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dfcuni-my.sharepoint.com/personal/antonin_jancarik_pedf_cuni_cz/Documents/Proděkan/VKH/2022/Věda/"/>
    </mc:Choice>
  </mc:AlternateContent>
  <xr:revisionPtr revIDLastSave="228" documentId="8_{4095D629-5BFB-46B1-9A01-EC8E29D9A17D}" xr6:coauthVersionLast="47" xr6:coauthVersionMax="47" xr10:uidLastSave="{7050AAF3-F565-4350-803C-A9D03E78A692}"/>
  <bookViews>
    <workbookView xWindow="28680" yWindow="-120" windowWidth="25440" windowHeight="15390" activeTab="1" xr2:uid="{33A1B0CA-E013-4A1C-80F5-F73BD5E9EF1A}"/>
  </bookViews>
  <sheets>
    <sheet name="Základní dělení" sheetId="15" r:id="rId1"/>
    <sheet name="Dělení ke schválení" sheetId="16" r:id="rId2"/>
    <sheet name="Cooperatio" sheetId="12" r:id="rId3"/>
    <sheet name="Obory" sheetId="14" r:id="rId4"/>
    <sheet name="Vstupy" sheetId="1" r:id="rId5"/>
    <sheet name="Autoři" sheetId="11" r:id="rId6"/>
  </sheets>
  <definedNames>
    <definedName name="_xlnm._FilterDatabase" localSheetId="4" hidden="1">Vstupy!$A$1:$AC$3976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6" l="1"/>
  <c r="H7" i="16"/>
  <c r="H12" i="16"/>
  <c r="H14" i="16"/>
  <c r="H16" i="16"/>
  <c r="H18" i="16"/>
  <c r="H20" i="16"/>
  <c r="H22" i="16"/>
  <c r="H2" i="16"/>
  <c r="G7" i="16"/>
  <c r="G12" i="16"/>
  <c r="G14" i="16"/>
  <c r="G16" i="16"/>
  <c r="G18" i="16"/>
  <c r="G20" i="16"/>
  <c r="G22" i="16"/>
  <c r="G2" i="16"/>
  <c r="F25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" i="16"/>
  <c r="E25" i="16"/>
  <c r="E15" i="16"/>
  <c r="E14" i="16" s="1"/>
  <c r="E17" i="16"/>
  <c r="E16" i="16" s="1"/>
  <c r="E19" i="16"/>
  <c r="E18" i="16" s="1"/>
  <c r="E21" i="16"/>
  <c r="E20" i="16" s="1"/>
  <c r="E23" i="16"/>
  <c r="E22" i="16" s="1"/>
  <c r="E13" i="16"/>
  <c r="E12" i="16" s="1"/>
  <c r="E8" i="16"/>
  <c r="E7" i="16" s="1"/>
  <c r="E9" i="16"/>
  <c r="E10" i="16"/>
  <c r="E11" i="16"/>
  <c r="E4" i="16"/>
  <c r="E5" i="16"/>
  <c r="E6" i="16"/>
  <c r="E3" i="16"/>
  <c r="D23" i="16"/>
  <c r="D21" i="16"/>
  <c r="D19" i="16"/>
  <c r="D17" i="16"/>
  <c r="D15" i="16"/>
  <c r="D13" i="16"/>
  <c r="E2" i="16"/>
  <c r="D11" i="16"/>
  <c r="D10" i="16"/>
  <c r="D9" i="16"/>
  <c r="D8" i="16"/>
  <c r="D6" i="16"/>
  <c r="D5" i="16"/>
  <c r="D4" i="16"/>
  <c r="D3" i="16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5" i="14"/>
  <c r="I4" i="14"/>
  <c r="B22" i="16"/>
  <c r="B20" i="16"/>
  <c r="B18" i="16"/>
  <c r="B16" i="16"/>
  <c r="B14" i="16"/>
  <c r="B12" i="16"/>
  <c r="B7" i="16"/>
  <c r="B29" i="12"/>
  <c r="D29" i="12"/>
  <c r="E29" i="12"/>
  <c r="F29" i="12"/>
  <c r="G29" i="12"/>
  <c r="H29" i="12"/>
  <c r="I29" i="12"/>
  <c r="B2" i="16" s="1"/>
  <c r="J29" i="12"/>
  <c r="K29" i="12"/>
  <c r="C29" i="12"/>
  <c r="A29" i="12"/>
  <c r="G25" i="16" l="1"/>
  <c r="H12" i="15"/>
  <c r="F11" i="15"/>
  <c r="F10" i="15"/>
  <c r="F9" i="15"/>
  <c r="F7" i="15"/>
  <c r="F5" i="15"/>
</calcChain>
</file>

<file path=xl/sharedStrings.xml><?xml version="1.0" encoding="utf-8"?>
<sst xmlns="http://schemas.openxmlformats.org/spreadsheetml/2006/main" count="48553" uniqueCount="3230">
  <si>
    <t>ID</t>
  </si>
  <si>
    <t>autor</t>
  </si>
  <si>
    <t>katedra</t>
  </si>
  <si>
    <t>typ</t>
  </si>
  <si>
    <t>typ časopisu</t>
  </si>
  <si>
    <t>Podíl</t>
  </si>
  <si>
    <t>scopus</t>
  </si>
  <si>
    <t>Qvartily SJR</t>
  </si>
  <si>
    <t>wos</t>
  </si>
  <si>
    <t>Qvartily dle JIF WOS</t>
  </si>
  <si>
    <t>zdroj</t>
  </si>
  <si>
    <t>vroceni</t>
  </si>
  <si>
    <t>počet stran</t>
  </si>
  <si>
    <t>země</t>
  </si>
  <si>
    <t>vydavatel</t>
  </si>
  <si>
    <t>jazyk</t>
  </si>
  <si>
    <t>dlouhý název</t>
  </si>
  <si>
    <t>Převod</t>
  </si>
  <si>
    <t>Body</t>
  </si>
  <si>
    <t>Body s bonusem</t>
  </si>
  <si>
    <t>Počítat</t>
  </si>
  <si>
    <t>Monografie</t>
  </si>
  <si>
    <t>Nic</t>
  </si>
  <si>
    <t>Výpočet</t>
  </si>
  <si>
    <t>Loni</t>
  </si>
  <si>
    <t>Kontrola</t>
  </si>
  <si>
    <t>Cooperatio</t>
  </si>
  <si>
    <t>Bc. Laura Lumpeová</t>
  </si>
  <si>
    <t>KPs</t>
  </si>
  <si>
    <t>přehledový článek</t>
  </si>
  <si>
    <t>SJR</t>
  </si>
  <si>
    <t>2-s2.0-85096192325</t>
  </si>
  <si>
    <t>Q4</t>
  </si>
  <si>
    <t>Psychiatrie</t>
  </si>
  <si>
    <t>CZ</t>
  </si>
  <si>
    <t>cze</t>
  </si>
  <si>
    <t>přehledový článekSJR</t>
  </si>
  <si>
    <t>ScoQ4</t>
  </si>
  <si>
    <t>HS</t>
  </si>
  <si>
    <t>Bc. Martina Brázdová</t>
  </si>
  <si>
    <t>původní článek</t>
  </si>
  <si>
    <t>český čsp.</t>
  </si>
  <si>
    <t>Aplikovaná psychologie</t>
  </si>
  <si>
    <t>původní článekčeský čsp.</t>
  </si>
  <si>
    <t>Článek</t>
  </si>
  <si>
    <t>Psychologie</t>
  </si>
  <si>
    <t>Bc. Nikola Minarčíková</t>
  </si>
  <si>
    <t>IF</t>
  </si>
  <si>
    <t>2-s2.0-85024488511</t>
  </si>
  <si>
    <t>Q3</t>
  </si>
  <si>
    <t>Česká a slovenská neurologie a neurochirurgie</t>
  </si>
  <si>
    <t>původní článekIF</t>
  </si>
  <si>
    <t>IFQ4</t>
  </si>
  <si>
    <t>Bc. Tereza Jirsová</t>
  </si>
  <si>
    <t>2-s2.0-85041006352</t>
  </si>
  <si>
    <t>původní článekSJR</t>
  </si>
  <si>
    <t>doc. Mgr. Michael Hauser, Ph.D.</t>
  </si>
  <si>
    <t>KOVF</t>
  </si>
  <si>
    <t>kolektivní monografie</t>
  </si>
  <si>
    <t>Masarykova-demokraticka-akademie, z.s.</t>
  </si>
  <si>
    <t>Mon</t>
  </si>
  <si>
    <t>Ostatní</t>
  </si>
  <si>
    <t>doc. PhDr. David Krámský, Ph.D.</t>
  </si>
  <si>
    <t>KAMV</t>
  </si>
  <si>
    <t>IF (loni)</t>
  </si>
  <si>
    <t>2-s2.0-85098497069</t>
  </si>
  <si>
    <t>Q2</t>
  </si>
  <si>
    <t>Epilepsy &amp; Behavior</t>
  </si>
  <si>
    <t>US</t>
  </si>
  <si>
    <t>eng</t>
  </si>
  <si>
    <t>původní článekIF (loni)</t>
  </si>
  <si>
    <t>ScoQ2</t>
  </si>
  <si>
    <t>|</t>
  </si>
  <si>
    <t>doc. PhDr. Eva Hájková, CSc.</t>
  </si>
  <si>
    <t>KČJ</t>
  </si>
  <si>
    <t>jiný výsledek</t>
  </si>
  <si>
    <t>Didaktika</t>
  </si>
  <si>
    <t>doc. PhDr. Hana Dvořáková, CSc.</t>
  </si>
  <si>
    <t>KTV</t>
  </si>
  <si>
    <t>2-s2.0-85042226465</t>
  </si>
  <si>
    <t>Q1 N</t>
  </si>
  <si>
    <t>BioMed Research International</t>
  </si>
  <si>
    <t>ScoQ1</t>
  </si>
  <si>
    <t>2-s2.0-85068601094</t>
  </si>
  <si>
    <t>Česko-slovenská pediatrie</t>
  </si>
  <si>
    <t>doc. PhDr. Irena Smetáčková, Ph.D.</t>
  </si>
  <si>
    <t>2-s2.0-85071849615</t>
  </si>
  <si>
    <t>Česká a slovenská psychiatrie</t>
  </si>
  <si>
    <t>Československá psychologie</t>
  </si>
  <si>
    <t>ERIHPlus</t>
  </si>
  <si>
    <t>Scientia et Societas</t>
  </si>
  <si>
    <t>původní článekERIHPlus</t>
  </si>
  <si>
    <t>Erih+</t>
  </si>
  <si>
    <t>Psychologie a její kontexty</t>
  </si>
  <si>
    <t>2-s2.0-85069269574</t>
  </si>
  <si>
    <t>Medical Science Monitor [online]</t>
  </si>
  <si>
    <t>2-s2.0-85073998901</t>
  </si>
  <si>
    <t>Activitas Nervosa Superior</t>
  </si>
  <si>
    <t>doc. PhDr. Jana Marie Šafránková, CSc.</t>
  </si>
  <si>
    <t>příspěvek v recenzovaném konferenčním sborníku</t>
  </si>
  <si>
    <t>rec. sborník</t>
  </si>
  <si>
    <t>Proceedings of the IISES Annual Conference</t>
  </si>
  <si>
    <t>International Institute of Social and Economic Sciences</t>
  </si>
  <si>
    <t>příspěvek v recenzovaném konferenčním sborníkurec. sborník</t>
  </si>
  <si>
    <t>Sbor/N</t>
  </si>
  <si>
    <t>Proceedings of the IISES Annual Conference, Sevilla, Spain</t>
  </si>
  <si>
    <t>doc. PhDr. Karel Hnilica, CSc.</t>
  </si>
  <si>
    <t>doc. PhDr. Markéta Malá, Ph.D.</t>
  </si>
  <si>
    <t>KAJL</t>
  </si>
  <si>
    <t>Ročenka Kruhu moderních filologů</t>
  </si>
  <si>
    <t>Lingvistika</t>
  </si>
  <si>
    <t>prof. PhDr. Martina Šmejkalová, Ph.D.</t>
  </si>
  <si>
    <t>Filozofická fakulta Univerzity Karlovy</t>
  </si>
  <si>
    <t>doc. PhDr. Mgr. Catherine Ébert-Zeminová, Ph.D.</t>
  </si>
  <si>
    <t>KFJL</t>
  </si>
  <si>
    <t>Univerzita Karlova, Filozofická fakulta</t>
  </si>
  <si>
    <t>Literatura</t>
  </si>
  <si>
    <t>kapitola v kolektivní monografii</t>
  </si>
  <si>
    <t>Naše Francie. Francouzská poezie v českých překladech a ilustracích 20. století</t>
  </si>
  <si>
    <t>Památník národního písemnictví</t>
  </si>
  <si>
    <t>Kap</t>
  </si>
  <si>
    <t>Sco</t>
  </si>
  <si>
    <t>2-s2.0-85072620658</t>
  </si>
  <si>
    <t>neuvedeno</t>
  </si>
  <si>
    <t>Slovo a smysl / Word &amp; Sense</t>
  </si>
  <si>
    <t>původní článekSco</t>
  </si>
  <si>
    <t>ScoQ5</t>
  </si>
  <si>
    <t>Svět literatury</t>
  </si>
  <si>
    <t>doc. PhDr. Miloš Kučera, CSc.</t>
  </si>
  <si>
    <t>doc. RNDr. David Havlíček, CSc.</t>
  </si>
  <si>
    <t>KChDCh</t>
  </si>
  <si>
    <t>2-s2.0-85087635759</t>
  </si>
  <si>
    <t>Chemické listy</t>
  </si>
  <si>
    <t>CHEMICKE LISTY</t>
  </si>
  <si>
    <t>WOS</t>
  </si>
  <si>
    <t>Bulletin of Karaganda State University, Series chemistry</t>
  </si>
  <si>
    <t>KZ</t>
  </si>
  <si>
    <t>KARAGANDA STATE UNIV</t>
  </si>
  <si>
    <t>původní článekWOS</t>
  </si>
  <si>
    <t>IFQ5</t>
  </si>
  <si>
    <t>doc. RNDr. Jana Straková, Ph.D.</t>
  </si>
  <si>
    <t>ÚVRV</t>
  </si>
  <si>
    <t>2-s2.0-85067014727</t>
  </si>
  <si>
    <t>Q1 1.D.</t>
  </si>
  <si>
    <t>Comparative Education Review</t>
  </si>
  <si>
    <t>ScoD1</t>
  </si>
  <si>
    <t>SJR (loni)</t>
  </si>
  <si>
    <t>2-s2.0-85088958813</t>
  </si>
  <si>
    <t>Frontiers in Education [online]</t>
  </si>
  <si>
    <t>CH</t>
  </si>
  <si>
    <t>původní článekSJR (loni)</t>
  </si>
  <si>
    <t>Pedagogika</t>
  </si>
  <si>
    <t>doc. RNDr. Svatava Janoušková, Ph.D.</t>
  </si>
  <si>
    <t>jiná kniha</t>
  </si>
  <si>
    <t>ČŠI</t>
  </si>
  <si>
    <t>doc. RNDr. Vasilis Teodoridis, Ph.D.</t>
  </si>
  <si>
    <t>KBES</t>
  </si>
  <si>
    <t>2-s2.0-85073429734</t>
  </si>
  <si>
    <t>Neues Jahrbuch für Geologie und Palaontologie - Abhandlungen</t>
  </si>
  <si>
    <t>DE</t>
  </si>
  <si>
    <t>E SCHWEIZERBARTSCHE VERLAGSBUCHHANDLUNG</t>
  </si>
  <si>
    <t>Ing. Jan Andreska, Ph.D.</t>
  </si>
  <si>
    <t>České právo životního prostředí</t>
  </si>
  <si>
    <t>rec. čsp. 2015</t>
  </si>
  <si>
    <t>původní článekrec. čsp. 2015</t>
  </si>
  <si>
    <t>Jan Vyhnálek, Ph.D.</t>
  </si>
  <si>
    <t>2-s2.0-85089176898</t>
  </si>
  <si>
    <t>Journal of Pedagogy</t>
  </si>
  <si>
    <t>SK</t>
  </si>
  <si>
    <t>ScoQ3</t>
  </si>
  <si>
    <t>JUDr. Mgr. Michal Urban, Ph.D.</t>
  </si>
  <si>
    <t>zahr. čsp.</t>
  </si>
  <si>
    <t>International Journal of Public Legal Education</t>
  </si>
  <si>
    <t>GB</t>
  </si>
  <si>
    <t>přehledový článekzahr. čsp.</t>
  </si>
  <si>
    <t>Laura Priščáková</t>
  </si>
  <si>
    <t>Karolinum</t>
  </si>
  <si>
    <t>Magdalena Kohout-Diaz</t>
  </si>
  <si>
    <t>Sociétés inclusives et reconnaissance des diversités</t>
  </si>
  <si>
    <t>FR</t>
  </si>
  <si>
    <t>Presses Universitaires des Rennes</t>
  </si>
  <si>
    <t>fre</t>
  </si>
  <si>
    <t>Mgr. Bc. Jan Huleja</t>
  </si>
  <si>
    <t>Nazwy wartości w językach europejskich. Raport z badań ankietowych.</t>
  </si>
  <si>
    <t>PL</t>
  </si>
  <si>
    <t>Wydawnictwo Państwowa Wyższa Szkoła Wschodnioeuropejska</t>
  </si>
  <si>
    <t>Mgr. David Doubek, Ph.D.</t>
  </si>
  <si>
    <t>Romano Džaniben</t>
  </si>
  <si>
    <t>Mgr. Drahoslava Kráčmarová</t>
  </si>
  <si>
    <t>software</t>
  </si>
  <si>
    <t>Univerzita Karlova v Praze</t>
  </si>
  <si>
    <t>Učebnice</t>
  </si>
  <si>
    <t>Mgr. Hana Friedlaenderová</t>
  </si>
  <si>
    <t>monografie</t>
  </si>
  <si>
    <t>Host</t>
  </si>
  <si>
    <t>Mgr. Jakub Bronec</t>
  </si>
  <si>
    <t>KDDD</t>
  </si>
  <si>
    <t>sborník</t>
  </si>
  <si>
    <t>Matfyzpress</t>
  </si>
  <si>
    <t>Historie</t>
  </si>
  <si>
    <t>Mgr. Jana Bernoldová, Ph.D.</t>
  </si>
  <si>
    <t>KSpPg</t>
  </si>
  <si>
    <t>2-s2.0-85005893709</t>
  </si>
  <si>
    <t>Q1 1.D? (7/69)</t>
  </si>
  <si>
    <t>Journal of Applied Research in Intellectual Disabilities</t>
  </si>
  <si>
    <t>2-s2.0-85014485583</t>
  </si>
  <si>
    <t>Journal of Intellectual and Developmental Disability</t>
  </si>
  <si>
    <t>ROUTLEDGE JOURNALS, TAYLOR &amp; FRANCIS LTD</t>
  </si>
  <si>
    <t>IFQ2</t>
  </si>
  <si>
    <t>Mgr. Kateřina Lukavská, Ph.D.</t>
  </si>
  <si>
    <t>2-s2.0-85092945377</t>
  </si>
  <si>
    <t>Q1 N těsně (15/142)</t>
  </si>
  <si>
    <t>Journal of Behavioral Addictions</t>
  </si>
  <si>
    <t>HU</t>
  </si>
  <si>
    <t>Mgr. Magda Bartošková</t>
  </si>
  <si>
    <t>2-s2.0-85032026710</t>
  </si>
  <si>
    <t>2-s2.0-85096071617</t>
  </si>
  <si>
    <t>2-s2.0-85088449117</t>
  </si>
  <si>
    <t>Frontiers in Psychology [online]</t>
  </si>
  <si>
    <t>přehledový článekIF</t>
  </si>
  <si>
    <t>Mgr. Magdalena Novotná, Ph.D.</t>
  </si>
  <si>
    <t>KVV</t>
  </si>
  <si>
    <t>Proceedings of the 15th International Conference Efficiency and Responsibility in Education 2018</t>
  </si>
  <si>
    <t>Czech University of Life Sciences</t>
  </si>
  <si>
    <t>příspěvek v recenzovaném konferenčním sborníkuWOS</t>
  </si>
  <si>
    <t>Sbor/D</t>
  </si>
  <si>
    <t>Mgr. Marie Komorná</t>
  </si>
  <si>
    <t>Mgr. Martina Barcaj</t>
  </si>
  <si>
    <t>jiný příspěvek v konferenčním sborníku</t>
  </si>
  <si>
    <t>nerec. sborník</t>
  </si>
  <si>
    <t>Rizikové jevy a jejich prevence</t>
  </si>
  <si>
    <t>Česká sociologická společnost</t>
  </si>
  <si>
    <t>jiný příspěvek v konferenčním sborníkunerec. sborník</t>
  </si>
  <si>
    <t>Mgr. Michal Zamboj, Ph.D.</t>
  </si>
  <si>
    <t>KMDM</t>
  </si>
  <si>
    <t>Proceedings of the Czech-Slovak Conference on Geometry and Graphics 2020</t>
  </si>
  <si>
    <t>Vydavateľstvo SCHK</t>
  </si>
  <si>
    <t>Mgr. Nikola Doubková</t>
  </si>
  <si>
    <t>Mgr. Radka Dvořáková</t>
  </si>
  <si>
    <t>Scientia in educatione</t>
  </si>
  <si>
    <t>Mgr. Tereza Tetourová</t>
  </si>
  <si>
    <t>2-s2.0-85086440228</t>
  </si>
  <si>
    <t>Journal of Computer Assisted Learning</t>
  </si>
  <si>
    <t>WILEY</t>
  </si>
  <si>
    <t>Mgr. Zdeněk Petrášek</t>
  </si>
  <si>
    <t>Universita Karlova, Právnická fakulta</t>
  </si>
  <si>
    <t>Mgr. Zdeňka Adamčíková</t>
  </si>
  <si>
    <t>Mgr. Zuzana Wildová, Ph.D.</t>
  </si>
  <si>
    <t>PaedDr. Eva Marádová, CSc.</t>
  </si>
  <si>
    <t>učebnice pro ZŠ</t>
  </si>
  <si>
    <t>Ministerstvo zemědělství</t>
  </si>
  <si>
    <t>PaedDr. Irena Svobodová</t>
  </si>
  <si>
    <t>Aktualizované poznatky z didaktiky plavání III. Didaktika plavání pro učitele základních a středních škol</t>
  </si>
  <si>
    <t>UK FTVS katedra plaveckých sportů</t>
  </si>
  <si>
    <t>PhDr. Bc. Ivana Křížová, Ph.D.</t>
  </si>
  <si>
    <t>2-s2.0-85014316392</t>
  </si>
  <si>
    <t>Journal of Materials Chemistry B</t>
  </si>
  <si>
    <t>R S C Publications</t>
  </si>
  <si>
    <t>Grada</t>
  </si>
  <si>
    <t>PhDr. David Greger, Ph.D.</t>
  </si>
  <si>
    <t>PhDr. Jakub Formánek</t>
  </si>
  <si>
    <t>Karmelitánské nakladatelství</t>
  </si>
  <si>
    <t>PhDr. Jana Kropáčková, Ph.D.</t>
  </si>
  <si>
    <t>KPPP</t>
  </si>
  <si>
    <t>kapitola v příručce</t>
  </si>
  <si>
    <t>Metodika předškolního vzdělávání zaměřená na didaktické aspekty práce s dětmi aneb Jak usnadnit přechod dětí z předškolního do primárního vzdělávání</t>
  </si>
  <si>
    <t>Univerzita Karlova, Pedagogická fakulta</t>
  </si>
  <si>
    <t>doc. PhDr. Kateřina Jančaříková, Ph.D.</t>
  </si>
  <si>
    <t>souhrnná výzkumná zpráva</t>
  </si>
  <si>
    <t>TAČR Éta</t>
  </si>
  <si>
    <t>PhDr. Ladislav Janovec, Ph.D.</t>
  </si>
  <si>
    <t>kapitola v monografii</t>
  </si>
  <si>
    <t>Types of Discourse via Applied Research</t>
  </si>
  <si>
    <t>Jan Kochanowski University of Kielce Press</t>
  </si>
  <si>
    <t>PhDr. Lucie Hlaváčová, Ph.D.</t>
  </si>
  <si>
    <t>Proceedings 17th International Conference on Efficiency and Responsibility in Education 2020 (ERIE)</t>
  </si>
  <si>
    <t>Czech University of Life Sciences Prague, Faculty of Economics and Management</t>
  </si>
  <si>
    <t>PhDr. Martin Chvál, Ph.D.</t>
  </si>
  <si>
    <t>2-s2.0-85047204954</t>
  </si>
  <si>
    <t>Cardiovascular Diabetology</t>
  </si>
  <si>
    <t>Intensive Care Medicine Experimental [online]</t>
  </si>
  <si>
    <t>PhDr. Martin Rusek, Ph.D.</t>
  </si>
  <si>
    <t>Analýza zahraničních systémů hodnocení klíčových kompetencí a systémů hodnocení netestovatelných dovedností se souborem doporučení pro školní hodnocení klíčových kompetencí RVP ZV a externí hodnocení školní podpory rozvíjení klíčových kompetencí RVP ZV</t>
  </si>
  <si>
    <t>Česká školní inspekce</t>
  </si>
  <si>
    <t>2-s2.0-85075146713</t>
  </si>
  <si>
    <t>Nebude</t>
  </si>
  <si>
    <t>Studia paedagogica</t>
  </si>
  <si>
    <t>PhDr. Michaela Tureckiová, MBA, CSc.</t>
  </si>
  <si>
    <t>příručka</t>
  </si>
  <si>
    <t>Wolters Kluwer</t>
  </si>
  <si>
    <t>PhDr. Ondřej Lánský, Ph.D.</t>
  </si>
  <si>
    <t>Logos ve výchově, umění a sportu</t>
  </si>
  <si>
    <t>Pedagogická fakulta</t>
  </si>
  <si>
    <t>Budoucnost státu?</t>
  </si>
  <si>
    <t>Academia</t>
  </si>
  <si>
    <t>PhDr. Petr Novotný, Ph.D.</t>
  </si>
  <si>
    <t>PhDr. RNDr. Hana Voňková, Ph.D., Ph.D.</t>
  </si>
  <si>
    <t>2-s2.0-85015814444</t>
  </si>
  <si>
    <t>Prevention Science</t>
  </si>
  <si>
    <t>PhDr. Veronika Francová, Ph.D.</t>
  </si>
  <si>
    <t>E-psychologie</t>
  </si>
  <si>
    <t>přehledový článekERIHPlus</t>
  </si>
  <si>
    <t>prof. Ing. Karel Kolář, CSc.</t>
  </si>
  <si>
    <t>2-s2.0-85045837659</t>
  </si>
  <si>
    <t>Analytical Letters</t>
  </si>
  <si>
    <t>prof. PhDr. Anna Hogenová, CSc.</t>
  </si>
  <si>
    <t>Nakladatelství Paseka s r.o.</t>
  </si>
  <si>
    <t>Filosofie</t>
  </si>
  <si>
    <t>prof. PhDr. Jan Županič, Ph.D.</t>
  </si>
  <si>
    <t>2-s2.0-85020121860</t>
  </si>
  <si>
    <t>Historicky Casopis</t>
  </si>
  <si>
    <t>2-s2.0-85077941596</t>
  </si>
  <si>
    <t>Bratislavské lekárske listy / Bratislava Medical Journal</t>
  </si>
  <si>
    <t>COMENIUS UNIV</t>
  </si>
  <si>
    <t>prof. PhDr. Jaroslav Veteška, Ph.D., MBA, mimořádný profesor Univerzity Karlovy</t>
  </si>
  <si>
    <t>2-s2.0-85097414707</t>
  </si>
  <si>
    <t>prof. PhDr. Milan Tvrdík, CSc.</t>
  </si>
  <si>
    <t>KG</t>
  </si>
  <si>
    <t>De Gruyter</t>
  </si>
  <si>
    <t>ger</t>
  </si>
  <si>
    <t>prof. PhDr. Petr Charvát, DrSc.</t>
  </si>
  <si>
    <t>FHS UK</t>
  </si>
  <si>
    <t>prof. PhDr. Tomáš Kubíček, Ph.D.</t>
  </si>
  <si>
    <t>KČL</t>
  </si>
  <si>
    <t>kapitola v kritickém komentovaném překladu</t>
  </si>
  <si>
    <t>Jan Mukařovský. Écrits 1928-1946</t>
  </si>
  <si>
    <t>Editions des archives contemporaines</t>
  </si>
  <si>
    <t>RNDr. Dominik Dvořák, Ph.D.</t>
  </si>
  <si>
    <t>2-s2.0-85077315106</t>
  </si>
  <si>
    <t>Journal of Rural Studies</t>
  </si>
  <si>
    <t>RNDr. Vladimír Přívratský, CSc.</t>
  </si>
  <si>
    <t>Historia scholastica</t>
  </si>
  <si>
    <t>doc. RNDr. Leoš Dvořák, CSc.</t>
  </si>
  <si>
    <t>dohody</t>
  </si>
  <si>
    <t>Veletrh nápadů učitelů fyziky 25</t>
  </si>
  <si>
    <t>MatfyzPress</t>
  </si>
  <si>
    <t>doc. RNDr. Mgr. Vojtěch Žák, Ph.D.</t>
  </si>
  <si>
    <t>22x nápadů do hodin fyziky. Od učitelů učitelům.</t>
  </si>
  <si>
    <t>RNDr. Vlasta Moravcová, Ph.D.</t>
  </si>
  <si>
    <t>Gramotnost, pregramotnost a vzdělávání</t>
  </si>
  <si>
    <t>doc. PhDr. Hana Kasíková, CSc.</t>
  </si>
  <si>
    <t>Multiculturalism. From Crisis to Renewal?</t>
  </si>
  <si>
    <t>doc. PhDr. Hana Vymazalová, Ph.D.</t>
  </si>
  <si>
    <t>Pražské egyptologické studie / Prague Egyptological Studies</t>
  </si>
  <si>
    <t>Charles University, Faculty of Arts</t>
  </si>
  <si>
    <t>doc. PhDr. Jana Čechurová, Ph.D.</t>
  </si>
  <si>
    <t>jiná stať ve sborníku prací</t>
  </si>
  <si>
    <t>Bulletin Společnosti Edvarda Beneše</t>
  </si>
  <si>
    <t>Společnost Edvarda Beneše</t>
  </si>
  <si>
    <t>kapitola v populárně-naučné knize</t>
  </si>
  <si>
    <t>Budovatelé státu. Příběhy osobností, které ovlivnily vznik Československa</t>
  </si>
  <si>
    <t>Lidové noviny</t>
  </si>
  <si>
    <t>doc. PhDr. Josef Valenta, CSc.</t>
  </si>
  <si>
    <t>AMU-KANT</t>
  </si>
  <si>
    <t>Gymnasion časopis pro zážitkovou pedagogiku</t>
  </si>
  <si>
    <t>doc. PhDr. Martin Strouhal, Ph.D.</t>
  </si>
  <si>
    <t>Penser l'éducation</t>
  </si>
  <si>
    <t>původní článekzahr. čsp.</t>
  </si>
  <si>
    <t>doc. RNDr. Alena Šolcová, Ph.D.</t>
  </si>
  <si>
    <t>Josef František Smetana a jeho doba</t>
  </si>
  <si>
    <t>viaCentrum</t>
  </si>
  <si>
    <t>doc. RNDr. PaedDr. Milada Švecová, CSc.</t>
  </si>
  <si>
    <t>Fraus</t>
  </si>
  <si>
    <t>Ing. Helena Šebková, CSc.</t>
  </si>
  <si>
    <t>Higher education and regional development</t>
  </si>
  <si>
    <t>Palgrave</t>
  </si>
  <si>
    <t>Mgr. Dana Moree, Dr.</t>
  </si>
  <si>
    <t>Education for Democratic Intercultural Citizenship</t>
  </si>
  <si>
    <t>NL</t>
  </si>
  <si>
    <t>Brill/Sense</t>
  </si>
  <si>
    <t>PhDr. Boris Moskovič</t>
  </si>
  <si>
    <t>Čechoslovakismus</t>
  </si>
  <si>
    <t>NLN - Ústav pro soudobé dějiny AV ČR</t>
  </si>
  <si>
    <t>prof. PhDr. Jiří Štaif, CSc.</t>
  </si>
  <si>
    <t>stať v recenzovaném sborníku prací</t>
  </si>
  <si>
    <t>Jdi svou cestou a nech lidi mluvit. Variety sociálních a kulturních dějin. Profesoru Jaroslavu Čechurovi k 66. narozeninám</t>
  </si>
  <si>
    <t>Univerzita Karlova</t>
  </si>
  <si>
    <t>RNDr. Vladimír Roskovec, CSc.</t>
  </si>
  <si>
    <t>Bc. Lucie Jičínská</t>
  </si>
  <si>
    <t>2-s2.0-85114374875</t>
  </si>
  <si>
    <t>FRONTIERS MEDIA SA</t>
  </si>
  <si>
    <t>doc. Ing. Daniel Münich, Ph.D.</t>
  </si>
  <si>
    <t>výzkumná zpráva</t>
  </si>
  <si>
    <t>Národohospodářský ústav AV ČR, v. v. i.</t>
  </si>
  <si>
    <t>doc. Mgr. Daniela Tinková, Ph.D.</t>
  </si>
  <si>
    <t>Bez zpěvu a bez zvonění : dekriminalizace sebevraždy mezi sekularizací a medikalizací v 17.-19. století</t>
  </si>
  <si>
    <t>Argo</t>
  </si>
  <si>
    <t>doc. PaedDr. Jan Slavík, CSc.</t>
  </si>
  <si>
    <t>Národní pedagogický institut České republiky</t>
  </si>
  <si>
    <t>ACADEMIC PRESS INC ELSEVIER SCIENCE</t>
  </si>
  <si>
    <t>IFQ3</t>
  </si>
  <si>
    <t>Klinická neuropsycholgie v praxi</t>
  </si>
  <si>
    <t>2-s2.0-85112355886</t>
  </si>
  <si>
    <t>ne</t>
  </si>
  <si>
    <t>Children-Basel [online]</t>
  </si>
  <si>
    <t>2-s2.0-85116396016</t>
  </si>
  <si>
    <t>Nutrients [online]</t>
  </si>
  <si>
    <t>MDPI</t>
  </si>
  <si>
    <t>Oborová didaktika uměleckých disciplín v inkluzivním vzdělávání</t>
  </si>
  <si>
    <t>Univerzita Palackého v Olomouci</t>
  </si>
  <si>
    <t>Mgr. Marek Fapšo, Ph.D.</t>
  </si>
  <si>
    <t>Campus Verlag</t>
  </si>
  <si>
    <t>doc. PhDr. Ladislav Benyovszky, CSc.</t>
  </si>
  <si>
    <t>Bůh a božství v německém filosofickém myšlení</t>
  </si>
  <si>
    <t>Togga</t>
  </si>
  <si>
    <t>doc. PhDr. Tomáš Kasper, Ph.D.</t>
  </si>
  <si>
    <t>Bildung und Erziehung</t>
  </si>
  <si>
    <t>2-s2.0-85102175544</t>
  </si>
  <si>
    <t>Polymers for Advanced Technologies</t>
  </si>
  <si>
    <t>doc. RNDr. Tomáš Hoskovec, CSc.</t>
  </si>
  <si>
    <t>překlad článku</t>
  </si>
  <si>
    <t>Acta Linguistica Lithuanica</t>
  </si>
  <si>
    <t>LT</t>
  </si>
  <si>
    <t>lit</t>
  </si>
  <si>
    <t>překlad článkuERIHPlus</t>
  </si>
  <si>
    <t>Mgr. et Mgr. Eva Blinková Pelánová, Ph.D.</t>
  </si>
  <si>
    <t>Mgr. Jaroslava Simonová, Ph.D.</t>
  </si>
  <si>
    <t>Rural Youth at the Crossroads: Transitional Societies in Central Europe and Beyond</t>
  </si>
  <si>
    <t>Routledge</t>
  </si>
  <si>
    <t>2-s2.0-85092323869</t>
  </si>
  <si>
    <t xml:space="preserve">nemá JIF, naposledy 2006 </t>
  </si>
  <si>
    <t>Journal of Public Health</t>
  </si>
  <si>
    <t>2-s2.0-85111157055</t>
  </si>
  <si>
    <t>Pediatrie pro praxi</t>
  </si>
  <si>
    <t>2-s2.0-85112377337</t>
  </si>
  <si>
    <t>International Journal of Environmental Research and Public Health</t>
  </si>
  <si>
    <t>2-s2.0-85092063559</t>
  </si>
  <si>
    <t>2-s2.0-85110761648</t>
  </si>
  <si>
    <t>Mgr. Tomáš Pinkr</t>
  </si>
  <si>
    <t>Univerzita Karlova, Přírodovědecká fakulta</t>
  </si>
  <si>
    <t>WOS (loni)</t>
  </si>
  <si>
    <t>2-s2.0-85125946875</t>
  </si>
  <si>
    <t>JCI Q2</t>
  </si>
  <si>
    <t>Journal on Efficiency and Responsibility in Education and Science</t>
  </si>
  <si>
    <t>CESKA ZEMEDELSKA UNIV &amp; PRAZE</t>
  </si>
  <si>
    <t>původní článekWOS (loni)</t>
  </si>
  <si>
    <t>PhDr. Magdalena Saláková, Ph.D.</t>
  </si>
  <si>
    <t>KHV</t>
  </si>
  <si>
    <t>necertifikovaná metodika</t>
  </si>
  <si>
    <t>PhDr. Nikola Doubková</t>
  </si>
  <si>
    <t>2-s2.0-85107326366</t>
  </si>
  <si>
    <t>PhDr. Petra Raudenská, Ph.D.</t>
  </si>
  <si>
    <t>2-s2.0-85122123136</t>
  </si>
  <si>
    <t>Sociální studia</t>
  </si>
  <si>
    <t>PhDr. Radka Holanová, Ph.D.</t>
  </si>
  <si>
    <t>prof. PhDr. Dagmar Mocná, CSc.</t>
  </si>
  <si>
    <t>Nakladatelství Lidové noviny</t>
  </si>
  <si>
    <t>RNDr. Edvard Ehler, Ph.D.</t>
  </si>
  <si>
    <t>2-s2.0-85123590629</t>
  </si>
  <si>
    <t>JCI Q4</t>
  </si>
  <si>
    <t>European Journal of Environmental Sciences</t>
  </si>
  <si>
    <t>CHARLES UNIV, FAC MATHEMATICS &amp; PHYSICS</t>
  </si>
  <si>
    <t>RNDr. Patrícia Martinková, Ph.D.</t>
  </si>
  <si>
    <t>2-s2.0-85111776959</t>
  </si>
  <si>
    <t>Popisky řádků</t>
  </si>
  <si>
    <t>Celkový součet</t>
  </si>
  <si>
    <t>Součet z Počítat</t>
  </si>
  <si>
    <t>Adéla Bulínová</t>
  </si>
  <si>
    <t>Speciální pedagogika</t>
  </si>
  <si>
    <t>Alena Škaloudová, Ph.D.</t>
  </si>
  <si>
    <t>Polish Psychological Forum</t>
  </si>
  <si>
    <t>Andrea Mrázková</t>
  </si>
  <si>
    <t>Метапредметный подход в образовании: русский язык в школьном и вузовском обучении разным предметам</t>
  </si>
  <si>
    <t>Московский педагогический государственный университет</t>
  </si>
  <si>
    <t>rus</t>
  </si>
  <si>
    <t>Anna Jonáková</t>
  </si>
  <si>
    <t>Historie, odbory, společnost. Cesta k lepší budoucnosti</t>
  </si>
  <si>
    <t>Českomoravská konfederace odborových svazů</t>
  </si>
  <si>
    <t>ČKMOS</t>
  </si>
  <si>
    <t>Arash Shahriari-Rad, Ph.D.</t>
  </si>
  <si>
    <t>KPg</t>
  </si>
  <si>
    <t>13TH INTERNATIONAL TECHNOLOGY, EDUCATION AND DEVELOPMENT CONFERENCE (INTED2019)</t>
  </si>
  <si>
    <t>IATED</t>
  </si>
  <si>
    <t>Bc. Daniel Pražák</t>
  </si>
  <si>
    <t>Science Teaching in the XXI Century</t>
  </si>
  <si>
    <t>Pedagogical University of Cracow</t>
  </si>
  <si>
    <t>Bc. Evgeniia Korneeva</t>
  </si>
  <si>
    <t>KRL</t>
  </si>
  <si>
    <t>Current issues of the Russian language teaching XIV</t>
  </si>
  <si>
    <t>Masaryk University Press</t>
  </si>
  <si>
    <t>Bc. Ivana Vítková</t>
  </si>
  <si>
    <t>PROJEKTOVE VYUCOVANI V PRIRODOVEDNYCH PREDMETECH XIV</t>
  </si>
  <si>
    <t>CHARLES UNIV PRAGUE</t>
  </si>
  <si>
    <t>Bc. Karolína Rejmanová</t>
  </si>
  <si>
    <t>Predškolská výchova</t>
  </si>
  <si>
    <t>slo</t>
  </si>
  <si>
    <t>Bc. Kateřina Chlumová</t>
  </si>
  <si>
    <t>Bc. Linda Honskusová</t>
  </si>
  <si>
    <t>Bc. Lucie Musilová</t>
  </si>
  <si>
    <t>Bc. Lukáš Burian</t>
  </si>
  <si>
    <t>Pedagogická fakulta UK</t>
  </si>
  <si>
    <t>Bc. Magdaléna Gotthardová</t>
  </si>
  <si>
    <t>Trendy v didaktice biologie sborník abstraktů</t>
  </si>
  <si>
    <t>Tiskárna Karolínum</t>
  </si>
  <si>
    <t>Bc. Marie Kintšnerová</t>
  </si>
  <si>
    <t>Bc. Martina Šafránková</t>
  </si>
  <si>
    <t>PROJECT-BASED EDUCATION AND OTHER ACTIVATING STRATEGIES IN SCIENCE EDUCATION XVII (PBE 2019)</t>
  </si>
  <si>
    <t>Bc. Naďa Kabancová</t>
  </si>
  <si>
    <t>Pedagogická orientace</t>
  </si>
  <si>
    <t>Bc. Pavlína Matoušová</t>
  </si>
  <si>
    <t>PROJECT-BASED EDUCATION AND OTHER ACTIVATING STRATEGIES IN SCIENCE EDUCATION XVI (PBE 2018)</t>
  </si>
  <si>
    <t>CHARLES UNIVERSITY, Faculty of Education</t>
  </si>
  <si>
    <t>PROJECT-BASED EDUCATION AND OTHER ACTIVATING STRATEGIES IN SCIENCE EDUCATION XVII.</t>
  </si>
  <si>
    <t>Karlova Univerzita</t>
  </si>
  <si>
    <t>Bc. Petr Menzel</t>
  </si>
  <si>
    <t>CHARLES UNIV PRAGUE, FAC ED</t>
  </si>
  <si>
    <t>Bc. Simona Čábelová</t>
  </si>
  <si>
    <t>Entertainment-education in science education</t>
  </si>
  <si>
    <t>DidSci 2016</t>
  </si>
  <si>
    <t>Bc. Svatopluk Severin</t>
  </si>
  <si>
    <t>Trendy v didaktice biologie (sborník abstraktů)</t>
  </si>
  <si>
    <t>Bc. Šárka Pecharová</t>
  </si>
  <si>
    <t>Bc. Šárka Šubová</t>
  </si>
  <si>
    <t>2-s2.0-85102441100</t>
  </si>
  <si>
    <t>Chemistry, Didactics, Ecology, Metrology [online]</t>
  </si>
  <si>
    <t>Bc. Tereza Červinková</t>
  </si>
  <si>
    <t>Společenství praxe jako účinný faktor rozvoje základního a středního vzdělávání – propojení teorie a praxe. Sborník příspěvků ze závěrečné konference projektu.</t>
  </si>
  <si>
    <t>Univerzita Karlova v Praze, Pedagogická fakulta</t>
  </si>
  <si>
    <t>Bc. Tereza Muziková</t>
  </si>
  <si>
    <t>Bc. Tomáš Kebert</t>
  </si>
  <si>
    <t>Bc. Věra Průchová</t>
  </si>
  <si>
    <t>doc. ak. mal. Martin Velíšek, Ph.D.</t>
  </si>
  <si>
    <t>Rabasova galerie Rakovník</t>
  </si>
  <si>
    <t>Revolver Revue</t>
  </si>
  <si>
    <t>e-zdroj</t>
  </si>
  <si>
    <t>Nadační fond CE</t>
  </si>
  <si>
    <t>doc. MgA. Jana Palkovská</t>
  </si>
  <si>
    <t>Teorie a praxe hudební výchovy V</t>
  </si>
  <si>
    <t>heslo v populární encyklopedii/slovníku</t>
  </si>
  <si>
    <t>Český hudební slovník osob a institucí</t>
  </si>
  <si>
    <t>Ústav hudební vědy Filosofické fakulty Masarykovy univerzity</t>
  </si>
  <si>
    <t>doc. MgA. Libuše Tichá, Ph.D.</t>
  </si>
  <si>
    <t>Hudební výchova</t>
  </si>
  <si>
    <t>doc. Mgr. Ing. Štěpánka Kučková, Ph.D.</t>
  </si>
  <si>
    <t>Fórum pro konzervátory-restaurátory</t>
  </si>
  <si>
    <t>2-s2.0-85074016617</t>
  </si>
  <si>
    <t>Journal of Separation Science</t>
  </si>
  <si>
    <t>WILEY-V C H VERLAG GMBH</t>
  </si>
  <si>
    <t>Journal of Liquid Chromatography and Related Technologies</t>
  </si>
  <si>
    <t>2-s2.0-85044718196</t>
  </si>
  <si>
    <t>Distinktion [online]</t>
  </si>
  <si>
    <t>2-s2.0-85055458601</t>
  </si>
  <si>
    <t>Revista CIDOB d'Afers Internacionals</t>
  </si>
  <si>
    <t>ES</t>
  </si>
  <si>
    <t>spa</t>
  </si>
  <si>
    <t>Open Cultural Studies</t>
  </si>
  <si>
    <t>Nahodilost ve výchově, umění a sportu</t>
  </si>
  <si>
    <t>CONTINGENCY IN THE EDUCATION, ART AND SPORT</t>
  </si>
  <si>
    <t>Filosofie nové hudby</t>
  </si>
  <si>
    <t>NAMU</t>
  </si>
  <si>
    <t>Nesamozřejmý národ? Reflexe českého třicetiletí 1989-2019</t>
  </si>
  <si>
    <t>Tvar</t>
  </si>
  <si>
    <t>Open Democracy: Free Thinking for the World</t>
  </si>
  <si>
    <t>jiný článek</t>
  </si>
  <si>
    <t>DAV. Kulturno-politická revue</t>
  </si>
  <si>
    <t>jiná kapitola v knize</t>
  </si>
  <si>
    <t>Sametová budoucnost?.</t>
  </si>
  <si>
    <t>Masarykova demokratická akademie</t>
  </si>
  <si>
    <t>Existence a koexistence ve filosofické, speciálněpedagogické a psychologické reflexi. Inkluzivní škola</t>
  </si>
  <si>
    <t>Stejné a jiné ve filosofické a speciálněpedagogické reflexi. Inkluzivní škola</t>
  </si>
  <si>
    <t>Proměny marxisticko-křesťanského dialogu v Československu</t>
  </si>
  <si>
    <t>Filosofia</t>
  </si>
  <si>
    <t>Lidská práva v mezikulturních perspektivách</t>
  </si>
  <si>
    <t>Akademia</t>
  </si>
  <si>
    <t>Sameness and alterity in philosophical and special pedagogic reflection: inclusive school : international multidisciplinary conference</t>
  </si>
  <si>
    <t>Revolutions for the Future: May´68 and Prague Spring</t>
  </si>
  <si>
    <t>Suture Press</t>
  </si>
  <si>
    <t>doc. Mgr. Natalia Ivanovna Getmanenko, CSc.</t>
  </si>
  <si>
    <t>učebnice pro VŠ</t>
  </si>
  <si>
    <t>Univerzita Karlova - Pedagogická fakulta</t>
  </si>
  <si>
    <t>Russkij jazyk za rubežom</t>
  </si>
  <si>
    <t>RU</t>
  </si>
  <si>
    <t>ACTA ET COMMENTATIONES: Sciences of Education</t>
  </si>
  <si>
    <t>MD</t>
  </si>
  <si>
    <t>Технологии обучения русскому языку как иностранному и диагностика речевого развития: Материалы XX Международной научно-практической конференции</t>
  </si>
  <si>
    <t>Научный мир</t>
  </si>
  <si>
    <t>Весці БДПУ</t>
  </si>
  <si>
    <t>BY</t>
  </si>
  <si>
    <t>АКСИОЛОГИЧЕСКАЯ ЛИНГВОМЕТОДИКА: МИРОВОЗЗРЕНЧЕСКИЕ И ЦЕННОСТНЫЕ АСПЕКТЫ В ШКОЛЬНОМ И ВУЗОВСКОМ ПРЕПОДАВАНИИ РУССКОГО ЯЗЫКА (к юбилею профессора А.Д. ДЕЙКИНОЙ и ее научной школы) Материалы международной научно-практической конференции г. Москва, 22–23 марта 2019 г.</t>
  </si>
  <si>
    <t>IIU MGOU</t>
  </si>
  <si>
    <t>МАТЕРИАЛЫ Международной научно-практической конференции</t>
  </si>
  <si>
    <t>Абдулло и Искандар КO</t>
  </si>
  <si>
    <t>Актуальные проблемы русской филологии: Материалы Международной научно-практической конференции</t>
  </si>
  <si>
    <t>Таджикский национальный университет</t>
  </si>
  <si>
    <t>СОВРЕМЕННЫЕ ТЕНДЕНЦИИ В ИЗУЧЕНИИ РУССКОГО ЯЗЫКА, КУЛЬТУРЫ И ИСТОРИИ: Сборник научно-практической конференции</t>
  </si>
  <si>
    <t>ИЗДАТЕЛСКИ КОМПЛЕКС – УНСС</t>
  </si>
  <si>
    <t>Методология цифровой дидактики: современные подходы к обучению на русском языке</t>
  </si>
  <si>
    <t>Paradigma</t>
  </si>
  <si>
    <t>Materialele conferintei stiintifice nationalecu participare internationala: Învățământ superior: tradiții, valori, perspective</t>
  </si>
  <si>
    <t>Univ. de Stat din Tiraspol</t>
  </si>
  <si>
    <t>Русский язык в школьном и вузовском обучении разным предметам: сборник статей</t>
  </si>
  <si>
    <t>Корпорация «Российский учебник»</t>
  </si>
  <si>
    <t>Russkij jazyk. Kursy.</t>
  </si>
  <si>
    <t>doc. PaedDr. Eva Šotolová, Ph.D.</t>
  </si>
  <si>
    <t>Social Pathology &amp; Prevention</t>
  </si>
  <si>
    <t>Stejné a jiné ve filosofické a speciálně pedagogické reflexi. Inkluzivní škola</t>
  </si>
  <si>
    <t>Sameness and Alterity in Philosophical and Special Pedagogic Reflection : inclusive school : international multidisciplinary conference</t>
  </si>
  <si>
    <t>Pwdagogická fakulta Univerzita Karlova</t>
  </si>
  <si>
    <t>doc. PaedDr. Hana Váňová, CSc.</t>
  </si>
  <si>
    <t>VŠ skriptum</t>
  </si>
  <si>
    <t>doc. PaedDr. Ivan Pavlov, Ph.D.</t>
  </si>
  <si>
    <t>Belianum</t>
  </si>
  <si>
    <t>doc. PaedDr. Jiřina Klenková, Ph.D.</t>
  </si>
  <si>
    <t>Existence and Co-existence in Philosophical and Special Pedagogic Reflection</t>
  </si>
  <si>
    <t>EXISTENCE A KOEXISTENCE VE FILOSOFICKÉ, SPECIÁLNĚPEDAGOGICKÉ A PSYCHOLOGICKÉ REFLEXI. INKLUZIVNÍ ŠKOLA</t>
  </si>
  <si>
    <t>doc. PaedDr. Martin Klimovič, Ph.D.</t>
  </si>
  <si>
    <t>doc. PaedDr. Miloš Kodejška, CSc.</t>
  </si>
  <si>
    <t>doc. PaedDr. Soňa Koťátková, Ph.D.</t>
  </si>
  <si>
    <t>Poradce ředitelky mateřské školy</t>
  </si>
  <si>
    <t>Výběr z aktuálních školských témat</t>
  </si>
  <si>
    <t>Universalizm v edukacji spoleczeństwa globalnego</t>
  </si>
  <si>
    <t>Institut Kultury Regionalnej i Badań Literackich</t>
  </si>
  <si>
    <t>pol</t>
  </si>
  <si>
    <t>doc. PaedDr. Vanda Hájková, Ph.D.</t>
  </si>
  <si>
    <t>Efekti primene fizičke aktivnosti na antropološki status dece, omladine i odraslih</t>
  </si>
  <si>
    <t>University of Belgrade - Faculty of Sport and Physical Education</t>
  </si>
  <si>
    <t>srp</t>
  </si>
  <si>
    <t>Teória a praxeológia výchovnej a komplexnej rehabilitácie : zborník vedeckých príspevkov</t>
  </si>
  <si>
    <t>MSD</t>
  </si>
  <si>
    <t>MSD, spol. s r.o.</t>
  </si>
  <si>
    <t>Univerzita Karlova. Pedagogická fakulta.</t>
  </si>
  <si>
    <t>Acta sociophatologica IV : Ohrožení dítěte v kontextu společenských změn.</t>
  </si>
  <si>
    <t>Gaudeamus</t>
  </si>
  <si>
    <t>Existence a koexistence ve filosofické, speciálněpedagogické a psychologické reflexi. Inkluzivní škol</t>
  </si>
  <si>
    <t>Sborník z mezinárodní konference ICOLLE 2018</t>
  </si>
  <si>
    <t>Mendelova univerzita v Brně</t>
  </si>
  <si>
    <t>Approaches and Models in Special Education and Rehabilitation.Thematic collection of international importance</t>
  </si>
  <si>
    <t>RS</t>
  </si>
  <si>
    <t>University of Belgrade – Faculty of Special Education and Rehabilitation Publishing Center of the Faculty</t>
  </si>
  <si>
    <t>Existence and co-existence in philosophical and special pedagogic reflection</t>
  </si>
  <si>
    <t>11TH INTERNATIONAL CONFERENCE OF EDUCATION, RESEARCH AND INNOVATION (ICERI2018)</t>
  </si>
  <si>
    <t>International Academy of Technology, Education and Development (IATED)</t>
  </si>
  <si>
    <t>PEDAGOGIKA.SK</t>
  </si>
  <si>
    <t>2-s2.0-85059682522</t>
  </si>
  <si>
    <t>International Journal of Inclusive Education [online]</t>
  </si>
  <si>
    <t>IN</t>
  </si>
  <si>
    <t>2-s2.0-85077786030</t>
  </si>
  <si>
    <t>Časopis lékařů českých</t>
  </si>
  <si>
    <t>Vernetzung,Kooperation, Sozialer Raum : Inklusion als Querschnittaufgabe</t>
  </si>
  <si>
    <t>Verlag Julius Klinkhardt</t>
  </si>
  <si>
    <t>PEDAGOŠKA STVARNOST</t>
  </si>
  <si>
    <t>World Academy of Science, Engineering and Technology</t>
  </si>
  <si>
    <t>Stejné a jiné ve filosofické a speciálně pedagogické reflexi</t>
  </si>
  <si>
    <t>UK, PedF</t>
  </si>
  <si>
    <t>Utopismus, nebo realismus Komenského projektu nápravy věcí lidských?</t>
  </si>
  <si>
    <t>Pavel Mervart</t>
  </si>
  <si>
    <t>Journal of Education &amp; Social Policy</t>
  </si>
  <si>
    <t>Didaktické studie</t>
  </si>
  <si>
    <t>doc. PhDr. Eva Opravilová, CSc.</t>
  </si>
  <si>
    <t>doc. PhDr. Gabriela Seidlová Málková, Ph.D.</t>
  </si>
  <si>
    <t>neuveden</t>
  </si>
  <si>
    <t>Prostor pro primární a preprimární pedagogy</t>
  </si>
  <si>
    <t>KPV FP TUL</t>
  </si>
  <si>
    <t>Speciál pro MŠ: příloha časopisu Řízení školy</t>
  </si>
  <si>
    <t>The European Journal of Social and Behavioural Sciences</t>
  </si>
  <si>
    <t>The European Proceedings of Social &amp; Behavioural Sciences [online]</t>
  </si>
  <si>
    <t>FUTURE ACAD, PO BOX 24333, NICOSIA, 1703, CYPRUS</t>
  </si>
  <si>
    <t>e-Pedagogium [print]</t>
  </si>
  <si>
    <t>Lifelong Learning – celoživotní vzdělávání</t>
  </si>
  <si>
    <t>Psychologie pro praxi</t>
  </si>
  <si>
    <t>PedF UK</t>
  </si>
  <si>
    <t>Pedagogická fakulta, Univerzita Karlova</t>
  </si>
  <si>
    <t>Nakladatelství Karolinum</t>
  </si>
  <si>
    <t>Scientia et Societas [online]</t>
  </si>
  <si>
    <t>PROCEEDINGS OF THE 17TH INTERNATIONAL CONFERENCE EFFICIENCY AND RESPONSIBILITY IN EDUCATION 2020 (ERIE 2020)</t>
  </si>
  <si>
    <t>Czech University of Life Sciences Prague Kamýcká 129, Prague 6, Czech Republic</t>
  </si>
  <si>
    <t>PROCEEDINGS OF THE 15TH INTERNATIONAL CONFERENCE EFFICIENCY AND RESPONSIBILITY IN EDUCATION 2018 (ERIE)</t>
  </si>
  <si>
    <t>CZECH UNIVERSITY LIFE SCIENCES PRAGUE</t>
  </si>
  <si>
    <t>CZECH UNIVERSITY LIFE SCIENCES PRAGUE, DEPT SYSTEMS ENG, KAMYCKA 129, PRAGUE 6 165 21, CZECH REPUBLIC</t>
  </si>
  <si>
    <t>2-s2.0-85085894930</t>
  </si>
  <si>
    <t>Portál</t>
  </si>
  <si>
    <t>2-s2.0-85074512415</t>
  </si>
  <si>
    <t>Frontiers in Psychology</t>
  </si>
  <si>
    <t>PROCEEDINGS OF THE 16TH INTERNATIONAL CONFERENCE EFFICIENCY AND RESPONSIBILITY IN EDUCATION 2019 (ERIE)</t>
  </si>
  <si>
    <t>2-s2.0-85078599419</t>
  </si>
  <si>
    <t>Peabody Journal of Education [online]</t>
  </si>
  <si>
    <t>Diagnostika a poradenství v pomáhajících profesích</t>
  </si>
  <si>
    <t>2-s2.0-85097466508</t>
  </si>
  <si>
    <t>Orbis scholae</t>
  </si>
  <si>
    <t>Možnosti práce s dětmi s poruchami (v) chování v ústavní výchově.</t>
  </si>
  <si>
    <t>NÚV</t>
  </si>
  <si>
    <t>doc. PhDr. Isabella Pavelková, CSc.</t>
  </si>
  <si>
    <t>Prevence</t>
  </si>
  <si>
    <t>Pedagogika [online]</t>
  </si>
  <si>
    <t>Sborník ke konferenci Existence a koexistence ve filosofické a speciálněpedagogické reflexi. Inkluzivní škola</t>
  </si>
  <si>
    <t>Čo nás (ešte) čaká a neminie? Výzvy pre psychológiu v detstve, dospelosti a v starobe. 37. Psychologický deň. Zborník príspevkov z medzinárodnej konferencie.</t>
  </si>
  <si>
    <t>Slovenská psychologická spoločnosť pri SAV</t>
  </si>
  <si>
    <t>doc. PhDr. Iva Strnadová, Ph.D.</t>
  </si>
  <si>
    <t>Fórum sociální politiky</t>
  </si>
  <si>
    <t>2-s2.0-85057593519</t>
  </si>
  <si>
    <t>Disability &amp; Society [online]</t>
  </si>
  <si>
    <t>2-s2.0-85059231603</t>
  </si>
  <si>
    <t>Sociální práce (Sociálna práca)</t>
  </si>
  <si>
    <t>Journal of Intellectual and Developmental Disability [online]</t>
  </si>
  <si>
    <t>doc. PhDr. Jan Šiška, Ph.D.</t>
  </si>
  <si>
    <t>HRB Open Research</t>
  </si>
  <si>
    <t>IE</t>
  </si>
  <si>
    <t>Inclusive Education: Strategies for Enhancing Access, Equity, Quality and Opportunities for All</t>
  </si>
  <si>
    <t>Neuveden</t>
  </si>
  <si>
    <t>2-s2.0-85044596125</t>
  </si>
  <si>
    <t>Social Inclusion [online]</t>
  </si>
  <si>
    <t>PT</t>
  </si>
  <si>
    <t>Human European Consultancy</t>
  </si>
  <si>
    <t>Intellectual and Developmental Disabilities</t>
  </si>
  <si>
    <t>IFQ1</t>
  </si>
  <si>
    <t>materiál pro strategický či koncepční dokument</t>
  </si>
  <si>
    <t>Koheze speciální pedagogiky</t>
  </si>
  <si>
    <t>SOCIÁLNÍ ZAČLEŇOVÁNÍ v kontextu sociální práce</t>
  </si>
  <si>
    <t>2-s2.0-85071304127</t>
  </si>
  <si>
    <t>Disability &amp; Society</t>
  </si>
  <si>
    <t>Sociální práce jako nástroj prosazování lidských práv a zkušenosti z oblasti sociální práce v období koronavirové krize</t>
  </si>
  <si>
    <t>2-s2.0-85020967249</t>
  </si>
  <si>
    <t>The Changing Disability Policy System: Active Citizenship and Disability in Europe Volume 1</t>
  </si>
  <si>
    <t>Routledge Taylor &amp; Francis Group</t>
  </si>
  <si>
    <t>Development for All Experiences on disability mainstreaming in the development sector</t>
  </si>
  <si>
    <t>FI</t>
  </si>
  <si>
    <t>Disability Partnership Finland</t>
  </si>
  <si>
    <t>Federal Ministry of Education, Ethiopia</t>
  </si>
  <si>
    <t>2-s2.0-85041762719</t>
  </si>
  <si>
    <t>Understanding the lived experiences of persons with disabilities in nine countries: Active Citizenship and disability in Europe Volume 2</t>
  </si>
  <si>
    <t>2-s2.0-85041755300</t>
  </si>
  <si>
    <t>Understanding the Lived Experiences of Persons with Disabilities in Nine Countries Active Citizenship and Disability in Europe Volume 2</t>
  </si>
  <si>
    <t>Routledge, Routledge Advances in Disability Studies</t>
  </si>
  <si>
    <t>The Academic Network of European Disability Experts (ANED)</t>
  </si>
  <si>
    <t>Journal of Policy and Practice in Intellectual Disabilities [online]</t>
  </si>
  <si>
    <t>doc. PhDr. Jana Kepartová, CSc.</t>
  </si>
  <si>
    <t>Acta Universitatis Carolinae. Philologica</t>
  </si>
  <si>
    <t>Člověk a společnost 19. století tváří v tvář katastrofě</t>
  </si>
  <si>
    <t>Vymyšlená Ithaka. Recepce antické mytologie v české kultuře</t>
  </si>
  <si>
    <t>Marginalia historica</t>
  </si>
  <si>
    <t>Proceedings of the 47th International Academic Conference, Prague</t>
  </si>
  <si>
    <t>Vzdělávání dospělých 2019</t>
  </si>
  <si>
    <t>Česká andragogická společnost</t>
  </si>
  <si>
    <t>13TH INTERNATIONAL DAYS OF STATISTICS AND ECONOMICS</t>
  </si>
  <si>
    <t>Melandrium</t>
  </si>
  <si>
    <t>SBORNÍK Z MEZINÁRODNÍ KONFERENCE ICOLLE 2019</t>
  </si>
  <si>
    <t>МИРОВАЯ ЭКОНОМИКА В НОВЫХ УСЛОВИЯХ РАЗВИТИЯ: ГОТОВНОСТЬ К ОТВЕТУ НА ВЫЗОВЫ</t>
  </si>
  <si>
    <t>МОСКОВСКИЙ ПОЛИТЕХ</t>
  </si>
  <si>
    <t>International Journal of Contemporary Management</t>
  </si>
  <si>
    <t>11th International Days of Statistics and Economics</t>
  </si>
  <si>
    <t>Libuše Macáková, Melandrium</t>
  </si>
  <si>
    <t>International Journal of Teaching and Education [online]</t>
  </si>
  <si>
    <t>Česká andragogická společnost, z.s., Praha</t>
  </si>
  <si>
    <t>THE 11TH INTERNATIONAL SCIENTIFIC CONFERENCE RELIK 2018 (Reproduction of Human Capital - mutual links and connections)</t>
  </si>
  <si>
    <t>University of Economics, Prague Oeconomica Publishing House</t>
  </si>
  <si>
    <t>Vzdělávání dospělých 2018 – transformace v éře digitalizace a umělé inteligence : Adult Education 2018 – Transformation in the Era of Digitization and Artificial Intelligence : Proceedings of the 8th International Adult Education Conference</t>
  </si>
  <si>
    <t>Česká andragogická společnost/Czech Andragogy Society</t>
  </si>
  <si>
    <t>doc. PhDr. Jana Stará, Ph.D.</t>
  </si>
  <si>
    <t>2-s2.0-85077000017</t>
  </si>
  <si>
    <t>The Journal of Elementary Education [online]</t>
  </si>
  <si>
    <t>SI</t>
  </si>
  <si>
    <t>Nakladatelství Fraus</t>
  </si>
  <si>
    <t>Karolinum Press</t>
  </si>
  <si>
    <t>doc. PhDr. Jana Uhlířová, CSc.</t>
  </si>
  <si>
    <t>doc. PhDr. Jaroslav Bláha, Ph.D.</t>
  </si>
  <si>
    <t>Výtvarná výchova</t>
  </si>
  <si>
    <t>Sociálna a duchovná revue</t>
  </si>
  <si>
    <t>2-s2.0-85054076707</t>
  </si>
  <si>
    <t>New Educational Review</t>
  </si>
  <si>
    <t>Vzdelávanie dospelých v regionálnom kontexte : Zborník vedeckých štúdií</t>
  </si>
  <si>
    <t>Vysoká škola ekonómie a manažmentu verejnej správy v Bratislave</t>
  </si>
  <si>
    <t>heslo ve vědeckém slovníku</t>
  </si>
  <si>
    <t>Školský manažment: terminologický a výkladový slovník</t>
  </si>
  <si>
    <t>Šance a limity seniorov v súčasnej modernej komunikácii: negatíva a pozitíva IKT v živote seniora</t>
  </si>
  <si>
    <t>Prešovská univerzita v Prešove</t>
  </si>
  <si>
    <t>doc. PhDr. Jiří Hnilica, Ph.D.</t>
  </si>
  <si>
    <t>Demokracie versus identita?</t>
  </si>
  <si>
    <t>Vydavatelství Pedagogické fakulty Univerzity Karlovy</t>
  </si>
  <si>
    <t>La France et l´Europe centrale. La construction des savoirs réciproques à travers l’enseignement</t>
  </si>
  <si>
    <t>Univerzita Pardubice</t>
  </si>
  <si>
    <t>Gender history - to přece není nic pro feministky</t>
  </si>
  <si>
    <t>Komenský a první republika</t>
  </si>
  <si>
    <t>Muzeum Komenského v Přerově</t>
  </si>
  <si>
    <t>Prague : Association des anciens élèves des sections tchèques et tchécoslovaques de Dijon, de Nîmes et de Saint-Germain-en-Laye</t>
  </si>
  <si>
    <t>'"L'enseignement de l'Europe et de l'Union européenne à l'école. Etudes comparées et expériences croisées."</t>
  </si>
  <si>
    <t>L´Harmattan</t>
  </si>
  <si>
    <t>Mémoires et usages de 1918 dans l´Europe médiane</t>
  </si>
  <si>
    <t>Institut d´études slaves</t>
  </si>
  <si>
    <t>O wolność i sprawiedliwość. Chrześcijańska Europa – między wiarą i revolucją</t>
  </si>
  <si>
    <t>Instytut filologii obcych uniwersytetu humanistyczno-pryrodniczego im. Jana Długosza w Częstochowe – Polskie Towarzystwo historyczne oddział w Częstochowe</t>
  </si>
  <si>
    <t>doc. PhDr. Jiří Hrabinec, CSc.</t>
  </si>
  <si>
    <t>doc. PhDr. Jiří Prokop, Ph.D.</t>
  </si>
  <si>
    <t>Labor et Educatio</t>
  </si>
  <si>
    <t>10TH INTERNATIONAL CONFERENCE OF EDUCATION, RESEARCH AND INNOVATION (ICERI2017)</t>
  </si>
  <si>
    <t>IATED-INT ASSOC TECHNOLOGY EDUCATION &amp; DEVELOPMENT</t>
  </si>
  <si>
    <t>Wydawnictwo PETRUS</t>
  </si>
  <si>
    <t>Senior in the social and media spaces. Examples of Visegrád group countries.</t>
  </si>
  <si>
    <t>Impuls</t>
  </si>
  <si>
    <t>Sco (loni)</t>
  </si>
  <si>
    <t>Iceri</t>
  </si>
  <si>
    <t>12TH INTERNATIONAL CONFERENCE OF EDUCATION, RESEARCH AND INNOVATION (ICERI 2019)</t>
  </si>
  <si>
    <t>ICERI</t>
  </si>
  <si>
    <t>doc. PhDr. Kateřina Hádková, Ph.D.</t>
  </si>
  <si>
    <t>Teória a praxeológia výchovnej a komplexnej rehabilitácie.</t>
  </si>
  <si>
    <t>Existence a koexistence ve filosofické, speciálněpedagogické a psychologické reflexi. Inkluzivní škola.</t>
  </si>
  <si>
    <t>Univerzita Karlova. Pedagogická fakulta</t>
  </si>
  <si>
    <t>Existence a koexistence ve filosofické, speciálněpedagogické a psychologické reflexi : inkluzivní škola</t>
  </si>
  <si>
    <t>Existence a koexistence ve filozofické, speciálněpedagogické a psychologické reflexi. Inkluzivní škola</t>
  </si>
  <si>
    <t>Univerzita Karlova Pedagogická fakulta</t>
  </si>
  <si>
    <t>Sonderpädagogik und Bildungsforschung – Fremde Schwestern?</t>
  </si>
  <si>
    <t>Julius Klinghardt</t>
  </si>
  <si>
    <t>Inklusion im Dialog: Fachdidaktik – Erziehungswissenschaft – Sonderpädagogik</t>
  </si>
  <si>
    <t>Julius Klinkhardt</t>
  </si>
  <si>
    <t>Vernetzung, Kooperation, Sozialer Raum. Inklusion als Querschnittaufgabe</t>
  </si>
  <si>
    <t>schválená metodika</t>
  </si>
  <si>
    <t>doc. PhDr. Lea Květoňová, Ph.D.</t>
  </si>
  <si>
    <t>Lze vychovávat k úctě a sebeúctě?</t>
  </si>
  <si>
    <t>Koheze speciální pedagogiky v současnosti</t>
  </si>
  <si>
    <t>UP Olomouc, Pedagogická fakulta</t>
  </si>
  <si>
    <t>Existence a koexistence ve filosofické, speciálněpedagogické a psychologické reflexi : Inkluzivní škola</t>
  </si>
  <si>
    <t>Stejné a jiné ve filozofické a speciálněpedagogické reflexi</t>
  </si>
  <si>
    <t>doc. PhDr. Marie Fulková, Ph.D.</t>
  </si>
  <si>
    <t>Kunsthalle Bratislava</t>
  </si>
  <si>
    <t>2-s2.0-85066055718</t>
  </si>
  <si>
    <t>International Journal of Education through Art</t>
  </si>
  <si>
    <t>INTELLECT LTD</t>
  </si>
  <si>
    <t>Guiding the Eye: Visual Literacy in Art Museums</t>
  </si>
  <si>
    <t>Waxmann</t>
  </si>
  <si>
    <t>Tracing Behind the Image: An Interdisciplinary Exploration of Visual Literacy</t>
  </si>
  <si>
    <t>Brill | Rodopi</t>
  </si>
  <si>
    <t>Missing Link. Űbergangsformen von Kunst und Pädagogik in der Kulturellen Bildung. Künstlerische Kunstpädagogik im Kontext.</t>
  </si>
  <si>
    <t>Athena Verlag</t>
  </si>
  <si>
    <t>Tvořivost ve výtvarné výchově a její účinky na všeobecné vzdělávání</t>
  </si>
  <si>
    <t>ZČU v Plzni</t>
  </si>
  <si>
    <t>2-s2.0-85091298579</t>
  </si>
  <si>
    <t>London Review of Education</t>
  </si>
  <si>
    <t>Functional Plurality of Language in Contextualised Discourse</t>
  </si>
  <si>
    <t>Masarykova univerzita</t>
  </si>
  <si>
    <t>Nová Čeština doma &amp; ve světě</t>
  </si>
  <si>
    <t>Svět v obrazech a ve frazeologii</t>
  </si>
  <si>
    <t>Zatemněno. Česká literatura a kultura v protektorátu</t>
  </si>
  <si>
    <t>Nakladatelství Academia</t>
  </si>
  <si>
    <t>Jazykovědné aktuality</t>
  </si>
  <si>
    <t>2-s2.0-85087570209</t>
  </si>
  <si>
    <t>Český jazyk a literatura</t>
  </si>
  <si>
    <t>2-s2.0-85047148185</t>
  </si>
  <si>
    <t>Slovo a slovesnost</t>
  </si>
  <si>
    <t>Naše řeč</t>
  </si>
  <si>
    <t>2-s2.0-85091005679</t>
  </si>
  <si>
    <t>The Journal of Indo-European Studies</t>
  </si>
  <si>
    <t>Vices de style et défauts esthétiques – XVIe-XVIIIe siècle</t>
  </si>
  <si>
    <t>Classiques Garnier</t>
  </si>
  <si>
    <t>Bulletin Sdružení učitelů francouzštiny</t>
  </si>
  <si>
    <t>Historie, paměť a identita v současné světové a české próze (edice Filologické studie)</t>
  </si>
  <si>
    <t>doc. PhDr. Milada Hirschová, DSc.</t>
  </si>
  <si>
    <t>Normativity and Variety of Speech Actions</t>
  </si>
  <si>
    <t>Brill</t>
  </si>
  <si>
    <t>Jak je důležité míti styl</t>
  </si>
  <si>
    <t>Svět podle Grepla</t>
  </si>
  <si>
    <t>Topics in Linguistics</t>
  </si>
  <si>
    <t>Paideia</t>
  </si>
  <si>
    <t>doc. PhDr. Monika Mužáková, Ph.D.</t>
  </si>
  <si>
    <t>e-Inkluze sdružení pro digitální inkluzi osob znevýhodněných nebo zdravotně postižených</t>
  </si>
  <si>
    <t>Právo, medicína, pedagogika a mladá (znevýhodněná) generace</t>
  </si>
  <si>
    <t>Gaudeamus Univerzity Hradec Králové</t>
  </si>
  <si>
    <t>Stejné a jiné ve filosofické a speciálněpedagogické reflexi : Inkluzivní škola</t>
  </si>
  <si>
    <t>Neurorehab 2017 : monografia s tématickým zameraním na neurorehabilitáciu</t>
  </si>
  <si>
    <t>ALMIL</t>
  </si>
  <si>
    <t>The Itellectual Disability in the Tweth Century : Transnational Perspektives on People, Policy and Practice</t>
  </si>
  <si>
    <t>Policy Press : University of Bristol</t>
  </si>
  <si>
    <t>doc. PhDr. Naděžda Pelcová, CSc.</t>
  </si>
  <si>
    <t>Jinost ve výchově a sociálních vědách. Implementace nových forem výuky</t>
  </si>
  <si>
    <t>Technická univerzita v Liberci</t>
  </si>
  <si>
    <t>Pedagogical Forum</t>
  </si>
  <si>
    <t>Uniwersalizm i regionalizm pedagogiki filozoficznej</t>
  </si>
  <si>
    <t>WN TPF 'CHOVANNA'</t>
  </si>
  <si>
    <t>Kapitoly z didaktiky filosofie, etiky a společenských věd</t>
  </si>
  <si>
    <t>Philosophy of Education</t>
  </si>
  <si>
    <t>'"Świat naturalny"" w medytacjach autora po trzydziestu trzech latach"</t>
  </si>
  <si>
    <t>Wydawnictwo naukowe Uniwersytetu Kardynala Stefana Wyszyńskiego</t>
  </si>
  <si>
    <t>Education and “Pädagogik”– Philosophical and Historical Reflections (Central, Southern and South-Eastern Europe)</t>
  </si>
  <si>
    <t>Peter Lang GmbH</t>
  </si>
  <si>
    <t>doc. PhDr. PaedDr. Anna Kucharská, Ph.D.</t>
  </si>
  <si>
    <t>Vázaný a nevázaný vzor písma v českých školách</t>
  </si>
  <si>
    <t>Společenství praxe jako účinný faktor rozvoje základního a středního vzdělávání – propojení teorie a praxe. Závěrečná konference projektu Společenství praxe.</t>
  </si>
  <si>
    <t>Společenství praxe jako účinný faktor rozvoje základního a středního vzdělávání — propojení teorie a praxe.Sborník příspěvků ze závěrečné konference projektu Společenství praxe</t>
  </si>
  <si>
    <t>Developmental Dyslexia across Language and Writting Systems</t>
  </si>
  <si>
    <t>Cambridge University Press</t>
  </si>
  <si>
    <t>Journal of Language and Cultural Education</t>
  </si>
  <si>
    <t>Health Psychology Report</t>
  </si>
  <si>
    <t>Conference Proceedings. 3rd International Conference Literacy and Contemporary Society: Identities, Texts, Institutions</t>
  </si>
  <si>
    <t>MINISTRY OF EDUCATION, CULTURE, SPORT AND YOUTH, CYPRUS PEDAGOGICAL INSTITUTE</t>
  </si>
  <si>
    <t>doc. PhDr. Pavla Chejnová, Ph.D.</t>
  </si>
  <si>
    <t>Jak je důležité míti styl. Pocta Janě Hoffmannové</t>
  </si>
  <si>
    <t>Nakladatelství lidové noviny</t>
  </si>
  <si>
    <t>doc. PhDr. Petr Chalupský, Ph.D.</t>
  </si>
  <si>
    <t>New Perspectives in English and American Studies. Volume One: Literature</t>
  </si>
  <si>
    <t>Wydawnictwo Uniwersytetu Jagiellońskiego (Jagiellonian University Press)</t>
  </si>
  <si>
    <t>2-s2.0-85098790971</t>
  </si>
  <si>
    <t>Brno Studies in English</t>
  </si>
  <si>
    <t>2-s2.0-85093953811</t>
  </si>
  <si>
    <t>Prague Journal of English Studies</t>
  </si>
  <si>
    <t>Ostrava Journal of English Philology</t>
  </si>
  <si>
    <t>International Journal of Linguistics, Literature and Culture</t>
  </si>
  <si>
    <t>MK</t>
  </si>
  <si>
    <t>Athens Journal of Philology</t>
  </si>
  <si>
    <t>GR</t>
  </si>
  <si>
    <t>2-s2.0-85051187861</t>
  </si>
  <si>
    <t>Ars Aeterna</t>
  </si>
  <si>
    <t>2-s2.0-85066996814</t>
  </si>
  <si>
    <t>2-s2.0-85078158121</t>
  </si>
  <si>
    <t>Ars Aeterna [online]</t>
  </si>
  <si>
    <t>2-s2.0-85078401809</t>
  </si>
  <si>
    <t>American and British Studies Annual</t>
  </si>
  <si>
    <t>doc. PhDr. Renata Pípalová, CSc.</t>
  </si>
  <si>
    <t>Linguistica Pragensia</t>
  </si>
  <si>
    <t>CHARLES UNIV PRAGUE, FAC ARTS</t>
  </si>
  <si>
    <t>Comparative Studies in Bilingualism and Bilingual Education</t>
  </si>
  <si>
    <t>Cambridge Scholar Publishing</t>
  </si>
  <si>
    <t>doc. PhDr. RNDr. Hana Voňková, Ph.D., Ph.D.</t>
  </si>
  <si>
    <t>Glocal Education in Practice: Teaching, Researching, and Citizenship</t>
  </si>
  <si>
    <t>Bulgarian Comparative Education Society (BCES)</t>
  </si>
  <si>
    <t>2-s2.0-85069461767</t>
  </si>
  <si>
    <t>Empowering Learners for Life in the Digital Age</t>
  </si>
  <si>
    <t>Spinger</t>
  </si>
  <si>
    <t>Slavonic Pedagogical Studies Journal [online]</t>
  </si>
  <si>
    <t>2-s2.0-85042724700</t>
  </si>
  <si>
    <t>Journal of Educational Measurement</t>
  </si>
  <si>
    <t>2-s2.0-85050917434</t>
  </si>
  <si>
    <t>Journal of Cross-Cultural Psychology</t>
  </si>
  <si>
    <t>SAGE PUBLICATIONS INC</t>
  </si>
  <si>
    <t>EdMedia + Innovate Learning 2019 Conference</t>
  </si>
  <si>
    <t>Association for the Advancement of Computing in Education (AACE)</t>
  </si>
  <si>
    <t>Proceedings of IAC 2019 in Vienna</t>
  </si>
  <si>
    <t>Czech Institute of Academic Education</t>
  </si>
  <si>
    <t>Springer</t>
  </si>
  <si>
    <t>2-s2.0-85073981584</t>
  </si>
  <si>
    <t>Child Indicators Research</t>
  </si>
  <si>
    <t>SPRINGER</t>
  </si>
  <si>
    <t>Škola pro všechny – Interdisciplinarita ve školní edukaci a pedagogických vědách</t>
  </si>
  <si>
    <t>Česká pedagogická společnost, Univerzita Palackého v Olomouci</t>
  </si>
  <si>
    <t>doc. PhDr. Viera Glosíková, CSc.</t>
  </si>
  <si>
    <t>Suttner im KonText. Interdisziplinäre Beiträge zu Werk und Leben der Friedensnobelpreisträgerin</t>
  </si>
  <si>
    <t>Universitätsverlag Winter</t>
  </si>
  <si>
    <t>Anna Seghers – Handbuch. Leben-Werk-Wirken.</t>
  </si>
  <si>
    <t>J.B. Metzler</t>
  </si>
  <si>
    <t>Cizí jazyky</t>
  </si>
  <si>
    <t>Verbindungen. Frauen – DDR – Literatur</t>
  </si>
  <si>
    <t>Frank &amp; Timme, Verlag für wissenschaftliche Literatur</t>
  </si>
  <si>
    <t>Slovník německy píšících spisovatelů. Německo</t>
  </si>
  <si>
    <t>LIBRI</t>
  </si>
  <si>
    <t>Libri</t>
  </si>
  <si>
    <t>Slovník německy píšících spisovatelů, Německo</t>
  </si>
  <si>
    <t>doc. PhDr. Vladimír Chrz, Ph.D.</t>
  </si>
  <si>
    <t>PHD EXISTENCE 2017: CESKO-SLOVENSKA PSYCHOLOGICKA KONFERENCE (NEJEN) PRO DOKTORANDY A O DOKTORANDECH</t>
  </si>
  <si>
    <t>UNIV PALACKEHO V OLOMOUCI</t>
  </si>
  <si>
    <t>doc. PhDr. Vladimír Rambousek, CSc.</t>
  </si>
  <si>
    <t>KITTV</t>
  </si>
  <si>
    <t>doc. RNDr. Antonín Jančařík, Ph.D.</t>
  </si>
  <si>
    <t>2-s2.0-85021326012</t>
  </si>
  <si>
    <t>Q1</t>
  </si>
  <si>
    <t>Electronic Journal of e-Learning</t>
  </si>
  <si>
    <t>Vzdělávací modul Matematická gramotnost – Náměty na aktivity rozvíjející matematickou gramotnost</t>
  </si>
  <si>
    <t>2-s2.0-85031723622</t>
  </si>
  <si>
    <t>nevedeno</t>
  </si>
  <si>
    <t>Eurasia Journal of Mathematics, Science and Technology Education</t>
  </si>
  <si>
    <t>TR</t>
  </si>
  <si>
    <t>Týdeník školství</t>
  </si>
  <si>
    <t>2-s2.0-85082383411</t>
  </si>
  <si>
    <t>19th Conference on Applied Mathematics, APLIMAT 2020 Proceedings</t>
  </si>
  <si>
    <t>Slovak University of Technology in Bratislava</t>
  </si>
  <si>
    <t>2-s2.0-85037524668</t>
  </si>
  <si>
    <t>Proceedings of the 16th Europen Conference on e-Learning ECEL 2017</t>
  </si>
  <si>
    <t>Academic Conferences and Publishing International Limited</t>
  </si>
  <si>
    <t>2-s2.0-85035340315</t>
  </si>
  <si>
    <t>16th Conference on Applied Mathematics, APLIMAT 2017 - Proceedings</t>
  </si>
  <si>
    <t>STU</t>
  </si>
  <si>
    <t>The Science for Population Protection [online]</t>
  </si>
  <si>
    <t>2-s2.0-85057971875</t>
  </si>
  <si>
    <t>Proceedings of the European Conference on e-Learning, ECEL</t>
  </si>
  <si>
    <t>2-s2.0-85057971800</t>
  </si>
  <si>
    <t>2-s2.0-85048798605</t>
  </si>
  <si>
    <t>17th Conference on Applied Mathematics, APLIMAT 2018 - Proceedings</t>
  </si>
  <si>
    <t>Učitel matematiky</t>
  </si>
  <si>
    <t>Vzdělávací modul Matematická gramotnost s metodikou</t>
  </si>
  <si>
    <t>Univerzita Karlova, Pedaogická fakulta</t>
  </si>
  <si>
    <t>OPPORTUNITIES IN LEARNING AND TEACHING ELEMENTARY MATHEMATICS</t>
  </si>
  <si>
    <t>Rozvíjení matematických talentů na středních školách I</t>
  </si>
  <si>
    <t>2-s2.0-85077508291</t>
  </si>
  <si>
    <t>PROCEEDINGS OF THE 18TH EUROPEAN CONFERENCE ON E-LEARNING (ECEL 2019)</t>
  </si>
  <si>
    <t>Pedagogická fakulta, UK</t>
  </si>
  <si>
    <t>2-s2.0-85070931778</t>
  </si>
  <si>
    <t>18th Conference on Applied Mathematics, APLIMAT 2019 - Proceedings</t>
  </si>
  <si>
    <t>doc. RNDr. Darina Jirotková, Ph.D.</t>
  </si>
  <si>
    <t>Náměty na aktivity rozvíjející matematickou gramotnost</t>
  </si>
  <si>
    <t>Univerzita KArlova, Pedagogická fakulta</t>
  </si>
  <si>
    <t>H-mat, po.p.s.</t>
  </si>
  <si>
    <t>H-mat, o.p.s.</t>
  </si>
  <si>
    <t>Didaktické kazuistiky v oborech školního vzdělávání</t>
  </si>
  <si>
    <t>Proceedings of the 14 th International Conference: Efficiency and Responsibility in Education 2017 (ERIE)</t>
  </si>
  <si>
    <t>PROCEEDINGS OF THE 14TH INTERNATIONAL CONFERENCE EFFICIENCY AND RESPONSIBILITY IN EDUCATION 2017 (ERIE)</t>
  </si>
  <si>
    <t>EQUITY AND DIVERSITY IN ELEMENTARY MATHEMATICS EDUCATION</t>
  </si>
  <si>
    <t>Karlova univerzita, Pedagogická fakulta</t>
  </si>
  <si>
    <t>IATED Academy</t>
  </si>
  <si>
    <t>Primárne matematické vzdelávanie teória, výskum a prax</t>
  </si>
  <si>
    <t>UMB/Edícia: FPV UMB</t>
  </si>
  <si>
    <t>Dva dny s didaktikou matematiky 2017</t>
  </si>
  <si>
    <t>SUMA JŠMF, KMDM Pedf UK</t>
  </si>
  <si>
    <t>Charles University, Faculty of Education</t>
  </si>
  <si>
    <t>International Symposium Elementary Mathematics Teaching, Opportunities in Learning and Teaching Elementary Mathematics</t>
  </si>
  <si>
    <t>Online Journal of Primary and Preschool Education</t>
  </si>
  <si>
    <t>Innowacyjność w praktyce pedagogiczne, Tom III, Współdziałanie rodziców – dziecka – nauczyciela</t>
  </si>
  <si>
    <t>Wydawnictwo Uniwersytetu Śląskiego, Katowice</t>
  </si>
  <si>
    <t>2-s2.0-85089571314</t>
  </si>
  <si>
    <t>SAGE Open [online]</t>
  </si>
  <si>
    <t>Elementary Mathematics Education Journal</t>
  </si>
  <si>
    <t>Národní pedagogický institut České Republiky</t>
  </si>
  <si>
    <t>2-s2.0-85046152643</t>
  </si>
  <si>
    <t>2-s2.0-85019016259</t>
  </si>
  <si>
    <t>International Studies in Sociology of Education</t>
  </si>
  <si>
    <t>2-s2.0-85031997030</t>
  </si>
  <si>
    <t>Compare</t>
  </si>
  <si>
    <t>2-s2.0-85043333588</t>
  </si>
  <si>
    <t>School Effectiveness and School Improvement</t>
  </si>
  <si>
    <t>2-s2.0-85057385269</t>
  </si>
  <si>
    <t>Sociologický časopis / Czech Sociological Review</t>
  </si>
  <si>
    <t>2-s2.0-85064623865</t>
  </si>
  <si>
    <t>2-s2.0-85071303532</t>
  </si>
  <si>
    <t>Sociológia</t>
  </si>
  <si>
    <t>SLOVAK ACADEMIC PRESS LTD</t>
  </si>
  <si>
    <t>2-s2.0-85096117649</t>
  </si>
  <si>
    <t>2-s2.0-85096141994</t>
  </si>
  <si>
    <t>2-s2.0-85098064508</t>
  </si>
  <si>
    <t>JCI Q3</t>
  </si>
  <si>
    <t>doc. RNDr. Lubomír Hrouda, CSc.</t>
  </si>
  <si>
    <t>odborný atlas</t>
  </si>
  <si>
    <t>Academia Praha</t>
  </si>
  <si>
    <t>doc. RNDr. Miroslava Černochová, CSc.</t>
  </si>
  <si>
    <t>Learners and Learning Contexts: New Alignments for the Digital Age</t>
  </si>
  <si>
    <t>International Summit on ICT in Education</t>
  </si>
  <si>
    <t>Cuadernos de Pedagogía</t>
  </si>
  <si>
    <t>Epistemological Approaches to Digital Learning in Educational Contexts</t>
  </si>
  <si>
    <t>2-s2.0-85041519201</t>
  </si>
  <si>
    <t>Tomorrow's Learning: Involving Everyone. Learning with and about Technologies and Computing</t>
  </si>
  <si>
    <t>Springer New York LLC</t>
  </si>
  <si>
    <t>heslo ve vědecké encyklopedii</t>
  </si>
  <si>
    <t>Encyclopedia of Education and Information Technologies</t>
  </si>
  <si>
    <t>Springer, Cham</t>
  </si>
  <si>
    <t>Technology, Knowledge and Learning</t>
  </si>
  <si>
    <t>Rethinking Learning in a Digital Age: EDUsummIT 2017 Summary Reports</t>
  </si>
  <si>
    <t>EDUsummIT</t>
  </si>
  <si>
    <t>Enhancing Learning and Teaching with Technology: What the research says</t>
  </si>
  <si>
    <t>UCL IOE Press</t>
  </si>
  <si>
    <t>2-s2.0-85091417549</t>
  </si>
  <si>
    <t>Comparative Analysis of ICT in Education between China and Central and Eastern European Countries</t>
  </si>
  <si>
    <t>Springer Verlag, Singapore</t>
  </si>
  <si>
    <t>2-s2.0-85097396450</t>
  </si>
  <si>
    <t>Informatics in Schools. Engaging Learners in Computational Thinking</t>
  </si>
  <si>
    <t>Springer Nature Switzerland</t>
  </si>
  <si>
    <t>Constructionism 2018. Constructionism, Computational Thinking and Educational Innovation. Conference Proceedings.</t>
  </si>
  <si>
    <t>Faculty of Philosophy, Vilnius University</t>
  </si>
  <si>
    <t>International Journal of Knowledge Society Research (IJKSR) [online]</t>
  </si>
  <si>
    <t>Proceedings of EdMedia + Innovate Learning</t>
  </si>
  <si>
    <t>prof. RNDr. Naďa Vondrová, Ph.D.</t>
  </si>
  <si>
    <t>Vzdělávací modul Matematická gramotnost: Náměty na aktivity rozvíjející matematickou gramotnost</t>
  </si>
  <si>
    <t>2-s2.0-85035345988</t>
  </si>
  <si>
    <t>16th conference on applied mathematics APLIMAT 2017 Proceedings</t>
  </si>
  <si>
    <t>Vydavatel´stvo Spektrum STU</t>
  </si>
  <si>
    <t>Proceedings of the 41st Conference of the International Group for the Psychology of Mathematics Education</t>
  </si>
  <si>
    <t>PME</t>
  </si>
  <si>
    <t>Invited Lectures from the 13th International Congress on Mathematical Education</t>
  </si>
  <si>
    <t>Supporting teachers: Improving instruction. Examples of research-based teacher education</t>
  </si>
  <si>
    <t>Waxmann Publishing House</t>
  </si>
  <si>
    <t>2-s2.0-85074029461</t>
  </si>
  <si>
    <t>Journal of Education for Teaching</t>
  </si>
  <si>
    <t>International Handbook of Mathematics Teacher Education: Volume 2: Tools and Processes in Mathematics Teacher Education</t>
  </si>
  <si>
    <t>2-s2.0-85017209361</t>
  </si>
  <si>
    <t>Journal of Mathematics Teacher Education</t>
  </si>
  <si>
    <t>Jak učit matematice žáky ve věku 10-16 let. Sborník příspěvků celostátní konference</t>
  </si>
  <si>
    <t>JČMF</t>
  </si>
  <si>
    <t>Proceedings of the Tenth Congress of the European Society for Research in Mathematics Education(CERME10, February 1-5,2017)</t>
  </si>
  <si>
    <t>DCU Institute of Education and ERME</t>
  </si>
  <si>
    <t>2-s2.0-85059830685</t>
  </si>
  <si>
    <t>ZDM - International Journal on Mathematics Education</t>
  </si>
  <si>
    <t>SPRINGER HEIDELBERG</t>
  </si>
  <si>
    <t>European traditions in didactics of mathematics</t>
  </si>
  <si>
    <t>Springer Open</t>
  </si>
  <si>
    <t>2-s2.0-85087453307</t>
  </si>
  <si>
    <t>International Journal of Mathematical Education in Science and Technology [online]</t>
  </si>
  <si>
    <t>doc. RNDr. Václav Vančata, CSc.</t>
  </si>
  <si>
    <t>Biologie-Chemie-Zeměpis</t>
  </si>
  <si>
    <t>Anthropologia Integra</t>
  </si>
  <si>
    <t>Výroční zpráva ZOO Chleby 2017</t>
  </si>
  <si>
    <t>ZOO Chleby</t>
  </si>
  <si>
    <t>Výroční zpráva ZOO Chleby</t>
  </si>
  <si>
    <t>Eliomys</t>
  </si>
  <si>
    <t>2-s2.0-85024134364</t>
  </si>
  <si>
    <t>Bulletin of Geosciences</t>
  </si>
  <si>
    <t>2-s2.0-85015883058</t>
  </si>
  <si>
    <t>2-s2.0-85030652117</t>
  </si>
  <si>
    <t>2-s2.0-85033609325</t>
  </si>
  <si>
    <t>Review of Palaeobotany and Palynology</t>
  </si>
  <si>
    <t>Palaeontologia Electronica [online]</t>
  </si>
  <si>
    <t>2-s2.0-85070881551</t>
  </si>
  <si>
    <t>2-s2.0-85075203433</t>
  </si>
  <si>
    <t>Palaeobiodiversity and Palaeoenvironments [online]</t>
  </si>
  <si>
    <t>Geologica Carpathica</t>
  </si>
  <si>
    <t>2-s2.0-84951154487</t>
  </si>
  <si>
    <t>Q1 1.D</t>
  </si>
  <si>
    <t>Palaeogeography, Palaeoclimatology, Palaeoecology</t>
  </si>
  <si>
    <t>2-s2.0-85053617173</t>
  </si>
  <si>
    <t>Fossil Imprint [online]</t>
  </si>
  <si>
    <t>2-s2.0-85061243191</t>
  </si>
  <si>
    <t>2-s2.0-85075205556</t>
  </si>
  <si>
    <t>2-s2.0-85079068062</t>
  </si>
  <si>
    <t>2-s2.0-85100656144</t>
  </si>
  <si>
    <t>doc. Robert Adam, Ph.D.</t>
  </si>
  <si>
    <t>2-s2.0-85038596753</t>
  </si>
  <si>
    <t>Acta Onomastica</t>
  </si>
  <si>
    <t>Enav Or-Gordon</t>
  </si>
  <si>
    <t>Clinical Psychology in the Mental Health Inpatient Setting: International Perspectives</t>
  </si>
  <si>
    <t>Eva Rybárová</t>
  </si>
  <si>
    <t>Když výzkum mění praxi. Deset příběhů učitelů a akademiků zapojených do akčního výzkumu</t>
  </si>
  <si>
    <t>Hasan Selcuk, Ph.D.</t>
  </si>
  <si>
    <t>Ing. Bc. Alena Váchová, Ph.D.</t>
  </si>
  <si>
    <t>New trends and research challenges in pedagogy and andragogy</t>
  </si>
  <si>
    <t>Uniwersytet Pedagogiczny w Krakowi</t>
  </si>
  <si>
    <t>New trends and research challanges in pedagogy and andragogy NTRCPA18</t>
  </si>
  <si>
    <t>Katedra Pedagogiki Społecznej i Andragogiki Institute of Educational Studies UNIWERSYTET PEDAGOGICZNY W KRAKOWIE</t>
  </si>
  <si>
    <t>Ing. Bc. Filip Hlavinka</t>
  </si>
  <si>
    <t>Potřebuje v planetární době filosofie vědu či věda filosofii?</t>
  </si>
  <si>
    <t>Ing. Bc. Petra Topková</t>
  </si>
  <si>
    <t>Živa</t>
  </si>
  <si>
    <t>Lynx</t>
  </si>
  <si>
    <t>Pod Blaníkem</t>
  </si>
  <si>
    <t>Lampreys: Evolution, Distribution and Use in Research</t>
  </si>
  <si>
    <t>Nova Science Publishers, New York</t>
  </si>
  <si>
    <t>Natura Pragensis</t>
  </si>
  <si>
    <t>Trendy v didaktice biologie</t>
  </si>
  <si>
    <t>Envigogika</t>
  </si>
  <si>
    <t>PROJECT-BASED EDUCATION AND OTHER ACTIVATING STRATEGIES IN SCIENCE EDUCATION XVIII. BOOK OF ABSTRACTS</t>
  </si>
  <si>
    <t>Bulletin Lampetra</t>
  </si>
  <si>
    <t>Muzeum Podblanicka</t>
  </si>
  <si>
    <t>Ing. Jaroslav Novák, Ph.D.</t>
  </si>
  <si>
    <t>KITTV PedF UK</t>
  </si>
  <si>
    <t>Ing. Karolina Duschinská, Ph.D.</t>
  </si>
  <si>
    <t>2-s2.0-85088397219</t>
  </si>
  <si>
    <t>International Conference on Higher Education Advances</t>
  </si>
  <si>
    <t>Universitat Politecnica de Valencia</t>
  </si>
  <si>
    <t>WOS (predloni)</t>
  </si>
  <si>
    <t>Ing. Lucie Paulovčáková, MBA, Ph.D.</t>
  </si>
  <si>
    <t>Andragogické štúdie 2018</t>
  </si>
  <si>
    <t>Издательство Московского Политеха</t>
  </si>
  <si>
    <t>Pedagogická fakulta, Univerzita karlova</t>
  </si>
  <si>
    <t>Ste-Con</t>
  </si>
  <si>
    <t>2-s2.0-85099584354</t>
  </si>
  <si>
    <t>17th International Conference on Cognition and Exploratory Learning in Digital Age (CELDA 2020)</t>
  </si>
  <si>
    <t>IADIS</t>
  </si>
  <si>
    <t>VZDELAVANI DOSPELYCH 2017: V DOBE REZONUJICICH SPOLECENSKYCH ZMEN. IN TIMES OF RESONANT SOCIAL CHANGES</t>
  </si>
  <si>
    <t>Vzdělávání dospělých 2019 – v kontextu profesního rozvoje a sociálního kapitálu</t>
  </si>
  <si>
    <t>Ing. Michaela Dvořáková, Ph.D.</t>
  </si>
  <si>
    <t>Analýza zahraničních systémů hodnocení klíčových kompetencí a systémů hodnocení netestovatelných dovedností se souborem doporučení proškolní hodnocení klíčových kompetencí RVP ZV a externí hodnocení školní podpory rozvíjení klíčových kompetencí RVP ZV</t>
  </si>
  <si>
    <t>Gramotnost, pregramotnost a vzdělávání [online]</t>
  </si>
  <si>
    <t>2-s2.0-85059812562</t>
  </si>
  <si>
    <t>Pedagogická fakulta Univerzity Karlovy</t>
  </si>
  <si>
    <t>Ing. Tatiana Smirnova</t>
  </si>
  <si>
    <t>2-s2.0-85075176713</t>
  </si>
  <si>
    <t>Lenka Rybáriková</t>
  </si>
  <si>
    <t>15. Medzinárodná konferencia študentov doktorandkého štůdia v oblasti teórie prírodovedného vzdelávania (sborník príspevkov)</t>
  </si>
  <si>
    <t>Univerzita K Selyeho, Komárno</t>
  </si>
  <si>
    <t>Lucie Kuncová</t>
  </si>
  <si>
    <t>Marija Zulić</t>
  </si>
  <si>
    <t>Markéta Machová</t>
  </si>
  <si>
    <t>Czech University of Life Sciences Prague</t>
  </si>
  <si>
    <t>Marta Szymańska, Ph.D.</t>
  </si>
  <si>
    <t>MgA. Eva Lorenc</t>
  </si>
  <si>
    <t>MgA. Eva Suchánková</t>
  </si>
  <si>
    <t>MgA. Eva Šašinková</t>
  </si>
  <si>
    <t>Teorie a praxe hudební výchovy VI</t>
  </si>
  <si>
    <t>Hudební rozhledy</t>
  </si>
  <si>
    <t>CZECH Music Edition</t>
  </si>
  <si>
    <t>MgA. Helena Blašková</t>
  </si>
  <si>
    <t>Education and New Developments 2019</t>
  </si>
  <si>
    <t>InScience Press</t>
  </si>
  <si>
    <t>MgA. Jan Pfeiffer</t>
  </si>
  <si>
    <t>Tracing behind the Image: An interdisciplinary Exploration of Visual Literacy</t>
  </si>
  <si>
    <t>MgA. Jan Steyer</t>
  </si>
  <si>
    <t>Ars et educatio VI</t>
  </si>
  <si>
    <t>VERBUM - vydavateľstvo Katolíckej univerzity</t>
  </si>
  <si>
    <t>JAMUsica</t>
  </si>
  <si>
    <t>Janáčkova akademie múzických umění Beethovenova 650/2, 662 15 Brno</t>
  </si>
  <si>
    <t>Aura Musica</t>
  </si>
  <si>
    <t>PF UJEP, katedra hudební výchovy, České mládeže 8 400 96 Ústí nad Labem</t>
  </si>
  <si>
    <t>VARHANÍK - časopis pro varhanickou praxi</t>
  </si>
  <si>
    <t>MgA. Jana Kuklová, Ph.D.</t>
  </si>
  <si>
    <t>MgA. Jiřina Dvořáková, Ph.D.</t>
  </si>
  <si>
    <t>Horizonty umenia</t>
  </si>
  <si>
    <t>Akadémia umenia</t>
  </si>
  <si>
    <t>MgA. Kateřina Fojtíková</t>
  </si>
  <si>
    <t>kazuistika</t>
  </si>
  <si>
    <t>jiná audiovizuální tvorba</t>
  </si>
  <si>
    <t>MgA. Marie Papežová Erlebachová, DiS.</t>
  </si>
  <si>
    <t>internetové periodikum Hudební fakulty JAMUSICA</t>
  </si>
  <si>
    <t>TEORIE A PRAXE HUDEBNÍ VÝCHOVY VI</t>
  </si>
  <si>
    <t>MgA. Michaela Váňová</t>
  </si>
  <si>
    <t>Tvořivá dramatika</t>
  </si>
  <si>
    <t>MgA. Michal Sedlák, Ph.D.</t>
  </si>
  <si>
    <t>MgA. Pavla Gajdošíková, Ph.D.</t>
  </si>
  <si>
    <t>The Journal of Elementary Education</t>
  </si>
  <si>
    <t>Synnyt/Origins: Finnish Studies in Art Education</t>
  </si>
  <si>
    <t>MgA. Petra Pětiletá</t>
  </si>
  <si>
    <t>Education Applications and Dvelepments V</t>
  </si>
  <si>
    <t>InSciencepress</t>
  </si>
  <si>
    <t>Insea</t>
  </si>
  <si>
    <t>MgA. Petra Vargová</t>
  </si>
  <si>
    <t>Mgr. Adéla Hartlová</t>
  </si>
  <si>
    <t>Mgr. Adéla Hladká</t>
  </si>
  <si>
    <t>The R Journal [online]</t>
  </si>
  <si>
    <t>AT</t>
  </si>
  <si>
    <t>2-s2.0-85075745856</t>
  </si>
  <si>
    <t>Learning and Instruction</t>
  </si>
  <si>
    <t>Mgr. Adéla Šarmanová</t>
  </si>
  <si>
    <t>Ars et Educatio V.</t>
  </si>
  <si>
    <t>VERBUM – vydavateľstvo Katolíckej univerzity v Ružomberku</t>
  </si>
  <si>
    <t>PhDr. Alena Sigmundová, Ph.D.</t>
  </si>
  <si>
    <t>Mgr. Alena Šturcová</t>
  </si>
  <si>
    <t>Dva dny s didaktikou matematiky 2017. Sborník příspěvků</t>
  </si>
  <si>
    <t>Mgr. Alžběta Větrovská Zemánková</t>
  </si>
  <si>
    <t>Mgr. Aneta Boháčová</t>
  </si>
  <si>
    <t>Mgr. Anna Bartoňová</t>
  </si>
  <si>
    <t>Mgr. Anna Frombergerová</t>
  </si>
  <si>
    <t>„Človek a čas“ Sborník příspěvků</t>
  </si>
  <si>
    <t>klinická studie</t>
  </si>
  <si>
    <t>2-s2.0-85073284564</t>
  </si>
  <si>
    <t>Adiktologie</t>
  </si>
  <si>
    <t>Mgr. Anna Kubíčková</t>
  </si>
  <si>
    <t>Existence a koexistence ve filosofické, speciálněpedagogické a psychologické reflexi: Inkluzivní škola</t>
  </si>
  <si>
    <t>Mgr. Anna Kuřík Sukniak</t>
  </si>
  <si>
    <t>Mgr. Anna Vozková</t>
  </si>
  <si>
    <t>Školský psychológ</t>
  </si>
  <si>
    <t>Mgr. Apolena Novotná</t>
  </si>
  <si>
    <t>Mgr. Barbara Valešová Malecová, Ph.D.</t>
  </si>
  <si>
    <t>Expresívne terapie vo vedách o človeku 2019</t>
  </si>
  <si>
    <t>VERBUM – VYDAVATEĽSTVO KATOLÍCKEJ UNIVERZITY V RUŽOMBERKU</t>
  </si>
  <si>
    <t>kapitola v učebnici pro VŠ</t>
  </si>
  <si>
    <t>Biblioterapia v ranom a v predškolskom veku.</t>
  </si>
  <si>
    <t>Univerzita Komenského v Bratislave</t>
  </si>
  <si>
    <t>Expresivita v (art)terapii III.</t>
  </si>
  <si>
    <t>Mgr. Barbora Holubová</t>
  </si>
  <si>
    <t>kapitola v informační publikaci</t>
  </si>
  <si>
    <t>Podkladová studie</t>
  </si>
  <si>
    <t>Národní ústav pro vzdělávání</t>
  </si>
  <si>
    <t>Mgr. Barbora Mironovič</t>
  </si>
  <si>
    <t>Studia Slavica</t>
  </si>
  <si>
    <t>Mgr. Barbora Müller Dočkalová</t>
  </si>
  <si>
    <t>internetový zdroj</t>
  </si>
  <si>
    <t>Mgr. Barbora Šobáňová</t>
  </si>
  <si>
    <t>Teorie praxe hudební výchovy V</t>
  </si>
  <si>
    <t>Ad Fontes Artis</t>
  </si>
  <si>
    <t>Mgr. Barbora Vencová, Ph.D.</t>
  </si>
  <si>
    <t>2-s2.0-85055671347</t>
  </si>
  <si>
    <t>Kontakt</t>
  </si>
  <si>
    <t>Mgr. Bc. Eva Filipová</t>
  </si>
  <si>
    <t>2-s2.0-85053873204</t>
  </si>
  <si>
    <t>Mgr. Bc. Jan Řezník</t>
  </si>
  <si>
    <t>In pluribus unitas</t>
  </si>
  <si>
    <t>Husitská teologická fakulta Univerzita Karlova</t>
  </si>
  <si>
    <t>Reflecting on Modern Sport in Ancient Olympia</t>
  </si>
  <si>
    <t>Parnassos Press – Fonte Aretusa</t>
  </si>
  <si>
    <t>Mgr. Bc. Jan Tůma</t>
  </si>
  <si>
    <t>QUAERE 2018</t>
  </si>
  <si>
    <t>MAGNANIMITAS</t>
  </si>
  <si>
    <t>Teorie a praxe hudební výchovy VI. Sborník příspěvků</t>
  </si>
  <si>
    <t>Mgr. Bc. Jiří Červený</t>
  </si>
  <si>
    <t>Mgr. Bc. Martina Pražáková</t>
  </si>
  <si>
    <t>Charles University</t>
  </si>
  <si>
    <t>Inovatívne trendy v odborových didaktikách v kontexte poziadaviek praxe</t>
  </si>
  <si>
    <t>Pedagogická fakulta UKF</t>
  </si>
  <si>
    <t>PROJECT-BASED EDUCATION IN SCIENCE EDUCATION: EMPIRICAL TEXTS XV</t>
  </si>
  <si>
    <t>Príprava učiteľov prírodovedných, poľnohospodárskych a príbuzných odborov v meniacich sa požiadavkách praxe</t>
  </si>
  <si>
    <t>FPV UKF v Nitre 2019</t>
  </si>
  <si>
    <t>Škola pro všechny aneb Interdisciplinarita ve školní edukaci a pedagogických vědách</t>
  </si>
  <si>
    <t>Mgr. et Mgr. Bc. Olga Kučerová, Ph.D.</t>
  </si>
  <si>
    <t>Mgr. Bc. Tereza Moravová</t>
  </si>
  <si>
    <t>Mgr. Blanka Zemanová</t>
  </si>
  <si>
    <t>Mgr. Bohuslav Rejzl</t>
  </si>
  <si>
    <t>Venkov, rolník a válka v českých zemích a na Slovensku v moderní době</t>
  </si>
  <si>
    <t>Národní zemědělské muzeum, s. p. o.</t>
  </si>
  <si>
    <t>Příspěvky k ústecké vlastivědě</t>
  </si>
  <si>
    <t>Historica Pragensia</t>
  </si>
  <si>
    <t>Muzeum hlavního města Prahy</t>
  </si>
  <si>
    <t>Brdy - Krajina, historie, lidé</t>
  </si>
  <si>
    <t>Státní oblastní archiv v Praze</t>
  </si>
  <si>
    <t>Poohří VI. Města a společnost</t>
  </si>
  <si>
    <t>Historie a současnost Poohří, z. s.</t>
  </si>
  <si>
    <t>Mgr. Claudie Kubátová</t>
  </si>
  <si>
    <t>Mgr. Dagmar Kotková</t>
  </si>
  <si>
    <t>Mgr. Dagmar Málková</t>
  </si>
  <si>
    <t>2-s2.0-85064650709</t>
  </si>
  <si>
    <t>Mgr. Dagmar Říhová, Ph.D.</t>
  </si>
  <si>
    <t>2-s2.0-85041551653</t>
  </si>
  <si>
    <t>Journal of Molluscan Studies</t>
  </si>
  <si>
    <t>Biologie Chemie Zeměpis</t>
  </si>
  <si>
    <t>Mgr. Dagmar Stárková</t>
  </si>
  <si>
    <t>Journal of Baltic Science Education</t>
  </si>
  <si>
    <t>Mgr. Daniel Pražák</t>
  </si>
  <si>
    <t>Fakulta humanitních studií Univerzity Karlovy</t>
  </si>
  <si>
    <t>Biograf</t>
  </si>
  <si>
    <t>2-s2.0-85008674402</t>
  </si>
  <si>
    <t>The Urban Review</t>
  </si>
  <si>
    <t>Lifelong Learning and the Roma Minority in Central and Eastern Europe</t>
  </si>
  <si>
    <t>Emerald publishing limited</t>
  </si>
  <si>
    <t>International Journal of Bias, Identity and Diversities in Education (IJBIDE)</t>
  </si>
  <si>
    <t>CN</t>
  </si>
  <si>
    <t>Mgr. David Janda, Ph.D.</t>
  </si>
  <si>
    <t>Setkání učitelů matematiky všech typů a stupňů škol</t>
  </si>
  <si>
    <t>Vydavatelský servis</t>
  </si>
  <si>
    <t>2-s2.0-85035343979</t>
  </si>
  <si>
    <t>doc. Mgr. David Rybák, Ph.D.</t>
  </si>
  <si>
    <t>Potřebuje v planetární době filosofie vědu, či věda filosofii?</t>
  </si>
  <si>
    <t>Forum Pedagogiczne</t>
  </si>
  <si>
    <t>Kultura i wychowanie</t>
  </si>
  <si>
    <t>E-Logos</t>
  </si>
  <si>
    <t>Mgr. Derek Pilous, Ph.D.</t>
  </si>
  <si>
    <t>Mgr. Dita Podhrázská</t>
  </si>
  <si>
    <t>Rozvoj pregramotností v předškolním vzdělávání</t>
  </si>
  <si>
    <t>Mgr. Elena Vasilyeva, CSc.</t>
  </si>
  <si>
    <t>Волшебный свет детской литературы. Детская литература в контексте мировой культуры и обучения русского как иностранного.</t>
  </si>
  <si>
    <t>Mgr. Eliška Doležalová</t>
  </si>
  <si>
    <t>Mgr. Eliška Doležalová, Ph.D.</t>
  </si>
  <si>
    <t>Univerzita Karlova — Pedagogická fakulta</t>
  </si>
  <si>
    <t>Mgr. Eliška Vondrová</t>
  </si>
  <si>
    <t>Mgr. et Mgr. Adéla Malá</t>
  </si>
  <si>
    <t>Pedagogická fakulta Univerzita Karlova</t>
  </si>
  <si>
    <t>2-s2.0-85093928789</t>
  </si>
  <si>
    <t>Svět literatury [online]</t>
  </si>
  <si>
    <t>Souvislosti: Revue pro křesťanství a kulturu</t>
  </si>
  <si>
    <t>Mgr. et Mgr. Jaroslav Kříž</t>
  </si>
  <si>
    <t>Vzdělávání dospělých 2019 – v kontextu profesního rozvoje a sociálního kapitálu = Adult Education 2019 – in the context of professional development and social capital</t>
  </si>
  <si>
    <t>Mgr. et Mgr. Lenka Zemanová</t>
  </si>
  <si>
    <t>Mgr. et Mgr. Martin Janečka, Ph.D.</t>
  </si>
  <si>
    <t>Korpus - gramatika - axiologie</t>
  </si>
  <si>
    <t>2-s2.0-85090728647</t>
  </si>
  <si>
    <t>Časopis pro moderní filologii [online]</t>
  </si>
  <si>
    <t>Wiener Slavistisches Jahrbuch</t>
  </si>
  <si>
    <t>2-s2.0-85099162764</t>
  </si>
  <si>
    <t>Jazykovedný časopis [online]</t>
  </si>
  <si>
    <t>Mgr. et Mgr. Tomáš Botlík</t>
  </si>
  <si>
    <t>Mgr. et Mgr. Zdeňka Engelthalerová</t>
  </si>
  <si>
    <t>Mgr. Eva Dědečková</t>
  </si>
  <si>
    <t>Dostojevskij a Nietzsche. Tragický osud človeka. Za a proti.</t>
  </si>
  <si>
    <t>Filozofická fakulta UPJŠ</t>
  </si>
  <si>
    <t>Dostojevskij a Nietzsche. Apoteóza nezakorenenosti. Za a proti...</t>
  </si>
  <si>
    <t>Univerzita Pavla Jozefa Šafárika v Košiciach</t>
  </si>
  <si>
    <t>Sofia: Journal of the Philosophers of Slavic Countries</t>
  </si>
  <si>
    <t>Mgr. Eva Koželuhová, Ph.D.</t>
  </si>
  <si>
    <t>Mgr. Eva Markvartová, Ph.D.</t>
  </si>
  <si>
    <t>Proměna krve</t>
  </si>
  <si>
    <t>Malvern</t>
  </si>
  <si>
    <t>Klíč k pohádce. Současnost literatury pro děti a mládež</t>
  </si>
  <si>
    <t>Krajská vědecká knihovna v Liberci</t>
  </si>
  <si>
    <t>Mgr. Eva Potužníková</t>
  </si>
  <si>
    <t>2-s2.0-85072112275</t>
  </si>
  <si>
    <t>Mgr. Eva Richterová</t>
  </si>
  <si>
    <t>Mgr. Eva Rybárová</t>
  </si>
  <si>
    <t>Čteme si, hrajme si, poznáváme...</t>
  </si>
  <si>
    <t>Pedagogická fakulta, JU v Českých Budějovicích</t>
  </si>
  <si>
    <t>Mgr. Eva Skalová</t>
  </si>
  <si>
    <t>Mgr. Eva Šašinková</t>
  </si>
  <si>
    <t>Mgr. Eva Vaňkátová</t>
  </si>
  <si>
    <t>Mgr. Filip Komberec, Ph.D.</t>
  </si>
  <si>
    <t>Mgr. Hana Nováková, Ph.D.</t>
  </si>
  <si>
    <t>Dva dny s didaktikou matematiky 2018. Sborník příspěvků</t>
  </si>
  <si>
    <t>Mgr. Hana Reslová</t>
  </si>
  <si>
    <t>Jiří Fejfar</t>
  </si>
  <si>
    <t>Mgr. Helena Chalupová</t>
  </si>
  <si>
    <t>Jakž lidé hodnověrní zprávu činí: formy písemné komunikace v raném novověku</t>
  </si>
  <si>
    <t>Masarykův ústav a Archiv Akademie věd České republiky, v.v.i.</t>
  </si>
  <si>
    <t>Mgr. Helena Kafková, Ph.D.</t>
  </si>
  <si>
    <t>Synnyt</t>
  </si>
  <si>
    <t>Mgr. Helena Podpěrová</t>
  </si>
  <si>
    <t>Mgr. Ing. Denisa Urbanová</t>
  </si>
  <si>
    <t>Mgr. Ing. Gabriela Dykastová</t>
  </si>
  <si>
    <t>Mgr. Ing. Jan Tirpák</t>
  </si>
  <si>
    <t>MEZINÁRODNÍ MASARYKOVA KONFERENCE PRO DOKTORANDY A MLADÉ VĚDECKÉ PRACOVNÍKY - MMK 2020</t>
  </si>
  <si>
    <t>Magnanimitas</t>
  </si>
  <si>
    <t>Mgr. Ing. Jana Horynová</t>
  </si>
  <si>
    <t>Geriatrie a gerontologie</t>
  </si>
  <si>
    <t>Mgr. Ing. Pavel Žďárský, Ph.D.</t>
  </si>
  <si>
    <t>Mgr. Ing. Petra Topková</t>
  </si>
  <si>
    <t>Mgr. Ing. Silvie Svobodová</t>
  </si>
  <si>
    <t>Sociální pedagogika [online]</t>
  </si>
  <si>
    <t>Příprava učitelů přírodovědných, zemědělských a příbuzných oborů v měnících se požadavcích praxe</t>
  </si>
  <si>
    <t>Institut vzdělávání a poradenství ČZU v Praze</t>
  </si>
  <si>
    <t>Arnica</t>
  </si>
  <si>
    <t>14TH INTERNATIONAL TECHNOLOGY, EDUCATION AND DEVELOPMENT CONFERENCE (INTED2020)</t>
  </si>
  <si>
    <t>IATED Academy iated.org</t>
  </si>
  <si>
    <t>Mgr. Irena Bartáková</t>
  </si>
  <si>
    <t>Mgr. Irena Trojanová, Ph.D.</t>
  </si>
  <si>
    <t>Řízení školy</t>
  </si>
  <si>
    <t>Mgr. Iva Bílková Metelková</t>
  </si>
  <si>
    <t>Aktuální aspekty pregraduální přípravy a posgraduálního vzdělávání učitelů chemie</t>
  </si>
  <si>
    <t>Ostravská univerzita</t>
  </si>
  <si>
    <t>Mgr. Ivan Ropovik, Ph.D.</t>
  </si>
  <si>
    <t>2-s2.0-85091752463</t>
  </si>
  <si>
    <t>Organizational Behavior and Human Decision Processes</t>
  </si>
  <si>
    <t>Mgr. Jakub Altman</t>
  </si>
  <si>
    <t>Od Ještěda k Troskám</t>
  </si>
  <si>
    <t>Boleslavica</t>
  </si>
  <si>
    <t>Muzeum Mladoboleslavska, Státní okresní archiv Mladá Boleslav</t>
  </si>
  <si>
    <t>Heritage</t>
  </si>
  <si>
    <t>Malach Center for Visual History on its 10th Anniversary: Compendium of Papers of the Prague Visual History and Digital Humanities Conference 2020</t>
  </si>
  <si>
    <t>EHRI institute</t>
  </si>
  <si>
    <t>Mgr. Jakub Ducháč</t>
  </si>
  <si>
    <t>Mgr. Jakub Holec</t>
  </si>
  <si>
    <t>RVP.cz</t>
  </si>
  <si>
    <t>Pedagogika (Praha)</t>
  </si>
  <si>
    <t>Mgr. Jakub Holec, Ph.D.</t>
  </si>
  <si>
    <t>Mgr. Jakub Šimánek</t>
  </si>
  <si>
    <t>Mgr. Jakub Ženíšek, Ph.D.</t>
  </si>
  <si>
    <t>2-s2.0-85100178291</t>
  </si>
  <si>
    <t>Mgr. Jan Čadek</t>
  </si>
  <si>
    <t>Mgr. Ján Hreško</t>
  </si>
  <si>
    <t>Mgr. Jana Černá</t>
  </si>
  <si>
    <t>Mgr. Jana Hovorková</t>
  </si>
  <si>
    <t>Proměny edukačních situací a jejich konceptualizace</t>
  </si>
  <si>
    <t>Mgr. Jana Jamrichová, DiS.</t>
  </si>
  <si>
    <t>Mgr. Jana Kočí, Ph.D.</t>
  </si>
  <si>
    <t>Current Developments in Nutrition</t>
  </si>
  <si>
    <t>OXFORD ACADEMICS</t>
  </si>
  <si>
    <t>17th international conference on nutrition and fitness and 2nd international conference on gastroenterology and digestive disorders</t>
  </si>
  <si>
    <t>Allied Academies</t>
  </si>
  <si>
    <t>Mgr. Jana Kovářová</t>
  </si>
  <si>
    <t>Mgr. Jana Krátká</t>
  </si>
  <si>
    <t>Citizenship at a Crossroads: Rights, Identity, and Education</t>
  </si>
  <si>
    <t>Charles University &amp; CiCea</t>
  </si>
  <si>
    <t>Slavonic Pedagogical Studies Journal</t>
  </si>
  <si>
    <t>Mgr. Jana Martáková Styblíková</t>
  </si>
  <si>
    <t>Mgr. Jana Mrázková</t>
  </si>
  <si>
    <t>Manuál k zajištění inkluzivního vzdělávání na základní škole</t>
  </si>
  <si>
    <t>Nakladatelství Forum s.r.o.</t>
  </si>
  <si>
    <t>FORUM</t>
  </si>
  <si>
    <t>Kreatívne reflexívne emocionálne alternatívne ‐ umelecké vzdelávanie</t>
  </si>
  <si>
    <t>Univerzita Mateja Bela Banská Bystrica</t>
  </si>
  <si>
    <t>Mgr. Jana Mužíková</t>
  </si>
  <si>
    <t>Mgr. Jana Richterová, Ph.D.</t>
  </si>
  <si>
    <t>English Discourse Studies in the Times of Change</t>
  </si>
  <si>
    <t>Masarykova univerzita, Pedagogická fakulta</t>
  </si>
  <si>
    <t>2-s2.0-85033663368</t>
  </si>
  <si>
    <t>Zooming In: Micro-Scale Perspectives on Cognition, Translation and Cross-Cultural Communication</t>
  </si>
  <si>
    <t>Peter Lang</t>
  </si>
  <si>
    <t>Categories and Units in Language and Linguistics</t>
  </si>
  <si>
    <t>Łódź University Press</t>
  </si>
  <si>
    <t>Mgr. Jana Žalská, Ph.D.</t>
  </si>
  <si>
    <t>Proceedings of the Tenth Congress of the European Society for Research in Mathematics Education CERME10</t>
  </si>
  <si>
    <t>JCI Q1 N</t>
  </si>
  <si>
    <t>Mgr. Jaroslav Bednář</t>
  </si>
  <si>
    <t>Mgr. Jaroslav Pěnička</t>
  </si>
  <si>
    <t>AKTUÁLNÍ PROBLÉMY PEDAGOGIKY VE VÝZKUMECH STUDENTŮ DOKTORSKÝCH STUDIJNÍCH PROGRAMŮ XII Odumírání lidskosti? Výchovné výzvy v současné škole</t>
  </si>
  <si>
    <t>FÓRUM MLADÝCH VÝZKUMNÍKŮ VI.</t>
  </si>
  <si>
    <t>Univerzita Tomáše Bati ve Zlíně</t>
  </si>
  <si>
    <t>Interkulturní perspektivy studentů doktorských programů a jejich příprava se zaměřením na mezioborovou pestrost: recenzovaný sborník příspěvků z mezinárodní vědecké konference konané ve dnech 7. - 8. listopadu 2018 v Olomouci. Olomouc</t>
  </si>
  <si>
    <t>Mgr. Jaroslava Kloboučková</t>
  </si>
  <si>
    <t>SAGE Research Methods Cases Part 2</t>
  </si>
  <si>
    <t>SAGE</t>
  </si>
  <si>
    <t>Mgr. Jindřich Landa</t>
  </si>
  <si>
    <t>Sborník z VIII. mezinárodní vědecké konference studentů doktorských studijních programů v oblasti společenských věd</t>
  </si>
  <si>
    <t>Univerzita Palackého</t>
  </si>
  <si>
    <t>Mgr. Jiří Bruna</t>
  </si>
  <si>
    <t>CHARLES UNIV, FAC EDUC</t>
  </si>
  <si>
    <t>Mgr. Jiří Bureš</t>
  </si>
  <si>
    <t>Mgr. Jiří Jančík</t>
  </si>
  <si>
    <t>Komunikace řečí, komunikace lidí...: Sborník pro Marii Bořek-Dohalskou</t>
  </si>
  <si>
    <t>Mgr. Jiří Trunda, Ph.D.</t>
  </si>
  <si>
    <t>Aktuální přístupy managementu vzdělávání: Sborník příspěvků:VI. mezinárodní vědecká konference Centra školského managementu Pedagogické fakulty Univerzity Karlovy</t>
  </si>
  <si>
    <t>Centrum školského managementu PedF UK v Praze</t>
  </si>
  <si>
    <t>Mgr. Jolana Ronková, Ph.D.</t>
  </si>
  <si>
    <t>Gramotnost, pregramotnost, vzdělávání</t>
  </si>
  <si>
    <t>Mgr. Josef Krejčí</t>
  </si>
  <si>
    <t>PhDr. Karel Vojíř, Ph.D.</t>
  </si>
  <si>
    <t>AKTUÁLNE PROBLÉMY DIZERTAČNÝCH PRÁC V TEÓRII PRÍRODOVEDNÉHO VZDELÁVANIA</t>
  </si>
  <si>
    <t>Trnavská univerzita v Trnave, Pedagogická fakulta</t>
  </si>
  <si>
    <t>DidSci Plus – Research in Didactics of Science PLUS</t>
  </si>
  <si>
    <t>doporučený postup</t>
  </si>
  <si>
    <t>Mgr. Karel Žďárek, Ph.D.</t>
  </si>
  <si>
    <t>Ústřední knihovna, Univerzita Karlova</t>
  </si>
  <si>
    <t>Mgr. Karin Marques</t>
  </si>
  <si>
    <t>Mgr. Karolína Bednářová</t>
  </si>
  <si>
    <t>Mgr. Karolína Mottlová</t>
  </si>
  <si>
    <t>Dva dny s didaktikou matematiky 2020</t>
  </si>
  <si>
    <t>KMDM PedF UK</t>
  </si>
  <si>
    <t>Mgr. Karolína Táborská</t>
  </si>
  <si>
    <t>Filologičeski forum [online]</t>
  </si>
  <si>
    <t>BG</t>
  </si>
  <si>
    <t>Mgr. Karolína Včelišová</t>
  </si>
  <si>
    <t>Mgr. Kateřina Černá, Ph.D.</t>
  </si>
  <si>
    <t>Themenfelder, Erkenntnisinteressen und Perspektiven in der Germanistik in Mitteleuropa</t>
  </si>
  <si>
    <t>Narr Francke Attempto</t>
  </si>
  <si>
    <t>Mgr. Kateřina Čtvrtečková</t>
  </si>
  <si>
    <t>2-s2.0-85066033115</t>
  </si>
  <si>
    <t>Journal of Physical Education and Sport</t>
  </si>
  <si>
    <t>RO</t>
  </si>
  <si>
    <t>Recenzovaný sborník příspěvků Interdisciplinární mezinárodní vědecké konference doktorandů a odborných asistentů QUAERE 2019</t>
  </si>
  <si>
    <t>MMK 2018 MEZINÁRODNÍ MASARYKOVA KONFERENCE PRO DOKTORANDY A MLADÉ VĚDECKÉ PRACOVNÍKY</t>
  </si>
  <si>
    <t>MAGNANIMIT AS</t>
  </si>
  <si>
    <t>Mgr. Kateřina Halbychová</t>
  </si>
  <si>
    <t>Mgr. Kateřina Jůzová</t>
  </si>
  <si>
    <t>Katedra matematiky a didaktiky matematiky Univerzita Karlova, Pedagogická fakulta Praha</t>
  </si>
  <si>
    <t>Mgr. Kateřina Koreneková</t>
  </si>
  <si>
    <t>Mgr. Kateřina Králová</t>
  </si>
  <si>
    <t>2-s2.0-85045411798</t>
  </si>
  <si>
    <t>2-s2.0-85059274896</t>
  </si>
  <si>
    <t>Psychology of Addictive Behaviors</t>
  </si>
  <si>
    <t>Mgr. Kateřina Machovcová, Ph.D.</t>
  </si>
  <si>
    <t>Mgr. Kateřina Milerská</t>
  </si>
  <si>
    <t>Mgr. Kateřina Pražáková</t>
  </si>
  <si>
    <t>PhD existence 2019: Česko-slovenská psychologická konference (nejen) pro doktorandy a o doktorandech.</t>
  </si>
  <si>
    <t>Mgr. Klára Eliášková, Ph.D.</t>
  </si>
  <si>
    <t>Perspektivy společného vzdělávání - V. olomoucké speciálně pedagogické dny</t>
  </si>
  <si>
    <t>Mgr. Klára Janečková</t>
  </si>
  <si>
    <t>Mgr. Klára Šedá</t>
  </si>
  <si>
    <t>Mgr. Kristina Pánková Kratochvílová</t>
  </si>
  <si>
    <t>UNIE</t>
  </si>
  <si>
    <t>Dětský sluch</t>
  </si>
  <si>
    <t>Komoří bulletin</t>
  </si>
  <si>
    <t>Unie</t>
  </si>
  <si>
    <t>Mgr. Kristýna Červinková Poesová, Ph.D.</t>
  </si>
  <si>
    <t>Hradec Králové Journal of Anglophone Studies</t>
  </si>
  <si>
    <t>The Pronunciation of English by Speakers of Other Languages</t>
  </si>
  <si>
    <t>Cambridge Scholars Publishing</t>
  </si>
  <si>
    <t>Mgr. Kristýna Janyšková, Ph.D.</t>
  </si>
  <si>
    <t>Mgr. Kristýna Říhová, DiS.</t>
  </si>
  <si>
    <t>SPECIAL ISSUE InSEA Congress 2018: Scientific and Social Interventions in Art Education</t>
  </si>
  <si>
    <t>Synnyt / Origins</t>
  </si>
  <si>
    <t>Mgr. Kristýna Šrámková, DiS.</t>
  </si>
  <si>
    <t>Mgr. Lenka Rybová</t>
  </si>
  <si>
    <t>Vydavatelský servis, Západočeská univerzita</t>
  </si>
  <si>
    <t>Mgr. Lenka Scheithauerová</t>
  </si>
  <si>
    <t>12TH INTERNATIONAL CONFERENCE OF EDUCATION, RESEARCH AND INNOVATION (ICERI2019)</t>
  </si>
  <si>
    <t>Interkulturní perspektivy studentu doktorských programu a jejich príprava se zamerením na mezioborovou pestrost</t>
  </si>
  <si>
    <t>Vydavatelství Univerzita Palackého v Olomouci</t>
  </si>
  <si>
    <t>Mgr. Lenka Vojtíková</t>
  </si>
  <si>
    <t>New Horizons in Subject-specific Education</t>
  </si>
  <si>
    <t>University of Maribor, Slovenia</t>
  </si>
  <si>
    <t>Studia universitatis Babes-Bolyai Educatio Artis Gymnasticae [online]</t>
  </si>
  <si>
    <t>„SPORT SCIENCE IN MOTION” Proceedings from the scientific conference</t>
  </si>
  <si>
    <t>Univerzita J. Selyeho v Komárne</t>
  </si>
  <si>
    <t>Mgr. Linda Honskusová</t>
  </si>
  <si>
    <t>Mgr. Luboš Koláček</t>
  </si>
  <si>
    <t>Mgr. Lucie Baloušová</t>
  </si>
  <si>
    <t>Mgr. Lucie Fürstová</t>
  </si>
  <si>
    <t>Mgr. Lucie Hilscherová</t>
  </si>
  <si>
    <t>Varhaník: časopis pro varhanickou praxi</t>
  </si>
  <si>
    <t>Česká a slovenská hudba 20. století</t>
  </si>
  <si>
    <t>Powerprint</t>
  </si>
  <si>
    <t>Mgr. Lucie Jakubcová Hajdušková, Ph.D.</t>
  </si>
  <si>
    <t>ART EDUCATION IN THE TIME OF CORONAVIRUS REFLECTING ON TODAY, ANTICIPATING TOMORROW</t>
  </si>
  <si>
    <t>Mgr. Lucie Kuncová</t>
  </si>
  <si>
    <t>Proceedings of the 14th International Conference Efficiency and Responsibility in Education 2017 (ERIE)</t>
  </si>
  <si>
    <t>e-Pedagogium [on-line]</t>
  </si>
  <si>
    <t>Mgr. Magdalena Richterová</t>
  </si>
  <si>
    <t>Dva dny s didaktikou matematiky 2018</t>
  </si>
  <si>
    <t>Univerzita Karlova, Pedagogick´a fakulta, v roce 2018</t>
  </si>
  <si>
    <t>Dva dny s didaktikou matematiky 2019</t>
  </si>
  <si>
    <t>Katedra matematiky a didaktiky matematiky Univerzita Karlova v Praze, Pedagogicka´ fakulta</t>
  </si>
  <si>
    <t>Pedagogická fakulta Masarykovy univerzity</t>
  </si>
  <si>
    <t>Mezi Čechy a Němci, mezi vědou a životem. K poctě historičky Aleny Míškové</t>
  </si>
  <si>
    <t>Mgr. Marek Lauermann, Ph.D.</t>
  </si>
  <si>
    <t>Mgr. Marián Vanek</t>
  </si>
  <si>
    <t>Adiktologie v preventivní a léčebné praxi</t>
  </si>
  <si>
    <t>Mgr. Marie Dunovská</t>
  </si>
  <si>
    <t>Ars inter culturas</t>
  </si>
  <si>
    <t>Aktuálne trendy teórie a praxe hudebnej edukácie IV.</t>
  </si>
  <si>
    <t>Belianum. Vydavatelstvo Univerzity Mateja Bela v Banskej Bystrici</t>
  </si>
  <si>
    <t>Výuka českého jazyka pro žáky se sluchovým postižením. Čeština jako druhý jazyk. 1. díl. Metodická podpora pro učitele.</t>
  </si>
  <si>
    <t>Národní ústav pro vzdělávání, školské a poradenské zařízení a zařízení pro další vzdělávání pedagogických pracovníků</t>
  </si>
  <si>
    <t>Výuka českého jazyka pro žáky se sluchovým postižením. Čeština jako druhý jazyk. Metodická podpora pro učitele.</t>
  </si>
  <si>
    <t>Výuka českého jazyka pro žáky se sluchovým postižením. Čeština jako druhý jazyk. 2. část. Metodická podpora pro učitele.</t>
  </si>
  <si>
    <t>Mgr. Marija Zulić, Ph.D.</t>
  </si>
  <si>
    <t>Mgr. Marja Annemiek Volemanová, DiS.</t>
  </si>
  <si>
    <t>Listy klinické logopedie</t>
  </si>
  <si>
    <t>INVTS s.r.o.</t>
  </si>
  <si>
    <t>Mgr. Markéta Štrachová</t>
  </si>
  <si>
    <t>DIDAKTICKÉ A ENVIRONMENTÁLNÍ ASPEKTY V PŘÍPRAVĚ UČITELŮ PŘÍRODOVĚDNÝCH, ZEMĚDĚLSKÝCH A PŘÍBUZNÝCH OBORŮ</t>
  </si>
  <si>
    <t>Česká zemědělská univerzita v Praze, Institut vzdělávání a poradenství</t>
  </si>
  <si>
    <t>Mgr. Markéta Váchová</t>
  </si>
  <si>
    <t>Mgr. Marta Štrinclová</t>
  </si>
  <si>
    <t>Speciálněpedagogické minimum pro učitele: co dělat, když do třídy přijde žák se speciálními vzdělávacími potřebami</t>
  </si>
  <si>
    <t>Pasparta</t>
  </si>
  <si>
    <t>Mgr. Martin Brummer</t>
  </si>
  <si>
    <t>Mgr. Martin Jelínek</t>
  </si>
  <si>
    <t>Mgr. Martin Korych</t>
  </si>
  <si>
    <t>Zeszyty Naukowe Wyższa Szkoła Turystyki i Ekologii</t>
  </si>
  <si>
    <t>Quo Vadis, sociální práce v ČR?</t>
  </si>
  <si>
    <t>Institut pro veřejnou správa Praha</t>
  </si>
  <si>
    <t>Sapere Aude 2017</t>
  </si>
  <si>
    <t>Mgr. Martin Krcha, Ph.D.</t>
  </si>
  <si>
    <t>Mgr. Martin Mikuláš, Ph.D.</t>
  </si>
  <si>
    <t>Dokkyo Journal of Language Learning and Teaching</t>
  </si>
  <si>
    <t>JP</t>
  </si>
  <si>
    <t>Mgr. Martina Hrkalová</t>
  </si>
  <si>
    <t>Doktoranská konferencia pedagogickej fakulty (DOKOPY)</t>
  </si>
  <si>
    <t>Mgr. Matouš Žmolil</t>
  </si>
  <si>
    <t>Mgr. MgA. Markéta Magidová</t>
  </si>
  <si>
    <t>Epistemologie (nových) médií</t>
  </si>
  <si>
    <t>Mgr. MgA. Sylva Francová, Ph.D.</t>
  </si>
  <si>
    <t>Mgr. Michaela Karasová</t>
  </si>
  <si>
    <t>Mgr. Michaela Pachelová</t>
  </si>
  <si>
    <t>Juvenilia Paedagogica</t>
  </si>
  <si>
    <t>Pedagogická fakulta Trnavskej univerzity v Trnave</t>
  </si>
  <si>
    <t>AKTUÁLNÍ PROBLÉMY PEDAGOGIKY VE VÝZKUMECH STUDENTŮ DOKTORSKÝCH STUDIJNÍCH PROGRAMŮ XV Výzvy pro učitele v 21. století Recenzovaný sborník příspěvků z mezinárodní vědecké konference</t>
  </si>
  <si>
    <t>Mgr. Michal Plos, Ph.D.</t>
  </si>
  <si>
    <t>Dingir</t>
  </si>
  <si>
    <t>2-s2.0-85082391115</t>
  </si>
  <si>
    <t>Proceedings of the 19th Conference on Applied Mathematics, APLIMAT 2020</t>
  </si>
  <si>
    <t>Proceedings of the Slovak-Czech Conference on Geometry and Graphics 2019</t>
  </si>
  <si>
    <t>SCHK</t>
  </si>
  <si>
    <t>2-s2.0-85097847479</t>
  </si>
  <si>
    <t>Proceedings of the19th International Conference on Geometry and Graphics</t>
  </si>
  <si>
    <t>Proceedings moNGeometrija 2020</t>
  </si>
  <si>
    <t>Planeta print</t>
  </si>
  <si>
    <t>Dva dny s didaktikou matematiky 2020 Sborník příspěvků</t>
  </si>
  <si>
    <t>Dva dny s didaktikou matematiky 2019 Sborník příspěvků</t>
  </si>
  <si>
    <t>Mgr. Michal Zlatoš</t>
  </si>
  <si>
    <t>Taula. Quaderns de pensament</t>
  </si>
  <si>
    <t>Mgr. Milena Fučíková, Ph.D.</t>
  </si>
  <si>
    <t>Zamyšlení nad básnickými identitami zobrazenými v básnickém prostoru</t>
  </si>
  <si>
    <t>2-s2.0-85090592991</t>
  </si>
  <si>
    <t>2-s2.0-85096224310</t>
  </si>
  <si>
    <t>Echo des etudes romanes</t>
  </si>
  <si>
    <t>Traduire. Un art de la contrainte</t>
  </si>
  <si>
    <t>Les médiations de l'écrivain. Les conditions de la création littéraire</t>
  </si>
  <si>
    <t>Harmattan</t>
  </si>
  <si>
    <t>Mgr. Milena Kmentová, Ph.D.</t>
  </si>
  <si>
    <t>Slovenská hudba</t>
  </si>
  <si>
    <t>Sborník Asociace učitelů češtiny jako cizího jazyka 2017</t>
  </si>
  <si>
    <t>Akropolis ve spolupráci s Asociací učitelů češtiny jako cizího jazyka</t>
  </si>
  <si>
    <t>Portál, s. r. o.</t>
  </si>
  <si>
    <t>Speciál pro mateřské školy</t>
  </si>
  <si>
    <t>Studia Scientifica Facultatis Paedagogicae, Universitas Catholica Ružomberok</t>
  </si>
  <si>
    <t>TEORIE A PRAXE HUDEBNÍ VÝCHOVY VI : Sborník příspěvků z konference studentů doktorandských a magisterských studií a pedagogů hudebního vzdělávání v zemích V4</t>
  </si>
  <si>
    <t>Aktuálne trendy hudobnej teórie a edukácie IV.</t>
  </si>
  <si>
    <t>Belianum. Vydavateľstvo Univerzity Mateja Bela v Banskej Bystrici</t>
  </si>
  <si>
    <t>Mgr. Miroslava Brožová</t>
  </si>
  <si>
    <t>Charles University, Faculty of Education, Prague</t>
  </si>
  <si>
    <t>Mgr. Miroslava Kotvová, Ph.D.</t>
  </si>
  <si>
    <t>Mgr. Monika Donevová</t>
  </si>
  <si>
    <t>Mgr. Monika Plíhalová</t>
  </si>
  <si>
    <t>Auftrag Kunst: Zur politishen Dimension der Kulturellen Bildung</t>
  </si>
  <si>
    <t>kopaed</t>
  </si>
  <si>
    <t>Kvalita ve výtvarné výchově</t>
  </si>
  <si>
    <t>Česká sekce INSEA</t>
  </si>
  <si>
    <t>Užitečná symbióza II</t>
  </si>
  <si>
    <t>Pedagogická fakulta Ostravské univerzity</t>
  </si>
  <si>
    <t>Mezipředmětovost ve vybraných vzdělávacích oblastech RVP : metodika transdisciplinárního inovativního kurzu a studijní text pro přípravu studentů na integraci</t>
  </si>
  <si>
    <t>Západočeská univerzita v Plzni</t>
  </si>
  <si>
    <t>Mgr. Olga Maierova</t>
  </si>
  <si>
    <t>Mgr. Ondřej Hrabec, Ph.D.</t>
  </si>
  <si>
    <t>2-s2.0-85038430041</t>
  </si>
  <si>
    <t>International Journal of Gaming and Computer-Mediated Simulations</t>
  </si>
  <si>
    <t>2-s2.0-85078533698</t>
  </si>
  <si>
    <t>Mgr. Ondřej Koželuh</t>
  </si>
  <si>
    <t>PhDr. Ondřej Papajoanu, Ph.D.</t>
  </si>
  <si>
    <t>Mgr. Ondřej Starý</t>
  </si>
  <si>
    <t>Mgr. Ondřej Suchan</t>
  </si>
  <si>
    <t>Mgr. Pavel Smetana</t>
  </si>
  <si>
    <t>Univerzita Karlova v Praze, Pedagogická Fakulta</t>
  </si>
  <si>
    <t>Mgr. Pavel Šlégr</t>
  </si>
  <si>
    <t>Viera a život</t>
  </si>
  <si>
    <t>Pořebuje v planetární době filosofie vědu či věda filosofii?</t>
  </si>
  <si>
    <t>Mgr. Pavla Šlechtová</t>
  </si>
  <si>
    <t>Life in Health 2019: Research and Practice</t>
  </si>
  <si>
    <t>Mgr. Pavlína Kuklová</t>
  </si>
  <si>
    <t>Mgr. Pavlína Šenk Kopecká, Ph.D.</t>
  </si>
  <si>
    <t>Mgr. Peter Takač</t>
  </si>
  <si>
    <t>Slavoj Žižek a kritika ideológie</t>
  </si>
  <si>
    <t>OZ POLE</t>
  </si>
  <si>
    <t>Mgr. Peter Úll</t>
  </si>
  <si>
    <t>Mgr. Petr Bajer</t>
  </si>
  <si>
    <t>Muzikologické fórum : Časopis Společnosti pro hudební vědu = Forum of Musicology : Journal of the Czech Musicological Society</t>
  </si>
  <si>
    <t>Česká společnost pro hudební vědu</t>
  </si>
  <si>
    <t>Studentská muzikologická konference Česká a slovenská hudba 20. století</t>
  </si>
  <si>
    <t>powerprint</t>
  </si>
  <si>
    <t>Mgr. Petr Dudek</t>
  </si>
  <si>
    <t>Mgr. Petr Lukeš</t>
  </si>
  <si>
    <t>Nakladatelství Epocha</t>
  </si>
  <si>
    <t>Mgr. Petr Menzel</t>
  </si>
  <si>
    <t>Projektové vyučování a další aktivizační strategie ve výuce přírodovědných oborů XVI:NEEMPIRICKÉ TEXTY</t>
  </si>
  <si>
    <t>Mgr. Petra Černá</t>
  </si>
  <si>
    <t>Mgr. Petra Horská, Ph.D.</t>
  </si>
  <si>
    <t>Komenský</t>
  </si>
  <si>
    <t>Mgr. Petra Ristić</t>
  </si>
  <si>
    <t>Mgr. Petra Slavíková</t>
  </si>
  <si>
    <t>TEORIE A PRAXE HUDEBNÍ VÝCHOVY VI: Sborník příspěvků z konference studentů doktorandských a magisterských studií a pedagogů hudebního vzdělávání v zemích V4</t>
  </si>
  <si>
    <t>Aktuálne trendy teórie a praxe hudobnej edukácie IV.</t>
  </si>
  <si>
    <t>Nakladatelství FORUM</t>
  </si>
  <si>
    <t>Mgr. Petra Šedinová</t>
  </si>
  <si>
    <t>Mgr. Radka Havlíčková</t>
  </si>
  <si>
    <t>Mathematics in the Real World</t>
  </si>
  <si>
    <t>Wydavnictwo Uniwersytetu Rzeszowskiego</t>
  </si>
  <si>
    <t>Mgr. Radka Ranochová, Ph.D.</t>
  </si>
  <si>
    <t>Zprávy památkové péče = Journal of Historical Heritage Preservation</t>
  </si>
  <si>
    <t>Mgr. Radka Smith Slámová</t>
  </si>
  <si>
    <t>Rozmanitost podpory učení v teorii a výzkumu: sborník anotací příspěvků XXVIII. výroční konference ČAPV:</t>
  </si>
  <si>
    <t>Mgr. Robert Kuthan</t>
  </si>
  <si>
    <t>Mgr. Robert Skopek</t>
  </si>
  <si>
    <t>Mgr. Sabina Radvanová, Ph.D.</t>
  </si>
  <si>
    <t>Mgr. Sebastian Jirgl</t>
  </si>
  <si>
    <t>Mgr. Silvie Příplatová</t>
  </si>
  <si>
    <t>Mgr. Šárka Káňová, Ph.D.</t>
  </si>
  <si>
    <t>Mgr. Šárka Popelková</t>
  </si>
  <si>
    <t>Mgr. Štěpánka Klumparová, Ph.D.</t>
  </si>
  <si>
    <t>Masarykova Univerzita</t>
  </si>
  <si>
    <t>Mgr. Tereza Götzová</t>
  </si>
  <si>
    <t>Mgr. Tereza Hradilová, Ph.D.</t>
  </si>
  <si>
    <t>Mgr. Tomáš Fabián</t>
  </si>
  <si>
    <t>Dva dny s didaktikou matematiky 2020. Sborník příspěvků.</t>
  </si>
  <si>
    <t>Dva dny s didaktikou matematiky 2019. Sborník příspěvků.</t>
  </si>
  <si>
    <t>Setkání učitelů matematiky všech typů a stupňů škol 2020</t>
  </si>
  <si>
    <t>Vydavatelský servis, Republikánská 28, Plzeň</t>
  </si>
  <si>
    <t>Mgr. Tomáš Klinka, Ph.D.</t>
  </si>
  <si>
    <t>REVUE INTERNATIONALE D’ÉTUDES EN LANGUES MODERNES APPLIQUÉES</t>
  </si>
  <si>
    <t>Bulletin Sdružení učitelů francouzštiny [online]</t>
  </si>
  <si>
    <t>Mgr. Tomáš Mikeska</t>
  </si>
  <si>
    <t>Mgr. Tomáš Pfeifer</t>
  </si>
  <si>
    <t>Mgr. Tomáš Samek, M.A., Ph.D.</t>
  </si>
  <si>
    <t>Cultures in Times of Transition. East Central Europe after 1989</t>
  </si>
  <si>
    <t>Piktogram Polska</t>
  </si>
  <si>
    <t>Mgr. Tomáš Tlapa</t>
  </si>
  <si>
    <t>Mgr. Václav Fiala</t>
  </si>
  <si>
    <t>Mgr. Valentina Kuznetsova</t>
  </si>
  <si>
    <t>Mgr. Varvara Skibina</t>
  </si>
  <si>
    <t>Słowiańszczyzna dawniej i dziś – język, literatura, kultura. Monografia ze studiów slawistycznych III</t>
  </si>
  <si>
    <t>Nakladatelství Pavel Mervart</t>
  </si>
  <si>
    <t>Mgr. Vendula Fremlová, Ph.D.</t>
  </si>
  <si>
    <t>Město Železný Brod</t>
  </si>
  <si>
    <t>Život</t>
  </si>
  <si>
    <t>Lada Semecká. Prolínání</t>
  </si>
  <si>
    <t>Fakulta umění a designu Univerzity J. E. Purkyně v Ústí nad Labem</t>
  </si>
  <si>
    <t>Mgr. Věra Kuhnová</t>
  </si>
  <si>
    <t>Mgr. Veronika Bačová</t>
  </si>
  <si>
    <t>Rozmanitost podpory učení v teorii a výzkumu</t>
  </si>
  <si>
    <t>Ostravská univerzita v Ostravě</t>
  </si>
  <si>
    <t>Řízení ve školství</t>
  </si>
  <si>
    <t>Mgr. Veronika Bláhová</t>
  </si>
  <si>
    <t>2-s2.0-85087696581</t>
  </si>
  <si>
    <t>First Language</t>
  </si>
  <si>
    <t>2-s2.0-85056208340</t>
  </si>
  <si>
    <t>Journal of Experimental Child Psychology</t>
  </si>
  <si>
    <t>Mgr. Veronika Kaplanová</t>
  </si>
  <si>
    <t>Mgr. Veronika Tůmová, Ph.D.</t>
  </si>
  <si>
    <t>PROCEEDINGS OF THE TENTH CONGRESS OF THE EUROPEAN SOCIETY FOR RESEARCH IN MATHEMATICS EDUCATION (CERME10)</t>
  </si>
  <si>
    <t>ERME</t>
  </si>
  <si>
    <t>Jak učit matematice žáky ve věku 10-16 let</t>
  </si>
  <si>
    <t>Jednota českých matematiků a fyziků</t>
  </si>
  <si>
    <t>Mgr. Viktor Čech</t>
  </si>
  <si>
    <t>Mgr. Vít Smelík</t>
  </si>
  <si>
    <t>2-s2.0-85072028477</t>
  </si>
  <si>
    <t>New Ideas in Psychology</t>
  </si>
  <si>
    <t>PERGAMON-ELSEVIER SCIENCE LTD</t>
  </si>
  <si>
    <t>Mgr. Vít Šťastný, Ph.D.</t>
  </si>
  <si>
    <t>Univerzita Karlova, Nakladatelství Karolinum</t>
  </si>
  <si>
    <t>2-s2.0-85011891027</t>
  </si>
  <si>
    <t>kapitola v ročence</t>
  </si>
  <si>
    <t>Jahrbuch Ganztagsschule 2018</t>
  </si>
  <si>
    <t>Debus Pädagogik</t>
  </si>
  <si>
    <t>Asia Pacific Journal of Education</t>
  </si>
  <si>
    <t>Mgr. Vojtěch Ondráček</t>
  </si>
  <si>
    <t>Ostium</t>
  </si>
  <si>
    <t>Mgr. Zbyněk Zicha, Ph.D.</t>
  </si>
  <si>
    <t>Mgr. Zdeněk Vopat, M.A.</t>
  </si>
  <si>
    <t>Mgr. Zuzana Fišerová, Ph.D.</t>
  </si>
  <si>
    <t>Mgr. Zuzana Kunstová</t>
  </si>
  <si>
    <t>Mgr. Zuzana Prokopová</t>
  </si>
  <si>
    <t>PEDAGOGICA ACTUALIS XII. Aktuálne trendy pedagogickej praxe v pregraduálnej príprave</t>
  </si>
  <si>
    <t>Univerzita sv. Cyrila a Metoda v Trnave</t>
  </si>
  <si>
    <t>Mgr. Zuzana Selčanová, Ph.D.</t>
  </si>
  <si>
    <t>Mgr. Zuzana Svatošová</t>
  </si>
  <si>
    <t>Mgr. Zuzana Svobodová, Ph.D.</t>
  </si>
  <si>
    <t>Katedra andragogiky a managementu vzdělávání</t>
  </si>
  <si>
    <t>2-s2.0-85072879491</t>
  </si>
  <si>
    <t>VZDĚLÁVÁNÍ DOSPĚLÝCH 2019 – V KONTEXTU PROFESNÍHO ROZVOJE A SOCIÁLNÍHO KAPITÁLU</t>
  </si>
  <si>
    <t>-</t>
  </si>
  <si>
    <t>Studie z aplikované lingvistiky / Studies in Applied Linguistics [online]</t>
  </si>
  <si>
    <t>MUDr. Ing. Lubomír Štěpánek</t>
  </si>
  <si>
    <t>2-s2.0-85095722778</t>
  </si>
  <si>
    <t>Proceedings of the 2020 Federated Conference on Computer Science and Information Systems</t>
  </si>
  <si>
    <t>IEEE</t>
  </si>
  <si>
    <t>Olga Koláříková</t>
  </si>
  <si>
    <t>Olga Maierova</t>
  </si>
  <si>
    <t>PaedDr. Alena Tichá, Ph.D.</t>
  </si>
  <si>
    <t>Teorie a praxe hudební výchovy V: sborník příspěvků z konference českých a slovenských doktorandů a pedagogů hudebního vzdělávání v roce 2017 v Praze</t>
  </si>
  <si>
    <t>PaedDr. Antonín Hlaváček</t>
  </si>
  <si>
    <t>Jazyk, literatura a kultura jako prostor mezinárodní komunikace</t>
  </si>
  <si>
    <t>Sopostavitelnoe izučenie i prepodavanie russkogo jazyka kak inostrannogo: lingvističeskij, literaturovedčeskij i lingvodidaktičeskij aspekty</t>
  </si>
  <si>
    <t>Словесное искусство Серебряного века и Русского зарубежья в контексте эпохи («Смирновские чтения»): Сборник статей по итогам III Международной научной конференции</t>
  </si>
  <si>
    <t>Московский государственный областной университет</t>
  </si>
  <si>
    <t>PaedDr. Bohumír Brom</t>
  </si>
  <si>
    <t>Encyklopedie českých právních dějin</t>
  </si>
  <si>
    <t>Aleš Čeněk, s. r. o.</t>
  </si>
  <si>
    <t>Vydavatelství a nakladatelství Aleš Čeněk, s.r.o. v koedici s Key Publishing s.r.o.</t>
  </si>
  <si>
    <t>Hospodářská komora ČR</t>
  </si>
  <si>
    <t>PaedDr. Dagmar Švermová</t>
  </si>
  <si>
    <t>PaedDr. Eva Battistová</t>
  </si>
  <si>
    <t>EDULEARN20 Proceedings</t>
  </si>
  <si>
    <t>Aktuálne otázky bezpečnosti práce: Vedecký recenzovaný zborník</t>
  </si>
  <si>
    <t>TU v Košiciach</t>
  </si>
  <si>
    <t>PaedDr. František Parkan</t>
  </si>
  <si>
    <t>Univerzita Karlova, nakladatelství Karolinum</t>
  </si>
  <si>
    <t>Praha : SPN - pedagogické nakladatelství</t>
  </si>
  <si>
    <t>Pohybový aparát a zdraví</t>
  </si>
  <si>
    <t>Paido</t>
  </si>
  <si>
    <t>Sebaobrana a jej súčasné uplatňovanie v praxi</t>
  </si>
  <si>
    <t>Akadémie policajného zboru v Bratislave</t>
  </si>
  <si>
    <t>Tělesná výchova a sport mládeže</t>
  </si>
  <si>
    <t>PaedDr. Ivan Přibyl</t>
  </si>
  <si>
    <t>PaedDr. Jan Prchal</t>
  </si>
  <si>
    <t>Würzburger Hefte zur Musikpädagogik</t>
  </si>
  <si>
    <t>Friedhelm Brusniak, Julius-Maximilians-Universität Würzburg, Institut für Musikforschung, Lehrstuhl für Musikpädagogik</t>
  </si>
  <si>
    <t>PaedDr. Jana Hájková</t>
  </si>
  <si>
    <t>PaedDr. Jaroslava Zemková, Ph.D.</t>
  </si>
  <si>
    <t>Raabe</t>
  </si>
  <si>
    <t>PaedDr. Ladislav Pokorný</t>
  </si>
  <si>
    <t>5th INTERNATIONAL MULTIDISCIPLINARY SCIENTIFIC CONFERENCE ON SOCIAL SCIENCES &amp; ARTS 2018 - EDUCATION AND EDUCATIONAL RESEARCH</t>
  </si>
  <si>
    <t>STEF92 Technology Ltd. 51 'Alexander Malinov" Blvd, 1712, Sofia, Bulgaria</t>
  </si>
  <si>
    <t>PaedDr. Marie Hronzová</t>
  </si>
  <si>
    <t>PaedDr. Nataša Mazáčová, Ph.D.</t>
  </si>
  <si>
    <t>Pedf UK</t>
  </si>
  <si>
    <t>PaedDr. Otakar Mojžíš</t>
  </si>
  <si>
    <t>PaedDr. Zdeňka Hanková</t>
  </si>
  <si>
    <t>IGA 2018: Fórum mladých výzkumníků VI.</t>
  </si>
  <si>
    <t>PaedDr. Zuzana Liptáková, Ph.D.</t>
  </si>
  <si>
    <t>PhDr. Alois Daněk, Ph.D.</t>
  </si>
  <si>
    <t>MMK 2020</t>
  </si>
  <si>
    <t>PhDr. Andrea Beláňová, Ph.D.</t>
  </si>
  <si>
    <t>PhDr. Andrea Hlaváčková Fleischerová, Ph.D.</t>
  </si>
  <si>
    <t>PhDr. Anna Páchová, Ph.D.</t>
  </si>
  <si>
    <t>PhDr. Anna Tomková, Ph.D.</t>
  </si>
  <si>
    <t>Les écoles et pédagogies „différentes“: approches internationales. Revue Française d´éducation comparée</t>
  </si>
  <si>
    <t>Réformer l´école? L´apport de l´éducation comparée. Hommage à Louis PORCHER</t>
  </si>
  <si>
    <t>Coopération, éducation, formation. La pédagogie face aux défis du XXIe siècle. Année de la recherche en sciences de l´éducation</t>
  </si>
  <si>
    <t>L'Harmattan</t>
  </si>
  <si>
    <t>PhDr. Barbora Loudová Stralczynská, Ph.D.</t>
  </si>
  <si>
    <t>Workforce Profiles in Systems of Early Childhood Education and Care in Europe</t>
  </si>
  <si>
    <t>State Institute of Early Childhood Research</t>
  </si>
  <si>
    <t>Staatsinstitut für Frühpädagogik</t>
  </si>
  <si>
    <t>Meta o.p.s.</t>
  </si>
  <si>
    <t>Psychológia a patopsychológia dieťaťa</t>
  </si>
  <si>
    <t>není</t>
  </si>
  <si>
    <t>Psychoterapie</t>
  </si>
  <si>
    <t>PhDr. Bohuslav Dvořák, Ph.D.</t>
  </si>
  <si>
    <t>PhDr. Dalibor Zeman, Ph.D.</t>
  </si>
  <si>
    <t>PhDr. Dana Bittnerová, CSc.</t>
  </si>
  <si>
    <t>PhDr. Daniel Tocháček</t>
  </si>
  <si>
    <t>Sborník konference Didinfo 2018</t>
  </si>
  <si>
    <t>TU Liberec, Fakulta pedagogická</t>
  </si>
  <si>
    <t>2-s2.0-85058629012</t>
  </si>
  <si>
    <t>E-Learning and Digital Media</t>
  </si>
  <si>
    <t>SAGE Publications Inc.</t>
  </si>
  <si>
    <t>PhDr. Daniela Nováková, Ph.D.</t>
  </si>
  <si>
    <t>Vzaimodejstvije na prepodavatelja i studenta v uslovijata na universitetskoto obrazovanije: problemi i perspektivi</t>
  </si>
  <si>
    <t>Izdatelstvo EKS-PRES</t>
  </si>
  <si>
    <t>2-s2.0-85029909345</t>
  </si>
  <si>
    <t>Oxford Review of Education</t>
  </si>
  <si>
    <t>2-s2.0-85086861945</t>
  </si>
  <si>
    <t>PhDr. Eva Müllerová, CSc.</t>
  </si>
  <si>
    <t>KFJL UK Praha</t>
  </si>
  <si>
    <t>Ústřední knihovna Pedf UK Praha</t>
  </si>
  <si>
    <t>PhDr. Eva Skopečková, Ph.D.</t>
  </si>
  <si>
    <t>2-s2.0-85067025208</t>
  </si>
  <si>
    <t>PhDr. Gabriela Babušová, Ph.D.</t>
  </si>
  <si>
    <t>FRAUS</t>
  </si>
  <si>
    <t>PhDr. Gabriela Kubátová, Ph.D.</t>
  </si>
  <si>
    <t>ARS ET EDUCATIO VII. e-zborník vedeckých príspevkov https://umenievedukacii.webnode.sk/articles/</t>
  </si>
  <si>
    <t>KUR - Katolícka univerzita v Ružomberku - Pedagogická fakulta</t>
  </si>
  <si>
    <t>Harmonie</t>
  </si>
  <si>
    <t>PhDr. Gabriela Novotná</t>
  </si>
  <si>
    <t>Proceedings of the Eleventh Congress of the European Society for Research in Mathematics Education</t>
  </si>
  <si>
    <t>Freudenthal Group &amp; Freudenthal InstitutemUtrecht University, Netherlands and ERME</t>
  </si>
  <si>
    <t>Setkání učitelů matematiky všech typů a stupňů škol 2018</t>
  </si>
  <si>
    <t>QUAERE 2018. Recenzovaný sborník příspěvků</t>
  </si>
  <si>
    <t>PhDr. Gabriela Seidlová Málková, Ph.D.</t>
  </si>
  <si>
    <t>Journal of Language and Cultural Education [online]</t>
  </si>
  <si>
    <t>PhDr. Hana Havlůjová, Ph.D.</t>
  </si>
  <si>
    <t>Promýšlet dějepis v 21. století. Digitální aplikace pro práci s prameny HistoryLab.cz</t>
  </si>
  <si>
    <t>Ústav pro studium totalitních režimů</t>
  </si>
  <si>
    <t>Historie - Otázky - Problémy [online]</t>
  </si>
  <si>
    <t>PhDr. Hana Moraová, Ph.D.</t>
  </si>
  <si>
    <t>2-s2.0-85035334594</t>
  </si>
  <si>
    <t>Vydavatelstvo Spektrum STU</t>
  </si>
  <si>
    <t>Proceedings of the 14th International Conference Efficiency and Responsibility in Education 2017</t>
  </si>
  <si>
    <t>2-s2.0-85021339437</t>
  </si>
  <si>
    <t>Proceedings of International Symposium on Elementary Maths Teaching SEMT ‘17</t>
  </si>
  <si>
    <t>41st Conference of the International Group for the Psychology of Mathematics Education</t>
  </si>
  <si>
    <t>PME, Singapore</t>
  </si>
  <si>
    <t>A life´s time for mathematics education and problem solving</t>
  </si>
  <si>
    <t>WTM Verlag für wissenschaftliche Texte und Medien</t>
  </si>
  <si>
    <t>Mathematical Creativity and Mathematical Giftedness: Enhancing Creative Capacities in Mathematically Promising Students</t>
  </si>
  <si>
    <t>Springer International Publishing</t>
  </si>
  <si>
    <t>Proceedings of the 15th International Conference Efficiency and Responsibility in Education 2018 (ERIE)</t>
  </si>
  <si>
    <t>Encyclopedia of Mathematics Education</t>
  </si>
  <si>
    <t>Springer Science+Business Media</t>
  </si>
  <si>
    <t>2-s2.0-85082386911</t>
  </si>
  <si>
    <t>SEMT ’19 Proceedings - Opportunities in Learning and Teaching Elementary Mathematics</t>
  </si>
  <si>
    <t>Dva dny s didaktikou matematiky 2019. Sborník příspěvků</t>
  </si>
  <si>
    <t>Tendencias en la educación matemática 2020</t>
  </si>
  <si>
    <t>MX</t>
  </si>
  <si>
    <t>Benemérita Universidad Autónoma de Puebla</t>
  </si>
  <si>
    <t>2-s2.0-85057952632</t>
  </si>
  <si>
    <t>Proceedings of the 17th European Conference on e-Learning ECEL 2018</t>
  </si>
  <si>
    <t>PhDr. Hana Sotáková, Ph.D.</t>
  </si>
  <si>
    <t>MPSV</t>
  </si>
  <si>
    <t>http://www.dsmpsv.cz/images/ke_stazeni/01_mpsv_jak_pecovat_v_kolektivu_o_detii2020.indd_FIN.pdf</t>
  </si>
  <si>
    <t>PhDr. Hana Valentová, Ph.D.</t>
  </si>
  <si>
    <t>PhDr. Hana Žofková, CSc.</t>
  </si>
  <si>
    <t>PhDr. Helena Franke, Ph.D.</t>
  </si>
  <si>
    <t>PhDr. Helena Hejlová, Ph.D.</t>
  </si>
  <si>
    <t>Vysokoškolský učitel - vzdělávání, praktiky, pozice.</t>
  </si>
  <si>
    <t>Jihočeská univerzita v Českých Budějovicích, Pedagogická fakulta</t>
  </si>
  <si>
    <t>PhDr. Helena Kalábová, Ph.D.</t>
  </si>
  <si>
    <t>PhDr. Ida Viktorová, Ph.D.</t>
  </si>
  <si>
    <t>PhDr. Ing. Jindra Broukalová, Ph.D.</t>
  </si>
  <si>
    <t>Brücken. Germanistisches Jahrbuch. Tschechien-Slowakei 2016</t>
  </si>
  <si>
    <t>Bohemia: Zeitschrift für Geschichte und Kunst der böhmischen Länder</t>
  </si>
  <si>
    <t>PhDr. Ing. Petr Soukup, Ph.D.</t>
  </si>
  <si>
    <t>PhDr. Ivo Syřiště, Ph.D.</t>
  </si>
  <si>
    <t>Pedagogická příprava učitelů praktického vyučování. Sborník příspěvků z odborné konference</t>
  </si>
  <si>
    <t>Národní ústav pro vzdělávání,</t>
  </si>
  <si>
    <t>PhDr. Jakub Konečný, Ph.D.</t>
  </si>
  <si>
    <t>Univerzita Karlova – Pedagogická fakulta</t>
  </si>
  <si>
    <t>Current issues of the Russian language teaching XIII</t>
  </si>
  <si>
    <t>Пражская Русистика 2019: рецензированный сборник статей конференции, состоявшейся 28 мая 2019 г. в Праге</t>
  </si>
  <si>
    <t>2-s2.0-85011051639</t>
  </si>
  <si>
    <t>XLinguae</t>
  </si>
  <si>
    <t>Rusistika</t>
  </si>
  <si>
    <t>Filologicheskoe obrazovanie v 21 veke: problemy i sposoby ikh reshenija : sb. nauch. st. IX Mezhdunar. nauch.-prakt. konf., 19 apr. 2017 g.</t>
  </si>
  <si>
    <t>M-vo obrazovanija i nauki Ros. Federacii, Novokuznec. in-t (fil) Kemerov. gos. un-ta. – Novokuzneck : NFI KemGU</t>
  </si>
  <si>
    <t>PhDr. Jakub Lapeš</t>
  </si>
  <si>
    <t>PhDr. Jan Hrabák</t>
  </si>
  <si>
    <t>PhDr. Jan Hrabák, Ph.D.</t>
  </si>
  <si>
    <t>PhDr. Jan Voda, Ph.D.</t>
  </si>
  <si>
    <t>PhDr. Jana Kohnová, Ph.D.</t>
  </si>
  <si>
    <t>Osmašedesátý očima tří generací</t>
  </si>
  <si>
    <t>Syndikát novinářů, Karolinum</t>
  </si>
  <si>
    <t>2-s2.0-85046147487</t>
  </si>
  <si>
    <t>Psychológia a patopsychológia dieťata</t>
  </si>
  <si>
    <t>Early Childhood Relationships: The Foundation for a Sustainable Future</t>
  </si>
  <si>
    <t>OMEP Hrvatska</t>
  </si>
  <si>
    <t>Právník</t>
  </si>
  <si>
    <t>Didaktika mateřské školy</t>
  </si>
  <si>
    <t>Acta Humanica</t>
  </si>
  <si>
    <t>PhDr. Jana Poche Kargerová, Ph.D.</t>
  </si>
  <si>
    <t>PhDr. Jana Slezáková, Ph.D.</t>
  </si>
  <si>
    <t>PhDr. Jana Stará, Ph.D.</t>
  </si>
  <si>
    <t>2-s2.0-85067989827</t>
  </si>
  <si>
    <t>Citizenship Teaching and Learning</t>
  </si>
  <si>
    <t>2-s2.0-85047987956</t>
  </si>
  <si>
    <t>Komunikacie</t>
  </si>
  <si>
    <t>PhDr. Jana Vlčková, Ph.D.</t>
  </si>
  <si>
    <t>Nakladatekství Karolinum</t>
  </si>
  <si>
    <t>SJR - není SJR, není ve Scopusu</t>
  </si>
  <si>
    <t>Bohemistyka</t>
  </si>
  <si>
    <t>2-s2.0-85074609031</t>
  </si>
  <si>
    <t>Język ojczysty w edukacji szkolnej w Polsce, Czechach i na Słowacji</t>
  </si>
  <si>
    <t>Universytet v Bialymstoku</t>
  </si>
  <si>
    <t>Spisovná čeština a jazyková kultura 2018 příspěvky z mezinárodní konference konané ve dnech 18. a 19. října 2018 na Univerzitě Palackého v Olomouci</t>
  </si>
  <si>
    <t>2-s2.0-85101579834</t>
  </si>
  <si>
    <t>L1 - Educational Studies in Language and Literature</t>
  </si>
  <si>
    <t>PhDr. Jaroslava Hanušová, Ph.D.</t>
  </si>
  <si>
    <t>Материалы Х Международной научно-практической конференции В двух частях. Москва, РУДН, 20–21 апреля 2017 г.</t>
  </si>
  <si>
    <t>Российский университет дружбы народов</t>
  </si>
  <si>
    <t>rec. čsp. st.</t>
  </si>
  <si>
    <t>DEBATA EDUKACYJNA</t>
  </si>
  <si>
    <t>ВЫСШАЯ ШКОЛА: ОПЫТ, ПРОБЛЕМЫ, ПЕРСПЕКТИВЫ</t>
  </si>
  <si>
    <t>Российский университет дружбы народ</t>
  </si>
  <si>
    <t>PhDr. Jiří Kučírek, Ph.D.</t>
  </si>
  <si>
    <t>PhDr. Jiří Štípek, Ph.D.</t>
  </si>
  <si>
    <t>PhDr. Jiřina Jiřičková, Ph.D.</t>
  </si>
  <si>
    <t>Taktik International</t>
  </si>
  <si>
    <t>aura musica</t>
  </si>
  <si>
    <t>Studia scientifica facultatis paedagogicae</t>
  </si>
  <si>
    <t>Katolícka univerzita v Ružomberku</t>
  </si>
  <si>
    <t>PhDr. Jiřina Nováková, Ph.D.</t>
  </si>
  <si>
    <t>PhDr. Jitka Bílková</t>
  </si>
  <si>
    <t>Václav Chaloupecký a generace roku 1914: otazníky české a slovenské historiografie v éře první republiky.</t>
  </si>
  <si>
    <t>Liberec: Technická univerzita v Liberci</t>
  </si>
  <si>
    <t>PhDr. Josef Peterka, CSc.</t>
  </si>
  <si>
    <t>PhDr. Josef Procházka, Ph.D.</t>
  </si>
  <si>
    <t>PhDr. Karel Starý, Ph.D.</t>
  </si>
  <si>
    <t>2-s2.0-85084351965</t>
  </si>
  <si>
    <t>International Journal of Science Education</t>
  </si>
  <si>
    <t>Uk PedF</t>
  </si>
  <si>
    <t>PhDr. Kateřina Hurníková, Ph.D.</t>
  </si>
  <si>
    <t>Plot</t>
  </si>
  <si>
    <t>Augmented Reality in Educational Settings</t>
  </si>
  <si>
    <t>AU</t>
  </si>
  <si>
    <t>The</t>
  </si>
  <si>
    <t>Czech University of Life Sciences Prague Faculty of Economics and Management</t>
  </si>
  <si>
    <t>ACAD CONFERENCES LTD, CURTIS FARM, KIDMORE END, NR READING, RG4 9AY, ENGLAND</t>
  </si>
  <si>
    <t>PhDr. Kateřina Suková Vychopňová, Ph.D.</t>
  </si>
  <si>
    <t>PhDr. Klára Lancová, Ph.D.</t>
  </si>
  <si>
    <t>PhDr. Klára Špačková, Ph.D.</t>
  </si>
  <si>
    <t>PhDr. Klára Uličná, Ph.D.</t>
  </si>
  <si>
    <t>Discourse in Academic Settings</t>
  </si>
  <si>
    <t>Sprachlit</t>
  </si>
  <si>
    <t>Dusza w oczach świata</t>
  </si>
  <si>
    <t>Instytut slawistiki Polskiej akademii nauk - Wydial orientalistyczny Uniwersytetu Warszawskiego</t>
  </si>
  <si>
    <t>Svět v obrazech a ve frazeologii / World in Pictures and in Phraseology</t>
  </si>
  <si>
    <t>Komunikácia v odborných reflexiách</t>
  </si>
  <si>
    <t>Univerzita Mateja Bela v Banskej Bystrici, Filozofická fakulta</t>
  </si>
  <si>
    <t>Slowiańszczyzna dawniej i dziś - jezyk, literatura, kultura. Monografia ze studiów slawistycznych III.</t>
  </si>
  <si>
    <t>Wydzial Filologiczny Uniwersytetu Wroclawskiego</t>
  </si>
  <si>
    <t>Dynamika wspólczesnego slownictwa sloviańskiego w przestrzeni stylowo. funkcjonalnej</t>
  </si>
  <si>
    <t>INSTYTUT SLAWISTYKI POLSKIEJ AKADEMII NAUK</t>
  </si>
  <si>
    <t>Discourse linguistics and beyond</t>
  </si>
  <si>
    <t>Sprachtlicht</t>
  </si>
  <si>
    <t>Propria a apelativa - aktuální otázky / Proper Names and Common Names - Current Issues</t>
  </si>
  <si>
    <t>PhDr. Lenka Felcmanová, Ph.D.</t>
  </si>
  <si>
    <t>Školní poradenství v praxi</t>
  </si>
  <si>
    <t>Oftalmologie v praxi 2020</t>
  </si>
  <si>
    <t>Solen s. r. o.</t>
  </si>
  <si>
    <t>Průvodce společným vzděláváním</t>
  </si>
  <si>
    <t>PhDr. Lenka Rozboudová, Ph.D.</t>
  </si>
  <si>
    <t>Rozvíjení interkulturní komunikační kompetence ve výuce cizích jazyků 3</t>
  </si>
  <si>
    <t>Auspicia</t>
  </si>
  <si>
    <t>ACTA ET COMMENTATIONES Sciences of Education</t>
  </si>
  <si>
    <t>Феномен родного языка: коммуникативно-лингвистический, социокультурный, философский и психологический аспекты</t>
  </si>
  <si>
    <t>ВГУ имени П.М. Машерова</t>
  </si>
  <si>
    <t>PhDr. Leonora Kitzbergerová, Ph.D.</t>
  </si>
  <si>
    <t>PhDr. Linda Němečková, Ph.D.</t>
  </si>
  <si>
    <t>Imagining Better Education: Conference Proceedings 2018</t>
  </si>
  <si>
    <t>Durham, England: Durham University, School of Education</t>
  </si>
  <si>
    <t>2-s2.0-85085355156</t>
  </si>
  <si>
    <t>Tuning Journal for Higher Education</t>
  </si>
  <si>
    <t>PROJECT-BASED EDUCATION IN SCIENCE EDUCATION: EMPIRICAL TEXTS XV.</t>
  </si>
  <si>
    <t>PhDr. Marta Kvíčalová, Ph.D.</t>
  </si>
  <si>
    <t>PhDr. Martin Čapek Adamec, Ph.D.</t>
  </si>
  <si>
    <t>PhDr. Martin Dlouhý, Ph.D.</t>
  </si>
  <si>
    <t>REVISTA BRASILEIRA DE FUTSAL E FUTEBOL</t>
  </si>
  <si>
    <t>BR</t>
  </si>
  <si>
    <t>La Revue Internationale des Services de Santé des Forces Armées</t>
  </si>
  <si>
    <t>4th INTERNATIONAL MULTIDISCIPLINARY SCIENTIFIC CONFERENCE ON SOCIAL SCIENCES AND ARTS SGEM 2017</t>
  </si>
  <si>
    <t>SGEM, STEF92 TECHNOLOGY Ltd.</t>
  </si>
  <si>
    <t>RBNE-REVISTA BRASILEIRA DE NUTRICAO ESPORTIVA</t>
  </si>
  <si>
    <t>INST BRASILEIRO PESQUISA &amp; ENSINO FISIOLOGIA EXERCICIO-IBPEFEX</t>
  </si>
  <si>
    <t>School Peer Review for Educational Improvement and Accountability. Accountability and Educational Improvement</t>
  </si>
  <si>
    <t>2-s2.0-85061367000</t>
  </si>
  <si>
    <t>PhDr. Martin Kursch, Ph.D.</t>
  </si>
  <si>
    <t>Univerzita Karlova, pedagogická fakulta</t>
  </si>
  <si>
    <t>2-s2.0-85074068809</t>
  </si>
  <si>
    <t>EDUCATION EXCELLENCE AND INNOVATION MANAGEMENT THROUGH VISION 2020</t>
  </si>
  <si>
    <t>International Business Information Management Association</t>
  </si>
  <si>
    <t>Vzdělávání dospělých 2018 – transformace v éře digitalizace a umělé inteligence = Adult Education 2018 – Transformation in the Era of Digitization and Artificial Intelligence: Proceedings of the 8th International Adult Education Conference</t>
  </si>
  <si>
    <t>6th SWS International Scientific Conference on Social Sciences 2019: Conference Proceedings: Economics and Finance, Business &amp; Management, Volume 6 Issue 2</t>
  </si>
  <si>
    <t>STEF92 Technology</t>
  </si>
  <si>
    <t>2-s2.0-85065958356</t>
  </si>
  <si>
    <t>SCI METHODICAL CTR-SCI EDUCOLOGICA</t>
  </si>
  <si>
    <t>Supporting Teachers: Improving Instruction Examples of Research-based Teacher Education</t>
  </si>
  <si>
    <t>2-s2.0-85088564549</t>
  </si>
  <si>
    <t>Chemistry Education Research and Practice</t>
  </si>
  <si>
    <t>Aktuální aspekty pregraduální přípravy a postgraduálního vzdělávání učitelů chemie</t>
  </si>
  <si>
    <t>Ostravská univerzita, Přírodovědecká fakulta</t>
  </si>
  <si>
    <t>Journal of Chemical Education</t>
  </si>
  <si>
    <t>2-s2.0-85065991629</t>
  </si>
  <si>
    <t>Chemistry Education, Research and Practice</t>
  </si>
  <si>
    <t>Charles University, Faculty of Science</t>
  </si>
  <si>
    <t>2-s2.0-85100493667</t>
  </si>
  <si>
    <t>PhDr. Martina Tóthová</t>
  </si>
  <si>
    <t>Virtual Doctoral Network 2020 Book of Synopses</t>
  </si>
  <si>
    <t>ESERA</t>
  </si>
  <si>
    <t>PhDr. Mgr. et Mgr. Barbora Pánková</t>
  </si>
  <si>
    <t>Proceedings of the13th International Scientific Conference: European Forum of Entrepreneurship 2020</t>
  </si>
  <si>
    <t>NEWTON Academy, a. s,</t>
  </si>
  <si>
    <t>PhDr. Mgr. Jan Šindelář</t>
  </si>
  <si>
    <t>PhDr. Mgr. Miroslava Kovaříková, Ph.D.</t>
  </si>
  <si>
    <t>Život ve zdraví 2018</t>
  </si>
  <si>
    <t>Život ve zdraví 2017</t>
  </si>
  <si>
    <t>Internal Security</t>
  </si>
  <si>
    <t>PhDr. Mgr. Pavlína Šumníková, Ph.D.</t>
  </si>
  <si>
    <t>PhDr. Mgr. Petra Bělohlávková, Ph.D.</t>
  </si>
  <si>
    <t>Teoretické reflexe hudební výchovy</t>
  </si>
  <si>
    <t>Межкультурное взаимодействие в современном музыкаль- но-образовательном пространстве</t>
  </si>
  <si>
    <t>Московский государственный институт культуры</t>
  </si>
  <si>
    <t>PhDr. Mgr. Tomáš Habermann, Ph.D.</t>
  </si>
  <si>
    <t>PhDr. Mgr. Veronika Pavlas Martanová, Ph.D.</t>
  </si>
  <si>
    <t>Třídní učitel a vedení třídy</t>
  </si>
  <si>
    <t>PhDr. Michaela Kaslová</t>
  </si>
  <si>
    <t>Matematika vo svete predškoláka</t>
  </si>
  <si>
    <t>Pro Solution s.r.o., Educational Academy</t>
  </si>
  <si>
    <t>Ani jeden matemartický talent nazmar 2017</t>
  </si>
  <si>
    <t>Univerzita Hradec Králové a JČMF</t>
  </si>
  <si>
    <t>Jak učit matematice žáky ve věku 10 - 16 let?</t>
  </si>
  <si>
    <t>UK PEDF</t>
  </si>
  <si>
    <t>Oportunity in Learning and Teaching Mathematics</t>
  </si>
  <si>
    <t>Primárne matematické vzdelávanie - teoria, výskum, prax</t>
  </si>
  <si>
    <t>Belianum UMB</t>
  </si>
  <si>
    <t>Aktuální přístupy managementu vzdělávání: Sborník příspěvků: VI. mezinárodní vědecká konference Centra školského managementu Pedagogické fakulty Univerzity Karlovy</t>
  </si>
  <si>
    <t>Regionální rozvoj mezi teorií a praxí</t>
  </si>
  <si>
    <t>International Journal of Teaching and Education (online)</t>
  </si>
  <si>
    <t>Московский Политех</t>
  </si>
  <si>
    <t>PhDr. Michal Zvírotský, Ph.D.</t>
  </si>
  <si>
    <t>Grada Publishing</t>
  </si>
  <si>
    <t>Street Chlidren: An International Perspective</t>
  </si>
  <si>
    <t>Academic Publishing House of Jesuit University Ignatianum</t>
  </si>
  <si>
    <t>PhDr. Milena Tichá, CSc.</t>
  </si>
  <si>
    <t>PhDr. Miroslav Rendl, CSc.</t>
  </si>
  <si>
    <t>PhDr. Miroslava Kotvová, Ph.D.</t>
  </si>
  <si>
    <t>PhDr. Miroslava Kovaříková, Ph.D.</t>
  </si>
  <si>
    <t>Life in Health 2019</t>
  </si>
  <si>
    <t>Masyrykova Univerzita Brno</t>
  </si>
  <si>
    <t>PhDr. Monika Kadrnožková, Ph.D.</t>
  </si>
  <si>
    <t>2-s2.0-85096189461</t>
  </si>
  <si>
    <t>2-s2.0-85089849666</t>
  </si>
  <si>
    <t>Diabetologie, metabolismus, endokrinologie, výživa</t>
  </si>
  <si>
    <t>2-s2.0-85096186427</t>
  </si>
  <si>
    <t>PhDr. Olga Palkosková, Ph.D.</t>
  </si>
  <si>
    <t>Svět v obrazech a ve frazeologii, World in Pictures and in Phraseology</t>
  </si>
  <si>
    <t>PhDr. Ondřej Hausenblas</t>
  </si>
  <si>
    <t>Psychosomatická medicína 2020 - Nástroje psychosomatické medicíny</t>
  </si>
  <si>
    <t>Společnost psychosomatické medicíny</t>
  </si>
  <si>
    <t>Masarykova demokratická akademie, z. s.</t>
  </si>
  <si>
    <t>PhDr. PaedDr. Ladislav Kašpar, Ph.D.</t>
  </si>
  <si>
    <t>PhDr. Pavel Sojka, Ph.D.</t>
  </si>
  <si>
    <t>Pedagogická fakulta Univerzity Karlovy v Praze</t>
  </si>
  <si>
    <t>Svět v obrazech a ve frazeologii (World in Pictures and in Phraseology)</t>
  </si>
  <si>
    <t>2-s2.0-85053688417</t>
  </si>
  <si>
    <t>kapitola ve VŠ skriptu</t>
  </si>
  <si>
    <t>Čeština pro vzdělávací praxi: inovovaná varianta pro výuku od LS 2016/2017</t>
  </si>
  <si>
    <t>2-s2.0-85085705510</t>
  </si>
  <si>
    <t>Slavia</t>
  </si>
  <si>
    <t>Spisovná čeština a jazyková kultura 2018</t>
  </si>
  <si>
    <t>Стереотипът в славянските езици, литератури и култури</t>
  </si>
  <si>
    <t>Университетско издателство „Св. Климент Охридски“</t>
  </si>
  <si>
    <t>2-s2.0-85022026139</t>
  </si>
  <si>
    <t>Topics in Linguistics [online]</t>
  </si>
  <si>
    <t>PhDr. Pavla Nečasová, Ph.D.</t>
  </si>
  <si>
    <t>Výzvy2017: Súčasné výzvy vo vyučovaní jazykov: ako ďalej? – zborník príspevkov</t>
  </si>
  <si>
    <t>SlovakEdu, o.z. Nitra</t>
  </si>
  <si>
    <t>PhDr. Pavla Presslerová, Ph.D.</t>
  </si>
  <si>
    <t>Tvořivá hra - metodika tvořivých činností a mateřské škole</t>
  </si>
  <si>
    <t>Muzeum Říčany</t>
  </si>
  <si>
    <t>PhDr. Petr Koura, Ph.D.</t>
  </si>
  <si>
    <t>Lidé a dějiny : K roli osobnosti v historii v multidisciplinární perspektivě</t>
  </si>
  <si>
    <t>Zatemněno : Česká literatura a kultura v protektorátu</t>
  </si>
  <si>
    <t>Příběhy věcí : 100 artefaktů za posledních 100 let</t>
  </si>
  <si>
    <t>Labyrint</t>
  </si>
  <si>
    <t>Spořilov : Komunita a její osobnosti</t>
  </si>
  <si>
    <t>Prostor - architektura, interiér, design, o. p. s.</t>
  </si>
  <si>
    <t>Dům strach : La casa miedo</t>
  </si>
  <si>
    <t>Symposion</t>
  </si>
  <si>
    <t>Nachbarn : Ein österreichisch-tschechisches Gechichtsbuch</t>
  </si>
  <si>
    <t>Verla Bibliothek der Provinz, Weitra</t>
  </si>
  <si>
    <t>Sousedé : Česko-rakouské dějiny</t>
  </si>
  <si>
    <t>Amnézie</t>
  </si>
  <si>
    <t>Symposion - FP, z.s.</t>
  </si>
  <si>
    <t>Pulchra</t>
  </si>
  <si>
    <t>PhDr. Petr Kubačák</t>
  </si>
  <si>
    <t>MEg</t>
  </si>
  <si>
    <t>MGIK</t>
  </si>
  <si>
    <t>PhDr. Petr Svoboda, Ph.D.</t>
  </si>
  <si>
    <t>Securitas Imperii</t>
  </si>
  <si>
    <t>Acadamia</t>
  </si>
  <si>
    <t>Sborník z 34. ročníku muzikologické konference Janáčkiana</t>
  </si>
  <si>
    <t>PhDr. Petra Kacafírková</t>
  </si>
  <si>
    <t>PhD Existence 10</t>
  </si>
  <si>
    <t>Mikula</t>
  </si>
  <si>
    <t>PhDr. Petra Vaňková, Ph.D.</t>
  </si>
  <si>
    <t>Počítač ve škole 2018 - sborník příspěvků</t>
  </si>
  <si>
    <t>Gymnázium Vincence Makovského se sportovními třídami</t>
  </si>
  <si>
    <t>Projekt OP VVV č. CZ.02.3.68/0.0/0.0/16_011/0000664</t>
  </si>
  <si>
    <t>Společenství praxe jako účinný faktor rozvoje základního a středního vzdělávání – propojení teorie a praxe Závěrečná konference projektu Společenství praxe</t>
  </si>
  <si>
    <t>PhDr. Radka High, Ph.D.</t>
  </si>
  <si>
    <t>Wydawnictwo Uniwersytetu w Białymstoku</t>
  </si>
  <si>
    <t>PhDr. Radka Hříbková, CSc.</t>
  </si>
  <si>
    <t>PhDr. Renáta Listíková, Dr.</t>
  </si>
  <si>
    <t>PhDr. Roman Liška</t>
  </si>
  <si>
    <t>Proměny edukačních situací a jejich konceptualizace: sborník příspěvků z VII. roč. mezinárodní vědecké konference</t>
  </si>
  <si>
    <t>Úhlava</t>
  </si>
  <si>
    <t>Aktuální problémy pedagogiky ve výzkumech studentů doktorských studijních programů XII : Odumírání lidskosti? : Výchovné výzvy v současné škole : Recenzovaný sborník příspěvků z mezinárodní vědecké konference konané ve dnech 8.–9. listopadu 2016 v Olomouci</t>
  </si>
  <si>
    <t>Vzdělávání dospělých 2018 – transformace v éře digitalizace a umělé inteligence</t>
  </si>
  <si>
    <t>PhDr. Romana Lisnerová</t>
  </si>
  <si>
    <t>PhDr. Soňa Schneiderová, Ph.D.</t>
  </si>
  <si>
    <t>doc. PhDr. Stanislav Štěpáník, Ph.D.</t>
  </si>
  <si>
    <t>Annales Universitatis Paedagogicae Cracoviensis. Studia ad Didacticam Litterarum Polonarum et Linguae Polonae</t>
  </si>
  <si>
    <t>2-s2.0-85080881470</t>
  </si>
  <si>
    <t>L1-Educational Studies in Language and Literature</t>
  </si>
  <si>
    <t>O dieťati, jazyku, literatúre</t>
  </si>
  <si>
    <t>Kompetencje nauczyciela polonisty we współczesnej szkole. Między schematyzmem a kreatywnością</t>
  </si>
  <si>
    <t>Uniwersytet Warszawski</t>
  </si>
  <si>
    <t>Od praxe k teorii a zpět ve vyučování češtině</t>
  </si>
  <si>
    <t>PhDr. Sylva Nováková, Ph.D.</t>
  </si>
  <si>
    <t>učebnice pro SŠ</t>
  </si>
  <si>
    <t>Nakladatelství Fraus, Plzeň</t>
  </si>
  <si>
    <t>PhDr. Tamara Bučková, Ph.D.</t>
  </si>
  <si>
    <t>Odkaz Oty Hofmana literatuře a filmu : současnost literatury pro děti a mládež.</t>
  </si>
  <si>
    <t>Bor</t>
  </si>
  <si>
    <t>Zeitschrift für Gestaltpädagogik</t>
  </si>
  <si>
    <t>Kinder-/Jugendliteratur und Medien in Forschung, Schule und Bibliothek</t>
  </si>
  <si>
    <t>Krajská vědecká knihovna v Liberci, p.o.</t>
  </si>
  <si>
    <t>PhDr. Tamara Nováková</t>
  </si>
  <si>
    <t>Opera Corcontica</t>
  </si>
  <si>
    <t>PhDr. Tereza Hradilová, Ph.D.</t>
  </si>
  <si>
    <t>Speciálněpedagogické minimum pro učitele</t>
  </si>
  <si>
    <t>Pasparta Publishing, s.r.o.</t>
  </si>
  <si>
    <t>PhDr. Tereza Krčmářová, Ph.D.</t>
  </si>
  <si>
    <t>Inkluzívne prístupy v edukácii detí a žiakov</t>
  </si>
  <si>
    <t>VERBUM - vydavateľstvo Katolíckej univerzity v Ružomberku</t>
  </si>
  <si>
    <t>PhDr. Tereza Topolovská, Ph.D.</t>
  </si>
  <si>
    <t>2-s2.0-85059175446</t>
  </si>
  <si>
    <t>2-s2.0-85099834404</t>
  </si>
  <si>
    <t>PhDr. Tomáš Jeřábek, Ph.D.</t>
  </si>
  <si>
    <t>PhDr. Václav Trojan, Ph.D.</t>
  </si>
  <si>
    <t>Vzdělávání dospělých 2016 - východiska a inspirace pro teorii a praxi = Adult Education 2016 - bases and inspiration for theory and practice : proceedings of the 6th International Adult Education Conference, 13-14th December 2016, Prague, Czech Republic</t>
  </si>
  <si>
    <t>Kontexty podpory profesijného rozvoja učiteľstva</t>
  </si>
  <si>
    <t>Humanitarium: Zbirnyk naukovych prac' iz pedagogiki, psihologii, filosofii</t>
  </si>
  <si>
    <t>UA</t>
  </si>
  <si>
    <t>Lysenko M. M</t>
  </si>
  <si>
    <t>ukr</t>
  </si>
  <si>
    <t>PhDr. Věra Brožová, Ph.D.</t>
  </si>
  <si>
    <t>Tradicí stvořená</t>
  </si>
  <si>
    <t>Ústav pro českou literaturu AV ČR</t>
  </si>
  <si>
    <t>Poslední staročech: k 70. narozeninám Jiřího Raka</t>
  </si>
  <si>
    <t>Masarykův ústav a Archiv AV ČR, v. v. i., Univerzita Karlova, Fakulta sociálních věd</t>
  </si>
  <si>
    <t>PhDr. Věra Jirásková, Ph.D.</t>
  </si>
  <si>
    <t>PhDr. Veronika Blažková, Ph.D.</t>
  </si>
  <si>
    <t>SOCIÁLNE PROCESY A OSOBNOSŤ 2016 ZBORNÍK PRÍSPEVKOV</t>
  </si>
  <si>
    <t>Ústav experimentálnej psychológie, Centrum spoločenských a psychologických vied SAV</t>
  </si>
  <si>
    <t xml:space="preserve"> D1 N</t>
  </si>
  <si>
    <t>PhDr. Veronika Laufková, Ph.D.</t>
  </si>
  <si>
    <t>Sborník Asociace učitelů češtiny jako cizího jazyka 2018</t>
  </si>
  <si>
    <t>Jak na projekt S knížkou do života (Bookstart)</t>
  </si>
  <si>
    <t>Národní knihovna ČR s podporou Ministerstva kultury ČR a ve spolupráci se SKIP ČR</t>
  </si>
  <si>
    <t>PhDr. Veronika Svobodová</t>
  </si>
  <si>
    <t>PhDr. Viktor Fuglík, Ph.D.</t>
  </si>
  <si>
    <t>2-s2.0-85082388743</t>
  </si>
  <si>
    <t>ACM International Conference Proceeding Series</t>
  </si>
  <si>
    <t>Association for Computing Machinery</t>
  </si>
  <si>
    <t>2-s2.0-85072972939</t>
  </si>
  <si>
    <t>Lecture Notes in Computer Science</t>
  </si>
  <si>
    <t>Springer Verlag</t>
  </si>
  <si>
    <t>2-s2.0-85053189497</t>
  </si>
  <si>
    <t>2-s2.0-85053202926</t>
  </si>
  <si>
    <t>PhDr. Vít Gregor, Ph.D.</t>
  </si>
  <si>
    <t>AFA</t>
  </si>
  <si>
    <t>Brass Journal plus</t>
  </si>
  <si>
    <t>muzikologické fórum</t>
  </si>
  <si>
    <t>ČSHV</t>
  </si>
  <si>
    <t>PhDr. Vít Novotný</t>
  </si>
  <si>
    <t>Musica viva in schola XXVI.</t>
  </si>
  <si>
    <t>Opus musicum</t>
  </si>
  <si>
    <t>PhDr. Vít Šťastný, Ph.D.</t>
  </si>
  <si>
    <t>2-s2.0-85064479680</t>
  </si>
  <si>
    <t>PhDr. Zbyněk Němec, Ph.D.</t>
  </si>
  <si>
    <t>Verlag Dashöfer</t>
  </si>
  <si>
    <t>Nová škola o.p.s.</t>
  </si>
  <si>
    <t>PhDr. Zuzana Stárková, Ph.D.</t>
  </si>
  <si>
    <t>prof. Dr. Anja Lobenstein-Reichmann</t>
  </si>
  <si>
    <t>Metalexicography, dictionaries and culture. Lexicographica. International Annual for Lexicograph</t>
  </si>
  <si>
    <t>Sprachreport</t>
  </si>
  <si>
    <t>Linguistik Online</t>
  </si>
  <si>
    <t>Wörter – Zeichen der Veränderung</t>
  </si>
  <si>
    <t>Heil und Heilung. Die Kultur der Selbstsorge in der Kunst und Literatur des Mittelalters und der frühen Neuzeit.</t>
  </si>
  <si>
    <t>The Oxford Encyclopedia of Martin Luther. Oxford University Press</t>
  </si>
  <si>
    <t>Oxford University Press</t>
  </si>
  <si>
    <t>Handbuch Sprache und Politik</t>
  </si>
  <si>
    <t>Hempen-Verlag</t>
  </si>
  <si>
    <t>Das Tier in der Rechtsgeschichte</t>
  </si>
  <si>
    <t>Winter</t>
  </si>
  <si>
    <t>Handbuch der völkischen Wissenschaften</t>
  </si>
  <si>
    <t>De Gruyter Oldenbourg</t>
  </si>
  <si>
    <t>de Gruyter</t>
  </si>
  <si>
    <t>Martin Luther und die deutsche Sprache</t>
  </si>
  <si>
    <t>Wörterbuchkritik. Dictionary criticism</t>
  </si>
  <si>
    <t>vědecký slovník</t>
  </si>
  <si>
    <t>Handbuch Sprache in der Geschichte</t>
  </si>
  <si>
    <t>Sprache und Beziehung</t>
  </si>
  <si>
    <t>Krieg für die Kultur? Une guerre pour la civilisation? Interkulturelle Legitimationsversuche des Ersten Weltkriegs in Deutschland und Frankreich (1914-1918)</t>
  </si>
  <si>
    <t>Lang</t>
  </si>
  <si>
    <t>Jahrbuch für Germanistische Sprachgeschichte</t>
  </si>
  <si>
    <t>Высшая школа: опыт, проблемы, перспективы : материалы XI международной научно-практической конференции, Москва, РУДН, 29-30 марта 2018 г. : в 2 ч.</t>
  </si>
  <si>
    <t>Chemistry, Didactics, Ecology, Metrology</t>
  </si>
  <si>
    <t>SCIENDO</t>
  </si>
  <si>
    <t>Science and technology education: Current challenges and possible solutions. Proceedings of the 3rd International Baltic Symposium on Science and Technology Education, BalticSTE2019</t>
  </si>
  <si>
    <t>The Scientia Socialis Press</t>
  </si>
  <si>
    <t>prof. PaedDr. L'udmila Liptáková, CSc.</t>
  </si>
  <si>
    <t>prof. PaedDr. Michal Nedělka, Dr.</t>
  </si>
  <si>
    <t>Журнал «Музыкальное искусство и образование»</t>
  </si>
  <si>
    <t>prof. PaedDr. Miroslava Bartoňová, Ph.D.</t>
  </si>
  <si>
    <t>VERBUM - KU v Ružomberku</t>
  </si>
  <si>
    <t>Vernetzung, Kooperation, Sozialer Raum</t>
  </si>
  <si>
    <t>Verlag Julius Klinkhardt, Bad Heilbrunn</t>
  </si>
  <si>
    <t>Školní zralost a dítě se SVP: vzdělávání a diagnostika</t>
  </si>
  <si>
    <t>Nakladatelství Dr. Josef Raabe s.r.o., Praha 2019</t>
  </si>
  <si>
    <t>Sonderpädagoigik und Bildungsforschung-Fremnde Schwestern?</t>
  </si>
  <si>
    <t>prof. PaedDr. Radka Wildová, CSc.</t>
  </si>
  <si>
    <t>The Local Mission of Higher Education: Principles and Practice</t>
  </si>
  <si>
    <t>Glasnevin Publishing</t>
  </si>
  <si>
    <t>Inovace a technologie ve vzdělávání</t>
  </si>
  <si>
    <t>prof. PaedDr. Stanislav Bendl, Ph.D.</t>
  </si>
  <si>
    <t>prof. Paola Vighi</t>
  </si>
  <si>
    <t>2-s2.0-85070841906</t>
  </si>
  <si>
    <t>18th Conference on Applied Mathematics Aplimat 2019</t>
  </si>
  <si>
    <t>Institute of Mathematics and PhysicsFaculty of Mechanical EngineeringSlovak University of Technology in Bratislava</t>
  </si>
  <si>
    <t>Moderní obec</t>
  </si>
  <si>
    <t>Univerita Karlova, Pedagogická fakulta</t>
  </si>
  <si>
    <t>Sebevraždy a sebepoškozování v penitenciárním prostředí</t>
  </si>
  <si>
    <t>Akademie Vězeňské služby České republiky</t>
  </si>
  <si>
    <t>Sedmá generace</t>
  </si>
  <si>
    <t>DVTV</t>
  </si>
  <si>
    <t>společnost pro občanskou společnost</t>
  </si>
  <si>
    <t>Zugänge zur literatur- und kulturwissenschaftlichen Bohemistik</t>
  </si>
  <si>
    <t>Georg Olms Verlag</t>
  </si>
  <si>
    <t>Víno, ženy, zpěv: V(d)ěčné téma literárních dějin: studie z literatury ad honorem Dalibor Tureček</t>
  </si>
  <si>
    <t>Jihočeská univerzita v Českých Budějovicích</t>
  </si>
  <si>
    <t>Tradicí stvořená: Jaroslavě Janáčkové k devadesátinám</t>
  </si>
  <si>
    <t>Obrazy kultury a společnosti v období první republiky</t>
  </si>
  <si>
    <t>Moravská zemská knihovna</t>
  </si>
  <si>
    <t>prof. PhDr. Eliška Walterová, CSc.</t>
  </si>
  <si>
    <t>World voices nexus</t>
  </si>
  <si>
    <t>prof. PhDr. Iva Strnadová, Ph.D.</t>
  </si>
  <si>
    <t>Léta do pole okovaná, sv. II, 1915 – Noví nepřátelé, nové výzvy</t>
  </si>
  <si>
    <t>Ministerstvo obrany České republiky - VHÚ Praha</t>
  </si>
  <si>
    <t>LI</t>
  </si>
  <si>
    <t>Historisches Verein für das Fürstentum Liechtenstein</t>
  </si>
  <si>
    <t>Zwischen Archiv und Heraldik. Festschrift für Michael Göbl zum 65. Geburtstag</t>
  </si>
  <si>
    <t>Heraldisch-Genealogische Gesellschaft Adler</t>
  </si>
  <si>
    <t>Ludvík Salvátor Toskánský, vědec a cestovatel, v roce 170. výročí narození</t>
  </si>
  <si>
    <t>Národní archiv</t>
  </si>
  <si>
    <t>Rocznik Polskiego Towarzystwa Heraldycznego nowej serii</t>
  </si>
  <si>
    <t>Středočeský sborník historický</t>
  </si>
  <si>
    <t>Studia Historica Brunensia</t>
  </si>
  <si>
    <t>Cestami hospodářských dějin</t>
  </si>
  <si>
    <t>Modernizace církve. Od zrušení jezuitského řádu do II. vatikánského koncilu</t>
  </si>
  <si>
    <t>Edukacja dorosłych</t>
  </si>
  <si>
    <t>Andragogické štúdie 2019</t>
  </si>
  <si>
    <t>prof. PhDr. Jiří Mikulec, CSc.</t>
  </si>
  <si>
    <t>„Horo Bílá, horo kletá!“ Povídky z bělohorské doby</t>
  </si>
  <si>
    <t>prof. PhDr. Jiří Pokorný, CSc.</t>
  </si>
  <si>
    <t>Průmyslové dělnictvo v českých zemích v letech 1938-1948.</t>
  </si>
  <si>
    <t>Ústav pro soudobé dějiny AV ČR</t>
  </si>
  <si>
    <t>Průmyslové dělnictvo v českých zemích v letech 1938-1948</t>
  </si>
  <si>
    <t>Nakladatelství Paseka</t>
  </si>
  <si>
    <t>Miscellanea nejen balbínovská: barokní jezuitské Klatovy 2018, 2019: sborník příspěvků</t>
  </si>
  <si>
    <t>Městská knihovna Klatovy</t>
  </si>
  <si>
    <t>Paginae historiae</t>
  </si>
  <si>
    <t>Mi(ni)str knihovnictví. Kolektivní monografie k životnímu jubileu PhDr. Víta Richtra</t>
  </si>
  <si>
    <t>Národní knihovna</t>
  </si>
  <si>
    <t>Poslední staročech : k 70. narozeninám Jiřího Raka</t>
  </si>
  <si>
    <t>Masarykův ústav a Archiv AV ČR, UK</t>
  </si>
  <si>
    <t>prof. PhDr. Kateřina Charvátová, CSc.</t>
  </si>
  <si>
    <t>2-s2.0-85043589193</t>
  </si>
  <si>
    <t>Mediaevalia Historica Bohemica</t>
  </si>
  <si>
    <t>Lidé a dějiny. K roli osobnosti v historii v multidisciplinární perspektivě.</t>
  </si>
  <si>
    <t>Dvůr a církev v českých zemích středověku</t>
  </si>
  <si>
    <t>Historický ústav AV ČR v.v.i.</t>
  </si>
  <si>
    <t>Pro pana profesora Libora Jana k životnímu jubileu</t>
  </si>
  <si>
    <t>Matice moravská</t>
  </si>
  <si>
    <t>Pohané a křesťané. Christianizace českých zemí ve středověku</t>
  </si>
  <si>
    <t>NLN. s.r.o.</t>
  </si>
  <si>
    <t>L´industrie Cistercienne (XIIe-XXIe siècle)</t>
  </si>
  <si>
    <t>Somogy Éditions d´Art</t>
  </si>
  <si>
    <t>Vielfalt in der Einheit-Zisterziensische klosterlandschaften in Mitteleuropa. Diversity in Unity-Cistercian Landsacapes in Central Europe</t>
  </si>
  <si>
    <t>Kunstverlag Josef Fink</t>
  </si>
  <si>
    <t>Zahrada slov. Ad honorem Zuzana Silagiová</t>
  </si>
  <si>
    <t>Filosofia 2019</t>
  </si>
  <si>
    <t>prof. PhDr. Ladislav Daniel, Ph.D.</t>
  </si>
  <si>
    <t>Fortunata Neapolis : Kunst- und Kulturtransfer zwischen Neapel, Wien und Mitteleuropa.</t>
  </si>
  <si>
    <t>Perspektivenwechsel : Sammler, Sammlungen, Sammlungskulturen in Wien und Mitteleuropa</t>
  </si>
  <si>
    <t>prof. PhDr. Marie Bořek - Dohalská, DrSc.</t>
  </si>
  <si>
    <t>prof. PhDr. Martin Bílek, Ph.D.</t>
  </si>
  <si>
    <t>Media4u Magazine</t>
  </si>
  <si>
    <t>DIVAI 2018: 12TH INTERNATIONAL SCIENTIFIC CONFERENCE ON DISTANCE LEARNING IN APPLIED INFORMATICS</t>
  </si>
  <si>
    <t>Wolters Kluwer ČR, a.s.</t>
  </si>
  <si>
    <t>2-s2.0-85031743031</t>
  </si>
  <si>
    <t>Učitelské studijní programy a formování občanských a sociálních kompetencí</t>
  </si>
  <si>
    <t>2-s2.0-85039703212</t>
  </si>
  <si>
    <t>2-s2.0-85051425472</t>
  </si>
  <si>
    <t>Scientia Socialis Ltd</t>
  </si>
  <si>
    <t>2-s2.0-85045955964</t>
  </si>
  <si>
    <t>Problems of Education in the 21st Century</t>
  </si>
  <si>
    <t>SCIENTIA SOCIALIS</t>
  </si>
  <si>
    <t>2-s2.0-85041228091</t>
  </si>
  <si>
    <t>MODESTUM LTD</t>
  </si>
  <si>
    <t>ARNICA</t>
  </si>
  <si>
    <t>Aktuálne otázky bezpečnosti práce</t>
  </si>
  <si>
    <t>Technická univerzita v Košicích</t>
  </si>
  <si>
    <t>2-s2.0-85059620316</t>
  </si>
  <si>
    <t>Edukacja przyrodnicza w kregu teorii a praktyki</t>
  </si>
  <si>
    <t>Wydawnictwo Naukowe UP</t>
  </si>
  <si>
    <t>DIVAI 2020 - 13th International Scientific Conference on Distance Learning in Applied Informatics - Conference Proceedings</t>
  </si>
  <si>
    <t>Frieden und Krieg im mitteleuropäischen Raum. Historisches Gedächtnis und literarische Reflexion</t>
  </si>
  <si>
    <t>new academic press</t>
  </si>
  <si>
    <t>Tvar. Obtýdeník živé literatury</t>
  </si>
  <si>
    <t>Marie von Ebner-Eschenbach. Schriftstellerin zwischen den Welten</t>
  </si>
  <si>
    <t>Innsbruck University Press</t>
  </si>
  <si>
    <t>Prag in der Zeit der Luxemburger Dynastie : Literatur, Religion und Herrschaftskulturen zwischen Bereicherung und Behauptung</t>
  </si>
  <si>
    <t>transcript Verlag</t>
  </si>
  <si>
    <t>PROFIL ARCHEOLOGIE STŘEDOVĚKU – Studie věnované Janu Frolíkovi</t>
  </si>
  <si>
    <t>Archeologický ústav AV ČR</t>
  </si>
  <si>
    <t>Lidé a dějiny: k roli osobnosti v historii v multidisciplinární perspektivě</t>
  </si>
  <si>
    <t>Perspectives on the History of Ancient Near Eastern Studies</t>
  </si>
  <si>
    <t>The Pennsylvania State University Press</t>
  </si>
  <si>
    <t>Pohané a křesťané – Christianizace českých zemí ve středověku</t>
  </si>
  <si>
    <t>Pro pana profesora Libora Jana k životnímu jubileu.</t>
  </si>
  <si>
    <t>Archeologie ve středních Čechách</t>
  </si>
  <si>
    <t>prof. PhDr. Stanislav Pecháček, Ph.D.</t>
  </si>
  <si>
    <t>Cantus</t>
  </si>
  <si>
    <t>Brass Journal Plus</t>
  </si>
  <si>
    <t>Tradition of Silesian Musical Culture XV</t>
  </si>
  <si>
    <t>Akademia Muzyczna im. Karola Lipińskiego we Wroclawu</t>
  </si>
  <si>
    <t>ME</t>
  </si>
  <si>
    <t>prof. PhDr. Stanislav Štech, CSc.</t>
  </si>
  <si>
    <t>pop. per.</t>
  </si>
  <si>
    <t>Ministerstvo školství, mládeže a tělovýchovy ČR</t>
  </si>
  <si>
    <t>Borgis a.s.</t>
  </si>
  <si>
    <t>Referendum s.r.o.</t>
  </si>
  <si>
    <t>Vydavatelství Referendum s.r.o.</t>
  </si>
  <si>
    <t>Revue française de pédagogie [online]</t>
  </si>
  <si>
    <t>Tous à l´école! Bonheurs, malentendus et paradoxes de l´éducation inclusive</t>
  </si>
  <si>
    <t>Presses Universitaires de Bordeaux</t>
  </si>
  <si>
    <t>La qualité de vie de lʼenfant aujourdʼhui/Childrenʼs Quality of Life Today.</t>
  </si>
  <si>
    <t>Czech-in</t>
  </si>
  <si>
    <t>Postila</t>
  </si>
  <si>
    <t>prof. PhDr. Vít Vlnas, Ph.D.</t>
  </si>
  <si>
    <t>Sobě ke cti, umění ke slávě. Čtyři století uměleckého sběratelství v českých zemích</t>
  </si>
  <si>
    <t>Books &amp; Pipes, z. ú a Západočeská galerie v Plzni, p. o.</t>
  </si>
  <si>
    <t>Kariéra s paletou. Umělec, umění a umělectví v 19. století.</t>
  </si>
  <si>
    <t>Brno : B&amp;P Publishing ; v Plzni : Západočeská galerie</t>
  </si>
  <si>
    <t>Člověk a společnost 19. století tváří v tvář katastrofě. Sborník příspěvků z 36. ročníku mezioborového sympozia k problematice 19. století</t>
  </si>
  <si>
    <t>Světlo, stíny a tma v české kultuře 19. století. Sborník příspěvků z 37. ročníku mezioborového sympozia k problematice 19. století,</t>
  </si>
  <si>
    <t>prof. RNDr. Jarmila Novotná, CSc.</t>
  </si>
  <si>
    <t>Proceedings of the Tenth Congress of the European Society for Research in Mathematics Education</t>
  </si>
  <si>
    <t>Building the Foundation: Whole Numbers in the Primary Grades</t>
  </si>
  <si>
    <t>Springer Open, ICMI</t>
  </si>
  <si>
    <t>Eastern European Mathematics Education in the Decades of Change</t>
  </si>
  <si>
    <t>Mathematical Transgressions 2015</t>
  </si>
  <si>
    <t>Towarzystwo Autorów i Wydawców Prac Naukowych UNIVERSITAS</t>
  </si>
  <si>
    <t>Springer Netherlands</t>
  </si>
  <si>
    <t>2-s2.0-85071143975</t>
  </si>
  <si>
    <t>Proceedings of the 43rd Conference of the International Group for the Psychology of Mathematics Education</t>
  </si>
  <si>
    <t>Knowledge, Policy and Practice in Teacher Education</t>
  </si>
  <si>
    <t>Bloomsbury Academic</t>
  </si>
  <si>
    <t>2-s2.0-85097630736</t>
  </si>
  <si>
    <t>Proceedings 19th European Conference on e-Learning ECEL 2020</t>
  </si>
  <si>
    <t>Academic Conferences International Limited</t>
  </si>
  <si>
    <t>Scientific Conference 'Research in Mathematics Education" Proceedings</t>
  </si>
  <si>
    <t>Mathematical Society of Serbia</t>
  </si>
  <si>
    <t>JČMF, KM FAV ČVUT</t>
  </si>
  <si>
    <t>není uveden</t>
  </si>
  <si>
    <t>prof. RNDr. Ladislav Kvasz, DSc., Dr.</t>
  </si>
  <si>
    <t>The Philosophy of Mathematics Education Today</t>
  </si>
  <si>
    <t>Springer International Publishing AG</t>
  </si>
  <si>
    <t>Teaching Mathematics and Computer Science</t>
  </si>
  <si>
    <t>2-s2.0-85097450831</t>
  </si>
  <si>
    <t>Beitraege zum Mathematikunterricht 2018</t>
  </si>
  <si>
    <t>Verlag fuer wissenschaftliche Texte und Medien</t>
  </si>
  <si>
    <t>KMDM PedF UK v Praze</t>
  </si>
  <si>
    <t>prof. RNDr. Lubomír Hanel, CSc.</t>
  </si>
  <si>
    <t>Publications of the Seto Marine Biological Laboratory, Kyoto University</t>
  </si>
  <si>
    <t>Český svaz ochránců přírody základní organizace Vlašim</t>
  </si>
  <si>
    <t>Sborník vlastivědných prací z Podblanicka</t>
  </si>
  <si>
    <t>2-s2.0-85063630703</t>
  </si>
  <si>
    <t>Journal of Ichthyology</t>
  </si>
  <si>
    <t>PLEIADES PUBLISHING INC</t>
  </si>
  <si>
    <t>2-s2.0-85063615499</t>
  </si>
  <si>
    <t>Publishing House Tomsk State University</t>
  </si>
  <si>
    <t>Rybovodstvo i rybnoje chozjastvo</t>
  </si>
  <si>
    <t>Příroda. Sborník prací z ochrany přírody</t>
  </si>
  <si>
    <t>Český svaz ochránců přírody</t>
  </si>
  <si>
    <t>Karolinum Pedagogická fakulta UK Praha</t>
  </si>
  <si>
    <t>Ochrana přírody</t>
  </si>
  <si>
    <t>prof. RNDr. Milan Hejný, CSc.</t>
  </si>
  <si>
    <t>prof. RNDr. Pavel Beneš, CSc.</t>
  </si>
  <si>
    <t>Ridvan Elmas, Ph.D.</t>
  </si>
  <si>
    <t>2-s2.0-85018660325</t>
  </si>
  <si>
    <t>Journal of Forensic and Legal Medicine</t>
  </si>
  <si>
    <t>2-s2.0-85029909149</t>
  </si>
  <si>
    <t>Forensic Science International: Genetics Supplement Series</t>
  </si>
  <si>
    <t>Genes</t>
  </si>
  <si>
    <t>2-s2.0-85083769986</t>
  </si>
  <si>
    <t>American Journal of Physical Anthropology</t>
  </si>
  <si>
    <t>2-s2.0-84992365951</t>
  </si>
  <si>
    <t>Forensic Science International: Genetics</t>
  </si>
  <si>
    <t>Scientific Reports</t>
  </si>
  <si>
    <t>2-s2.0-85015248088</t>
  </si>
  <si>
    <t>BMC Evolutionary Biology</t>
  </si>
  <si>
    <t>RNDr. František Mošna, Dr.</t>
  </si>
  <si>
    <t>Univerzita Karlova v Praze - Pedagogická fakulta</t>
  </si>
  <si>
    <t>RNDr. Ing. Eva Urbanová, MBA</t>
  </si>
  <si>
    <t>FORUM, s.r.o.</t>
  </si>
  <si>
    <t>International Journal of Social Sciences [online]</t>
  </si>
  <si>
    <t>Archivnictví a spisová služba ve veřejném sektoru v příkladech, otázkách a odpovědích</t>
  </si>
  <si>
    <t>Archivnictví a spisová služba ve veřejném sektoru</t>
  </si>
  <si>
    <t>Forum s. r. o.</t>
  </si>
  <si>
    <t>AKTUÁLNÍ PROBLÉMY PEDAGOGIKY VE VÝZKUMECH STUDENTŮ DOKTORSKÝCH STUDIJNÍCH PROGRAMŮ XV</t>
  </si>
  <si>
    <t>RNDr. Jan Řezníček, Ph.D.</t>
  </si>
  <si>
    <t>RNDr. Jana Skýbová, Ph.D.</t>
  </si>
  <si>
    <t>RNDr. Jindřich Kitzberger</t>
  </si>
  <si>
    <t>RNDr. Kateřina Chroustová, Ph.D.</t>
  </si>
  <si>
    <t>RNDr. Lenka Pavlasová, Ph.D.</t>
  </si>
  <si>
    <t>DIDAKTICKÉ A ENVIRONMENTÁLNÍ ASPEKTYV PŘÍPRAVĚ UČITELŮ PŘÍRODOVĚDNÝCH, ZEMĚDĚLSKÝCH A PŘÍBUZNÝCH OBORŮ</t>
  </si>
  <si>
    <t>Česká zemědělská univerzita v Praze</t>
  </si>
  <si>
    <t>PROJEKTOVÉ VYUČOVÁNÍ A DALŠÍ AKTIVIZAČNÍ STRATEGIE VE VÝUCE PŘÍRODOVĚDNÝCH OBORŮ XVII.: PRAKTICKÉ NÁMĚTY</t>
  </si>
  <si>
    <t>Projektové vyučování v přírodovědných předmětech XIV.</t>
  </si>
  <si>
    <t>2-s2.0-85036507620</t>
  </si>
  <si>
    <t>2-s2.0-85054464213</t>
  </si>
  <si>
    <t>PLoS One</t>
  </si>
  <si>
    <t>2-s2.0-85089313579</t>
  </si>
  <si>
    <t>Springer Proceedings in Mathematics &amp; Statistics, IMPS 2019: Quantitative Psychology</t>
  </si>
  <si>
    <t>Q1 1.D? (13/123)</t>
  </si>
  <si>
    <t>R Journal</t>
  </si>
  <si>
    <t>RNDr. Zdeněk Soldán, CSc.</t>
  </si>
  <si>
    <t>Bryonora</t>
  </si>
  <si>
    <t>Romana Štambergová</t>
  </si>
  <si>
    <t>Štěpánka Kučková</t>
  </si>
  <si>
    <t>2-s2.0-85047072920</t>
  </si>
  <si>
    <t>Tereza Anna Přívratská</t>
  </si>
  <si>
    <t>AFA Ad Fontes Artis</t>
  </si>
  <si>
    <t>Proceedings of the 23rd International Seminar of the ISME Music in Schools and Teacher Education Commission (MISTEC)</t>
  </si>
  <si>
    <t>International Society for Music Education</t>
  </si>
  <si>
    <t>ThDr. Dalibor Vik, Ph.D.</t>
  </si>
  <si>
    <t>Comenius-Jahrbuch Herausgegeben im Auftrag der Deutschen Comenius-Gesellschaft von Andreas Fritsch, Andreas Lischewski &amp; Uwe Voigt, Band 28/2020</t>
  </si>
  <si>
    <t>Academia Verlag</t>
  </si>
  <si>
    <t>Vahid Norouzi Larsari</t>
  </si>
  <si>
    <t>Vargová Petra</t>
  </si>
  <si>
    <t>Vladimíra Kršková</t>
  </si>
  <si>
    <t>Zuzana Marcineková</t>
  </si>
  <si>
    <t>Mgr. Blanka Waldhansová</t>
  </si>
  <si>
    <t>Mgr. Jana Hájková</t>
  </si>
  <si>
    <t>Mgr. Melanie Nováková</t>
  </si>
  <si>
    <t>Mgr. Valerie Fukárková</t>
  </si>
  <si>
    <t>PhDr. Marie Rychlíková, Ph.D.</t>
  </si>
  <si>
    <t>Věra Malinová</t>
  </si>
  <si>
    <t>doc. PhDr. Eva Höflerová, Ph.D.</t>
  </si>
  <si>
    <t>doc. PhDr. Růžena Váňová, CSc.</t>
  </si>
  <si>
    <t>Ing. Jan Kovařovic, CSc.</t>
  </si>
  <si>
    <t>Universitas</t>
  </si>
  <si>
    <t>Ing. Jindřich Kolek, MBA</t>
  </si>
  <si>
    <t>Jana Valentová</t>
  </si>
  <si>
    <t>Mgr. Barbora Viktorinová</t>
  </si>
  <si>
    <t>Mgr. Bc. Barbora Jiřincová, Ph.D.</t>
  </si>
  <si>
    <t>Exulanti, vyhnanci a uprchlíci. Sborník textů (nejen) z mezinárodní konference spolku Exulant pořádané ve dnech 14. – 16. října 2016 v Litomyšli</t>
  </si>
  <si>
    <t>Praha Exulant</t>
  </si>
  <si>
    <t>Mariánský sloup na Staroměstském náměstí v Praze. Počátky rekatolizace v Čechách v 17. století</t>
  </si>
  <si>
    <t>Mgr. Iva Kolandová</t>
  </si>
  <si>
    <t>Mgr. Ivana Nováková</t>
  </si>
  <si>
    <t>Mgr. Kateřina Novotná, Ph.D.</t>
  </si>
  <si>
    <t>Mgr. Lenka Ščamburová</t>
  </si>
  <si>
    <t>Mgr. Marie Bořkovcová</t>
  </si>
  <si>
    <t>Mgr. Martin Jelínek, Ph.D.</t>
  </si>
  <si>
    <t>Mgr. Martina Tóthová</t>
  </si>
  <si>
    <t>Mgr. Pavla Houštecká</t>
  </si>
  <si>
    <t>Mgr. Pavla Ubl</t>
  </si>
  <si>
    <t>Mgr. Štěpánka Kaňková</t>
  </si>
  <si>
    <t>Jdeš touto známou krajinou a přesto nevíš kudy</t>
  </si>
  <si>
    <t>Novela Bohemica</t>
  </si>
  <si>
    <t>Mgr. Vojtěch Vykouk</t>
  </si>
  <si>
    <t>Michaela Baumlová</t>
  </si>
  <si>
    <t>Michaela Jiroutová</t>
  </si>
  <si>
    <t>PhDr. Bc. Martina Malotová</t>
  </si>
  <si>
    <t>PhDr. Jaroslav Najbert</t>
  </si>
  <si>
    <t>PhDr. Miroslava Nováková Schöffelová, Ph.D.</t>
  </si>
  <si>
    <t>PhDr. Olga Konůpková</t>
  </si>
  <si>
    <t>PhDr. Štěpán Ročák</t>
  </si>
  <si>
    <t>prof. doc. PaedDr. Jana Kesselová, CSc., Ph.D.</t>
  </si>
  <si>
    <t>prof. PhDr. Marína Mikulajová, CSc.</t>
  </si>
  <si>
    <t>Veronika Mátlová</t>
  </si>
  <si>
    <t>Alexandra Malá</t>
  </si>
  <si>
    <t>Andrejs Zaicenko</t>
  </si>
  <si>
    <t>Vesnìk Vìcebskaga Dzâržaǔnaga Unìversìtèta</t>
  </si>
  <si>
    <t>Angie Moore, M.A.</t>
  </si>
  <si>
    <t>New Challenges to Education: Lessons from Around the World, BCES Conference Books Volume 19</t>
  </si>
  <si>
    <t>New Challenges to Education: Lessons from Around the World</t>
  </si>
  <si>
    <t>BCES</t>
  </si>
  <si>
    <t>15th annual International Technology, Education and Development Conference</t>
  </si>
  <si>
    <t>System</t>
  </si>
  <si>
    <t>IFD1</t>
  </si>
  <si>
    <t>Anna Švecová, DiS.</t>
  </si>
  <si>
    <t>Bc. Anežka Klimentová</t>
  </si>
  <si>
    <t>Frank &amp; Timme Verlag für wissenschaftliche Literatur</t>
  </si>
  <si>
    <t>Bc. Anna Valová</t>
  </si>
  <si>
    <t>Bc. Dita Jirková</t>
  </si>
  <si>
    <t>Bc. Jakub Michal</t>
  </si>
  <si>
    <t>Rozvíjení matematických talentů na středních školách III</t>
  </si>
  <si>
    <t>Bc. Kristýna Vůchová</t>
  </si>
  <si>
    <t>Bc. Lucie Rendlová</t>
  </si>
  <si>
    <t>Bc. Lucie Semerádová</t>
  </si>
  <si>
    <t>doc. Dr. phil. PhDr. Dalibor Zeman, Ph.D.</t>
  </si>
  <si>
    <t>Odpovědnost za celek v dnešní době</t>
  </si>
  <si>
    <t>Emocionalita ve výchově prizmatem filosofické, psychologické a speciálněpedagogické reflexe. Inkluzivní škola</t>
  </si>
  <si>
    <t>2-s2.0-85107513230</t>
  </si>
  <si>
    <t>Filosofický časopis</t>
  </si>
  <si>
    <t>2-s2.0-85108731555</t>
  </si>
  <si>
    <t>Filozofia</t>
  </si>
  <si>
    <t>Filosofie a dějiny</t>
  </si>
  <si>
    <t>Jan Amos Komenský stále aktuální a inspirativní</t>
  </si>
  <si>
    <t>Univerzita Jana Amose Komenského Praha</t>
  </si>
  <si>
    <t>2-s2.0-85104821322</t>
  </si>
  <si>
    <t>Filozofski Vestnik</t>
  </si>
  <si>
    <t>Budoucnost levice bez liberalismu</t>
  </si>
  <si>
    <t>MDA</t>
  </si>
  <si>
    <t>Česká televize</t>
  </si>
  <si>
    <t>!Argument</t>
  </si>
  <si>
    <t>2-s2.0-85124269782</t>
  </si>
  <si>
    <t>doc. Mgr. Natalia Ivanovna Getmanenko, mimořádný profesor Univerzity Karlovy, CSc.</t>
  </si>
  <si>
    <t>Актуальные проблемы преподавания русского и английского языков в современных условиях: Материалы Международной научно-практической конференции</t>
  </si>
  <si>
    <t>ТГИЯ имени С.Улугзода</t>
  </si>
  <si>
    <t>SHS Web of Conferences</t>
  </si>
  <si>
    <t>EDP Sciences</t>
  </si>
  <si>
    <t>Вызовы и тренды мировой лингвистики: Казанский международный лингвистический саммит (Казань, 16–20 ноября 2020 г.): тр. и матер.: в 2 т.</t>
  </si>
  <si>
    <t>Издательство Казанского университета</t>
  </si>
  <si>
    <t>Метапредметный подход в образовании: русский язык в школьном и вузовском обучении разным предметам : сборник статей IV Всероссийской научно-практической конференции с международным участием</t>
  </si>
  <si>
    <t>SHS WEB OF CONFERENCES. International Scientific and Practical Conference “Theory and Practice of Project Management in Education: Horizons and Risks”</t>
  </si>
  <si>
    <t>EDSP Sciences</t>
  </si>
  <si>
    <t>Борис Ведерников. Живопись</t>
  </si>
  <si>
    <t>Издательство Перо</t>
  </si>
  <si>
    <t>Сборник материалов международного научного конгресса «Русский язык в глобальном научном и образовательном пространстве»</t>
  </si>
  <si>
    <t>Министерство науки и высшего образования Российской Федерации, Государственный институт русского языка им. А. С. Пушкина</t>
  </si>
  <si>
    <t>doc. Mgr. Robert Adam, Ph.D.</t>
  </si>
  <si>
    <t>Svět v obrazech a ve frazeologii II</t>
  </si>
  <si>
    <t>NIDV</t>
  </si>
  <si>
    <t>Aktuálne trendy teorie a praxe hudobnej edukácie IV</t>
  </si>
  <si>
    <t>Emocionalita ve výchově prizmatem filosofické, psychologické a speciálněpedagogické reflexe</t>
  </si>
  <si>
    <t>ICERI2021 Proceedings</t>
  </si>
  <si>
    <t>Školní výpravy do krajiny češtiny (didaktika českého jazyka pro ZŠ a VG)</t>
  </si>
  <si>
    <t>Masarykova univerzita, Brno</t>
  </si>
  <si>
    <t>Administration et éducation</t>
  </si>
  <si>
    <t>2-s2.0-85117422953</t>
  </si>
  <si>
    <t>European Journal of Education [online]</t>
  </si>
  <si>
    <t>2-s2.0-85105605602</t>
  </si>
  <si>
    <t>Na cestě ke spravedlnosti ve vzdělávání: pedagogický výzkum pro lepší praxi a politiku</t>
  </si>
  <si>
    <t>MUNI</t>
  </si>
  <si>
    <t>SOCIÁLNÍ PRÁCE JAKO NÁSTROJ PROSAZOVÁNÍ LIDSKÝCH PRÁV a zkušenosti z oblasti sociální práce v období koronavirové krize</t>
  </si>
  <si>
    <t>Nakladatelství Univerzity Hradec Králové, Gaudeamus</t>
  </si>
  <si>
    <t>European Journal of Social Work [online]</t>
  </si>
  <si>
    <t>EMOCIONALITA VE VÝCHOVĚ PRIZMATEM FILOSOFICKÉ, PSYCHOLOGICKÉ A SPECIÁLNĚPEDAGOGICKÉ REFLEXE. INKLUZIVNÍ ŠKOLA</t>
  </si>
  <si>
    <t>PhDr. Kristýna Bernardová</t>
  </si>
  <si>
    <t>Reisen zu den Quellen des Tigris ... Studien von Josef Wünsch in Mesopotamien</t>
  </si>
  <si>
    <t>Österreichische Akademie der Wissenschaften</t>
  </si>
  <si>
    <t>Acta Historica Universitatis Silesianae Opaviensis</t>
  </si>
  <si>
    <t>Reisen zu den Quellen des Tigris ‒ Travels to the Tigris Springs</t>
  </si>
  <si>
    <t>Verlag der Österreichischen Akademie der Wissenschaften, Wien</t>
  </si>
  <si>
    <t>Eirene</t>
  </si>
  <si>
    <t>Adult Education 2020 – Reflection, Reality and Potential of the Virtual World</t>
  </si>
  <si>
    <t>Vybrané kapitoly soudobých témat odborného vzdělávání</t>
  </si>
  <si>
    <t>Praha : Powerprint</t>
  </si>
  <si>
    <t>Český rybářský svaz</t>
  </si>
  <si>
    <t>Nos défaites célèbres, Batailles : Une histoire des grands mythes nationaux</t>
  </si>
  <si>
    <t>Éditions Belin</t>
  </si>
  <si>
    <t>Homo et Societas</t>
  </si>
  <si>
    <t>Polska Myśl Pedagogiczna</t>
  </si>
  <si>
    <t>Existence and Co-existence in philosophical and special pedagogic reflection. Inclusive school</t>
  </si>
  <si>
    <t>Emocionalita ve výchově prizmatem filosofické, psychologické a speciálně pedagogické reflexe. Inkluzivní škola</t>
  </si>
  <si>
    <t>Univerzita karlova _ Pedagogická fakulta</t>
  </si>
  <si>
    <t>JUVENILIA PAEDAGOGICA 2021; Aktuálne teoretické a výskumné otázky pedagogiky v konceptoch dizertačných prác doktorandov</t>
  </si>
  <si>
    <t>Trnavská univerzita v Trnavě</t>
  </si>
  <si>
    <t>Education and New Developments 2021</t>
  </si>
  <si>
    <t>inScience Press</t>
  </si>
  <si>
    <t>AKTUÁLNÍ PROBLÉMY PEDAGOGIKY VE VÝZKUMECH STUDENTŮ DOKTORSKÝCH STUDIJNÍCH PROGRAMŮ XVI - Working Academics Value Excellence for International Teachers</t>
  </si>
  <si>
    <t>PROCEEDINGS OF THE 8TH ECPVI- EUROPEAN CONFERENCE ON PSYCHOLOGY AND VISUAL IMPAIRMENT VISION PRAGUE 2021</t>
  </si>
  <si>
    <t>ICEVI</t>
  </si>
  <si>
    <t>Arts-based social interventions: First results of the AMASS testbed. Proceedings of the 1. AMASS Symposium, 27-28 May 2021, online.</t>
  </si>
  <si>
    <t>University of Lapland, Faculty of Art and Design</t>
  </si>
  <si>
    <t>Arts-based social interventions : First results of the AMASS testbed</t>
  </si>
  <si>
    <t>Lapin yliopisto|en=University of Lapland</t>
  </si>
  <si>
    <t>Arts-based social interventions: mapping the field</t>
  </si>
  <si>
    <t>University of Lapland</t>
  </si>
  <si>
    <t>University of Lapland (Rovaniemi)</t>
  </si>
  <si>
    <t>Documents of Socially Engaged Art</t>
  </si>
  <si>
    <t>InSEA Publications</t>
  </si>
  <si>
    <t>Time in Languages, Languages in Time</t>
  </si>
  <si>
    <t>John Benjamins Publishing Company</t>
  </si>
  <si>
    <t>Bergen Language and Linguistics Studies [online]</t>
  </si>
  <si>
    <t>NO</t>
  </si>
  <si>
    <t>Hacettepe University</t>
  </si>
  <si>
    <t>Emocionalita ve výchově prizmatem fiiosofické, psychologické a speciálněpedagogické reflexe. Inkluzivní škola</t>
  </si>
  <si>
    <t>univerzita Karlova, Pedagogická fakulta</t>
  </si>
  <si>
    <t>Aktuální otázky a možnosti v oblasti intervence u osob se speciálními potřebami</t>
  </si>
  <si>
    <t>Gaudaum, Univerzita Hradec Králové</t>
  </si>
  <si>
    <t>2-s2.0-85111254405</t>
  </si>
  <si>
    <t>Journal of Pragmatics</t>
  </si>
  <si>
    <t>2-s2.0-85118643360</t>
  </si>
  <si>
    <t>2-s2.0-85121471343</t>
  </si>
  <si>
    <t>2-s2.0-85123541854</t>
  </si>
  <si>
    <t>2-s2.0-85071039200</t>
  </si>
  <si>
    <t>Computer Assisted Language Learning</t>
  </si>
  <si>
    <t>2-s2.0-85099227250</t>
  </si>
  <si>
    <t>Computers and Education</t>
  </si>
  <si>
    <t>2-s2.0-85123356874</t>
  </si>
  <si>
    <t>Studia paedagogica [online]</t>
  </si>
  <si>
    <t>2-s2.0-85101041012</t>
  </si>
  <si>
    <t>Field Methods [online]</t>
  </si>
  <si>
    <t>FF MU</t>
  </si>
  <si>
    <t>Učitelský měsíčník</t>
  </si>
  <si>
    <t>Louis Fürnberg - Texte zu Leben und Werk : 'Hier ist ein Dichter, hört nur!'</t>
  </si>
  <si>
    <t>Quatrus-Verlag</t>
  </si>
  <si>
    <t>doc. PhDr. Zbyněk Němec, Ph.D.</t>
  </si>
  <si>
    <t>Rozvíjení matematických talentů na středních školách II</t>
  </si>
  <si>
    <t>Pokroky matematiky, fyziky a astronomie</t>
  </si>
  <si>
    <t>Broadening experiences in elementary school mathematics</t>
  </si>
  <si>
    <t>International Symposium Elementary Mathematics Teaching, Broadening experiences in elementary school mathematics</t>
  </si>
  <si>
    <t>Elementary Mathematics Education Journal [online]</t>
  </si>
  <si>
    <t>doc. RNDr. Mgr. Petr Skřehot, M.Sc., Ph.D.</t>
  </si>
  <si>
    <t>Aktuálne otázky bezpečnosti práce - New Trends in Safety and Health</t>
  </si>
  <si>
    <t>Technická univerzita v Košiciach</t>
  </si>
  <si>
    <t>2-s2.0-85096522328</t>
  </si>
  <si>
    <t>Educational Studies in Mathematics</t>
  </si>
  <si>
    <t>Anthropologie</t>
  </si>
  <si>
    <t>2-s2.0-85101609400</t>
  </si>
  <si>
    <t>GLOBAL AND PLANETARY CHANGE [online]</t>
  </si>
  <si>
    <t>2-s2.0-85108639794</t>
  </si>
  <si>
    <t>2-s2.0-85117412842</t>
  </si>
  <si>
    <t>Geoscience Research Reports [online]</t>
  </si>
  <si>
    <t>2-s2.0-85102288053</t>
  </si>
  <si>
    <t>Language and Psychoanalysis [online]</t>
  </si>
  <si>
    <t>Hana Hedlová</t>
  </si>
  <si>
    <t>Hana Henychová</t>
  </si>
  <si>
    <t>16. Mezinárodní seminář doktorandů didaktiky chemie a příbuzných doktorských studijních programů (sborník příspěvků)</t>
  </si>
  <si>
    <t>PROJECT-BASED EDUCATION AND OTHER ACTIVATING STRATEGIES IN SCIENCE EDUCATION XVIII. Conference proceedings</t>
  </si>
  <si>
    <t>Sylvia</t>
  </si>
  <si>
    <t>Lynx [online]</t>
  </si>
  <si>
    <t>Ing. Oto Svoboda</t>
  </si>
  <si>
    <t>Acta sociopathologica VI: Sociální patologie - sociální komunikace. Sborník odborných statí Ústavu sociálních studií Pedagogické fakulty UHK.</t>
  </si>
  <si>
    <t>Socialia 2020: Multidisciplinární souvislosti pomáhání</t>
  </si>
  <si>
    <t>Ing. Tereza Čtvrtníčková</t>
  </si>
  <si>
    <t>Irem Altinkalp</t>
  </si>
  <si>
    <t>Jana Truhlářová</t>
  </si>
  <si>
    <t>JUDr. Mgr. Filip Beran</t>
  </si>
  <si>
    <t>Dva dny s didaktikou matematiky 2021. Sborník příspěvků.</t>
  </si>
  <si>
    <t>Univerzita Karlova, Pedagogická fakulta, v roce 2021</t>
  </si>
  <si>
    <t>Juliana Crespo Lopes, Ph.D.</t>
  </si>
  <si>
    <t>Educacao [online]</t>
  </si>
  <si>
    <t>por</t>
  </si>
  <si>
    <t>Revista Brasileira de Educação do Campo [online]</t>
  </si>
  <si>
    <t>NA CESTĚ KE SPRAVEDLNOSTI VE VZDĚLÁVÁNÍ: PEDAGOGICKÝ VÝZKUM PRO LEPŠÍ PRAXI A POLITIKU</t>
  </si>
  <si>
    <t>2-s2.0-85120781362</t>
  </si>
  <si>
    <t>Revista da Abordagem Gestaltica</t>
  </si>
  <si>
    <t>VII Международный форум по педагогическому образованию Сборник научных трудов Часть II</t>
  </si>
  <si>
    <t>Kazan University</t>
  </si>
  <si>
    <t>Transversalidades na abordagem centrada na pessoa: diálogos, possibilidades e contribuições</t>
  </si>
  <si>
    <t>Pimenta Cultural</t>
  </si>
  <si>
    <t>Karin Polcarová</t>
  </si>
  <si>
    <t>Kateřina Trutnovská</t>
  </si>
  <si>
    <t>Univerzita Hradec Králové Gaudeamus</t>
  </si>
  <si>
    <t>Lucie Agossa</t>
  </si>
  <si>
    <t>Lucie Samková</t>
  </si>
  <si>
    <t>Luiz do Valle Miranda</t>
  </si>
  <si>
    <t>2-s2.0-85113292547</t>
  </si>
  <si>
    <t>Childhood and Philosophy [online]</t>
  </si>
  <si>
    <t>Magda Nosková</t>
  </si>
  <si>
    <t>Marcela Šilhavá</t>
  </si>
  <si>
    <t>2-s2.0-85107579245</t>
  </si>
  <si>
    <t>Journal of Biological Education</t>
  </si>
  <si>
    <t>Ad Fontes Artis [online]</t>
  </si>
  <si>
    <t>Univerzitní galerie – tradice, výstavní praxe a edukační potenciál</t>
  </si>
  <si>
    <t>Gaudeamus - nakladatelství UHK</t>
  </si>
  <si>
    <t>4+ 4 dny v pohybu</t>
  </si>
  <si>
    <t>Umění oceňovat</t>
  </si>
  <si>
    <t>Společnost Jindřicha Chalupeckého</t>
  </si>
  <si>
    <t>Mgr. Alena Hybnerová</t>
  </si>
  <si>
    <t>Mgr. Andrea Cibulková</t>
  </si>
  <si>
    <t>Aktuální problémy pedagogiky ve výzkumech studentů doktorských studijních programů XVI</t>
  </si>
  <si>
    <t>Mgr. Anežka Blahnová</t>
  </si>
  <si>
    <t>PROJECT-BASED EDUCATION AND OTHER ACTIVATING STRATEGIES IN SCIENCE EDUCATION XVIII.</t>
  </si>
  <si>
    <t>Mgr. Anna Bičíková</t>
  </si>
  <si>
    <t>Dva dny s didaktikou matematiky</t>
  </si>
  <si>
    <t>Mgr. Anna Nožičková</t>
  </si>
  <si>
    <t>Česká asociace pedagogického výzkumu a Masarykova univerzita</t>
  </si>
  <si>
    <t>Mgr. Anna Vartecká, Ph.D.</t>
  </si>
  <si>
    <t>Pars pro toto</t>
  </si>
  <si>
    <t>Expresívne terapie vo vedách o človeku 2020</t>
  </si>
  <si>
    <t>VERBUM</t>
  </si>
  <si>
    <t>Formovanie učiaceho sa spoločenstva v inkluzívnej škole</t>
  </si>
  <si>
    <t>Mgr. Barbora Bertlová</t>
  </si>
  <si>
    <t>Mgr. Bc. Petr Gal</t>
  </si>
  <si>
    <t>Youth in Central and Eastern Europe. Sociological Studies [online]</t>
  </si>
  <si>
    <t>Citizenship at the Crossroads: Rights, Identity and Education</t>
  </si>
  <si>
    <t>I disarmati. Profughi, prigionieri e donne del fronte italo-austriaco The Disarmed. Refugees, Prisoners and Women of the Austro-Italian Front</t>
  </si>
  <si>
    <t>IT</t>
  </si>
  <si>
    <t>Museo Storico Italiano della Guerra</t>
  </si>
  <si>
    <t>Dva dny s didaktikou matematiky 2021, sborník příspěvků</t>
  </si>
  <si>
    <t>Karlova Univerzita, Pedagogická fakulta</t>
  </si>
  <si>
    <t>Malacologica Bohemoslovaca</t>
  </si>
  <si>
    <t>Mgr. Daniel Kubát</t>
  </si>
  <si>
    <t>Porta Bohemica. Sborník historických prací, č. 10</t>
  </si>
  <si>
    <t>Státní oblastní archiv v Litoměřicích</t>
  </si>
  <si>
    <t>Mgr. David Zenkl</t>
  </si>
  <si>
    <t>Didactica Mathematicae</t>
  </si>
  <si>
    <t>Philologia Rossica</t>
  </si>
  <si>
    <t>Волшебный свет детской литературы: Текст - образ - звук в детской литературе и обучении РКИ</t>
  </si>
  <si>
    <t>Neznámé veledílo a jiné prózy</t>
  </si>
  <si>
    <t>Maraton</t>
  </si>
  <si>
    <t>Mgr. et Mgr. Lenka Zemanová, Ph.D.</t>
  </si>
  <si>
    <t>2-s2.0-85108557049</t>
  </si>
  <si>
    <t>2-s2.0-85116640803</t>
  </si>
  <si>
    <t>Research in Language [online]</t>
  </si>
  <si>
    <t>Mgr. et Mgr. Olga Kučerová, Ph.D.</t>
  </si>
  <si>
    <t>(Po)etika umeleckej tvorby pre deti a mládež</t>
  </si>
  <si>
    <t>Pedagogická fakulta Prešovskej univerzity v Prešove</t>
  </si>
  <si>
    <t>Mgr. František Kubica, Ph.D.</t>
  </si>
  <si>
    <t>Integrovaná výuka z pohledu výuky matematiky</t>
  </si>
  <si>
    <t>Jihočeská Univerzita v Českých Budějovicích, Pedagogická fakulta</t>
  </si>
  <si>
    <t>Mgr. Hana Zakouřilová, MBA</t>
  </si>
  <si>
    <t>Poohří 9</t>
  </si>
  <si>
    <t>Oblastní muzeum v Lounech</t>
  </si>
  <si>
    <t>EMOCIONALITA VE FILOSOFICKÉ A SPECIÁLNĚPEDAGOGICKÉ REFLEXI. INKLUZIVNÍ ŠKOLA</t>
  </si>
  <si>
    <t>Mgr. Henrieta Votíková</t>
  </si>
  <si>
    <t>SOCIÁLNÍ PRÁCE JAKO NÁSTROJ PROSAZOVÁNÍ LIDSKÝCH PRÁV</t>
  </si>
  <si>
    <t>Univerzita Hradec Králové. Filozofická fakulta (nakladatel, vydavatel)</t>
  </si>
  <si>
    <t>Politické, ekonomické, sociální a technologické výzvy pro sociální práci</t>
  </si>
  <si>
    <t>Univerzita Hradec Králové</t>
  </si>
  <si>
    <t>Mgr. Ing. Filip Hlavinka, Ph.D.</t>
  </si>
  <si>
    <t>Vzdělávání dospělých 2020 – reflexe, realita a potenciál virtuálního světa</t>
  </si>
  <si>
    <t>QUAERE 2021 - Recenzovaný sborník příspěvků interdisciplinární mezinárodní vědecké konference doktorandů a odborných asistentů</t>
  </si>
  <si>
    <t>Mgr. Ing. Lucie Kelblová</t>
  </si>
  <si>
    <t>Mgr. Ing. Silvie Svobodová, Ph.D.</t>
  </si>
  <si>
    <t>2-s2.0-85098789303</t>
  </si>
  <si>
    <t>Nature Human Behaviour [online]</t>
  </si>
  <si>
    <t>2-s2.0-85101101527</t>
  </si>
  <si>
    <t>Behavioral and Brain Sciences</t>
  </si>
  <si>
    <t>Mgr. Ivana Hay</t>
  </si>
  <si>
    <t>Česká unie neslyšících</t>
  </si>
  <si>
    <t>Mgr. Ivana Hurytová</t>
  </si>
  <si>
    <t>Mgr. Jakub Jareš, Ph.D.</t>
  </si>
  <si>
    <t>Mgr. Jakub Onder</t>
  </si>
  <si>
    <t>Mgr. Ján Hreško, Ph.D.</t>
  </si>
  <si>
    <t>2-s2.0-85107517213</t>
  </si>
  <si>
    <t>Mgr. Jan Karela</t>
  </si>
  <si>
    <t>Aktuální problémy distanční výuky</t>
  </si>
  <si>
    <t>GAUDEAMUS, Univerzita Hradec Králové</t>
  </si>
  <si>
    <t>Mgr. Jan Kremer</t>
  </si>
  <si>
    <t>Mgr. Jana Krátká, Ph.D.</t>
  </si>
  <si>
    <t>Mgr. Jiří Jančík, Ph.D.</t>
  </si>
  <si>
    <t>Mgr. Jitka Kroutilová</t>
  </si>
  <si>
    <t>Mgr. Josef Hejný</t>
  </si>
  <si>
    <t>Nakladatelství Karolinum, PedF UK</t>
  </si>
  <si>
    <t>Mgr. Kamila Etchegoyen Rosolová, Ph.D.</t>
  </si>
  <si>
    <t>2-s2.0-85117020978</t>
  </si>
  <si>
    <t>AKTUÁLNÍ PROBLÉMY PEDAGOGIKY VE VÝZKUMECH STUDENTŮ DOKTORSKÝCH STUDIJNÍCH PROGRAMŮ XVI</t>
  </si>
  <si>
    <t>Univerzita Palackého v Olomouci, Pedagogická fakulta, Ústav pedagogiky a sociálních studií</t>
  </si>
  <si>
    <t>Dva dny s didaktikou matematiky 2021</t>
  </si>
  <si>
    <t>2-s2.0-85114032573</t>
  </si>
  <si>
    <t>2-s2.0-85085892381</t>
  </si>
  <si>
    <t>2-s2.0-85084386031</t>
  </si>
  <si>
    <t>Journal of Beliefs and Values</t>
  </si>
  <si>
    <t>Global Perspectives on Home Education in the 21st Century</t>
  </si>
  <si>
    <t>IGI Global</t>
  </si>
  <si>
    <t>Human Affairs</t>
  </si>
  <si>
    <t>Mgr. Kateřina Sládková</t>
  </si>
  <si>
    <t>Mgr. Klára Eliášková</t>
  </si>
  <si>
    <t>Mgr. Kristýna Bajerová</t>
  </si>
  <si>
    <t>English Pronunciation Instruction. Research-based insights.</t>
  </si>
  <si>
    <t>John Benjamins</t>
  </si>
  <si>
    <t>https://vltava.rozhlas.cz/beethoven-jako-nadcasovy-soundtrack-8374859</t>
  </si>
  <si>
    <t>Investigación en el ámbito escolar. Nuevas realidades en un acercamiento multidimensional a las variables psicológicas y educativas.</t>
  </si>
  <si>
    <t>Dykinson</t>
  </si>
  <si>
    <t>​SOCIEDAD CIENTÍFICA DE INVESTIGACIÓN EN CIENCIAS DE LA SALUD, PSICOLOGÍA Y EDUCACIÓN</t>
  </si>
  <si>
    <t>Mgr. Lenka Vídršperková</t>
  </si>
  <si>
    <t>PhD existence 11: Česko-slovenská psychologická konference (nejen) pro doktorandy a o doktorandech</t>
  </si>
  <si>
    <t>Mgr. Lenka Vojtíková, Ph.D.</t>
  </si>
  <si>
    <t>University education of future teachers</t>
  </si>
  <si>
    <t>Mgr. Lothar Filip Rudorfer</t>
  </si>
  <si>
    <t>Mgr. Lucie Strejčková, DiS.</t>
  </si>
  <si>
    <t>VARIA XXIX - Zborník príspevkov z XXIX. kolokvia mladých jazykovedcov</t>
  </si>
  <si>
    <t>Varhaník : časopis pro varhanickou praxi</t>
  </si>
  <si>
    <t>Czech Republic and Lusophonic Countries: Education, Art, Digital Technology in Teaching</t>
  </si>
  <si>
    <t>CRLC</t>
  </si>
  <si>
    <t>Mgr. Lucie Konvalinová</t>
  </si>
  <si>
    <t>Z Teorii i Praktyki Dydaktycznej Języka Polskiego</t>
  </si>
  <si>
    <t>Mgr. Lukáš Smola</t>
  </si>
  <si>
    <t>Giftedness in a Variety of Educational Fields</t>
  </si>
  <si>
    <t>Verlag dr. Kovač</t>
  </si>
  <si>
    <t>Juvenilia Pedagogica</t>
  </si>
  <si>
    <t>Trnavská univerzita</t>
  </si>
  <si>
    <t>Mgr. Markéta Kantorová</t>
  </si>
  <si>
    <t>AKTUÁLNÍ PROBLÉMY PEDAGOGIKY VE VÝZKUMECH STUDENTŮ DOKTORSKÝCH STUDIJNÍCH PROGRAMŮ XVI - Recenzovaný sborník příspěvků z mezinárodní vědecké online konference</t>
  </si>
  <si>
    <t>PhD existence 11 Česko-slovenská psychologická konference (nejen) pro doktorandy a o doktorandech</t>
  </si>
  <si>
    <t>Sociální správa</t>
  </si>
  <si>
    <t>GRADA Publishing</t>
  </si>
  <si>
    <t>Mgr. Martin Pádivý</t>
  </si>
  <si>
    <t>INOVATÍVNE TRENDY V ODBOROVÝCH DIDAKTIKÁCH Prepojenie teórie a praxe výučbových stratégií kritického a tvorivého myslenia</t>
  </si>
  <si>
    <t>UNIVERZITA KONŠTANTÍNA FILOZOFA V NITRE PEDAGOGICKÁ FAKULTA</t>
  </si>
  <si>
    <t>Mgr. Martina Pakandlová</t>
  </si>
  <si>
    <t>Mgr. Martina Píšová</t>
  </si>
  <si>
    <t>Mgr. Matúš Adamkovič</t>
  </si>
  <si>
    <t>ACADEMIA</t>
  </si>
  <si>
    <t>Mgr. MgA. Markéta Magidová, Ph.D.</t>
  </si>
  <si>
    <t>Albatros</t>
  </si>
  <si>
    <t>Mgr. Michaela Klímová</t>
  </si>
  <si>
    <t>Mgr. Michaela Kubátová</t>
  </si>
  <si>
    <t>Sborník z IX. mezinárodní vědecké konference studentů doktorských studijních programů v oblasti společenských věd</t>
  </si>
  <si>
    <t>Univerzita Palackého v Olomouci, Katedra společenských věd</t>
  </si>
  <si>
    <t>Magister: reflexe primárního a preprimáního vzdělávání ve výzkumu</t>
  </si>
  <si>
    <t>JUVENILIA PAEDAGOGICA 2021 AKTUÁLNÍ PROBLÉMY PEDAGOGIKY VE VÝZKUMECH STUDENTŮ DOKTORSKÝCH STUDIJNÍCH PROGRAMŮ XV Výzvy pro učitele v 21. století Recenzovaný sborník příspěvků z mezinárodní vědecké konference</t>
  </si>
  <si>
    <t>Trnavská univerzita v Trnave Pedagogická fakulta Katedra pedagogických štúdií</t>
  </si>
  <si>
    <t>PhD existence 11, Jedeme dál“ / “Moving on”</t>
  </si>
  <si>
    <t>Computer Media</t>
  </si>
  <si>
    <t>EduPort [online]</t>
  </si>
  <si>
    <t>Mgr. Michal Božík</t>
  </si>
  <si>
    <t>2-s2.0-85107796474</t>
  </si>
  <si>
    <t>Journal of Computational Design and Engineering [online]</t>
  </si>
  <si>
    <t>OXFORD UNIV PRESS</t>
  </si>
  <si>
    <t>Proceedings moNGeometrija 2021</t>
  </si>
  <si>
    <t>Planeta Print</t>
  </si>
  <si>
    <t>Proceedings of the Slovak-Czech Conference on Geometry and Graphics 2021</t>
  </si>
  <si>
    <t>La littérature caribéenne sous l'angle du rapport esthétique et éthique</t>
  </si>
  <si>
    <t>Presses universitaires de Bordeaux</t>
  </si>
  <si>
    <t>2-s2.0-85122197249</t>
  </si>
  <si>
    <t>Études romanes de Brno</t>
  </si>
  <si>
    <t>Mgr. Milena Kvaszová, Ph.D.</t>
  </si>
  <si>
    <t>Dva dny s didaktikou matematiky 2021 Sborník příspěvků</t>
  </si>
  <si>
    <t>Mgr. Pavel Sovič</t>
  </si>
  <si>
    <t>KMDM, PedF UK</t>
  </si>
  <si>
    <t>Mgr. Petra Hájková, DiS.</t>
  </si>
  <si>
    <t>Acta Moralia Tyrnaviensia X. Osobná zodpovednosť dnes - výzva či výhovorka?</t>
  </si>
  <si>
    <t>Filozofická fakulta Trnavskej univerzity v Trnave</t>
  </si>
  <si>
    <t>Acta Universitatis Carolinae. Interpretationes [online]</t>
  </si>
  <si>
    <t>Mgr. Šárka Brzková</t>
  </si>
  <si>
    <t>Mgr. Tereza Vokatá</t>
  </si>
  <si>
    <t>Le français oral, le français écrit</t>
  </si>
  <si>
    <t>NAVA</t>
  </si>
  <si>
    <t>Rozvíjení interkulturní komunikační kompetence ve výuce cizích jazyků 4</t>
  </si>
  <si>
    <t>www.iHNed.cz</t>
  </si>
  <si>
    <t>Economia</t>
  </si>
  <si>
    <t>Mgr. Tomáš Skála</t>
  </si>
  <si>
    <t>MUNI ARTS</t>
  </si>
  <si>
    <t>Mgr. Veronika Havelková</t>
  </si>
  <si>
    <t>Mgr. Veronika Kocourová, MBA</t>
  </si>
  <si>
    <t>Neformální péče v teorii a praxi</t>
  </si>
  <si>
    <t>Mgr. Wanda Tureckiová</t>
  </si>
  <si>
    <t>MSD Brno</t>
  </si>
  <si>
    <t>Mgr. Yvona Kostelecká, Ph.D.</t>
  </si>
  <si>
    <t>Mgr. Zuzana Jánošková, DiS.</t>
  </si>
  <si>
    <t>Výzvy pro učitele v 21. století</t>
  </si>
  <si>
    <t>Štúdie zo špeciálnej pedagogiky</t>
  </si>
  <si>
    <t>Edukácia [online]</t>
  </si>
  <si>
    <t>2-s2.0-85114043945</t>
  </si>
  <si>
    <t>Proceedings of the International Conferences Mobile Learning 2021 (ML 2021) and Educational Technologies 2021 (ICEduTech 2021)</t>
  </si>
  <si>
    <t>Prohuman [online]</t>
  </si>
  <si>
    <t>Innovation Management and Sustainable Economic Development in the Era of Global Pandemic</t>
  </si>
  <si>
    <t>IBIMA</t>
  </si>
  <si>
    <t>Monika Šípová</t>
  </si>
  <si>
    <t>MUDr. Helena Štrofová</t>
  </si>
  <si>
    <t>Nadezda Basalaeva</t>
  </si>
  <si>
    <t>Музыкальная и художественная культура в образовании: инновационные пути развития: материалы VI международной научно-практической конференции</t>
  </si>
  <si>
    <t>РИО ЯГПУ</t>
  </si>
  <si>
    <t>PaedDr. Hana Janošková, Ph.D.</t>
  </si>
  <si>
    <t>Metodický portál RVP</t>
  </si>
  <si>
    <t>JUVENILIA PAEDAGOGICA 2021 Aktuálne teoretické a výskumné otázky pedagogiky v konceptoch dizertačných prác doktorandov</t>
  </si>
  <si>
    <t>TRNAVSKÁ UNIVERZITA, PdF TRNAVA,</t>
  </si>
  <si>
    <t>QUAERE 2021 Recenzovaný sborník příspěvků interdisciplinární mezinárodní vědecké konference doktorandů a odborných asistentů</t>
  </si>
  <si>
    <t>Emocionalita ve výchově prizmatem filosofické, psychologické a speciálněpedagogické reflexe. Inkluzivní škola.</t>
  </si>
  <si>
    <t>CANTUS CHORALIS SLOVACA 2020</t>
  </si>
  <si>
    <t>INOVATIVNÍ PŘÍSTUPY K EDUKACI OSOB SE SPECIÁLNÍMI POTŘEBAMI</t>
  </si>
  <si>
    <t>Janáčkiana 2020: Sborník z 35. ročníku mezinárodní online muzikologické konferene</t>
  </si>
  <si>
    <t>2-s2.0-85100545994</t>
  </si>
  <si>
    <t>Research in Mathematics Education</t>
  </si>
  <si>
    <t>PhDr. Blanka Nedvědová, Ph.D.</t>
  </si>
  <si>
    <t>2-s2.0-85121579913</t>
  </si>
  <si>
    <t>Proceeding of the 20th European Conference on e-Learning</t>
  </si>
  <si>
    <t>University of Applied Sciences HTW Berlin</t>
  </si>
  <si>
    <t>PhDr. Eva Koželuhová, Ph.D.</t>
  </si>
  <si>
    <t>PhDr. Mgr. Jaroslav Kříž, MBA</t>
  </si>
  <si>
    <t>Muzikologické fórum</t>
  </si>
  <si>
    <t>PhDr. Gabriela Novotná, Ph.D.</t>
  </si>
  <si>
    <t>Jak učit matematice žáky ve věku 10–16</t>
  </si>
  <si>
    <t>Teachers Talking about their Classrooms. Learning from the Professional Lexicons of Mathematics Teachers around the World</t>
  </si>
  <si>
    <t>2-s2.0-85110611770</t>
  </si>
  <si>
    <t>Mathematics [online]</t>
  </si>
  <si>
    <t>SEMT '21 Proceedings : Broadening experiences in elementary school mathematics</t>
  </si>
  <si>
    <t>PhDr. Ing. Silvie Svobodová, Ph.D.</t>
  </si>
  <si>
    <t>Environmentální vzdělávání a udržitelný rozvoj jako nedílná součást přípravy učitelů přírodovědných, humanitních, zemědělských a příbuzných oborů</t>
  </si>
  <si>
    <t>PřF UK</t>
  </si>
  <si>
    <t>PhDr. Milan Demjanenko, Ph.D.</t>
  </si>
  <si>
    <t>Grada Publishing, a.s.</t>
  </si>
  <si>
    <t>Профессорский журнал. Серия: Русский язык и литература</t>
  </si>
  <si>
    <t>PhDr. Jan Šindelář</t>
  </si>
  <si>
    <t>ReporTvář Julia Fučíka</t>
  </si>
  <si>
    <t>Národní muzeum</t>
  </si>
  <si>
    <t>PhDr. Jan Zdichynec, Ph.D.</t>
  </si>
  <si>
    <t>TV Prima</t>
  </si>
  <si>
    <t>Školní zralost a odklady školní docházky</t>
  </si>
  <si>
    <t>2leté a 3leté děti v mateřské škole.</t>
  </si>
  <si>
    <t>Taktik International s.r.o.</t>
  </si>
  <si>
    <t>Aura musica</t>
  </si>
  <si>
    <t>2-s2.0-85118286014</t>
  </si>
  <si>
    <t>Central European Journal of Public Health</t>
  </si>
  <si>
    <t>Project-based Education and other activating Strategies in Science Education XVIII.</t>
  </si>
  <si>
    <t>2-s2.0-85124050205</t>
  </si>
  <si>
    <t>Scientific Thinking in Chemical Education</t>
  </si>
  <si>
    <t>Univerzita Karlova, Peagogická fakulta</t>
  </si>
  <si>
    <t>PhDr. Klára Eliášková, Ph.D.</t>
  </si>
  <si>
    <t>PhDr. Mgr. Michal Vostrý, Ph.D.</t>
  </si>
  <si>
    <t>Svět v obrazech a ve frazeologii II World in Pictures and in Phraseology II</t>
  </si>
  <si>
    <t>Herrmann a synové</t>
  </si>
  <si>
    <t>Univerzta Karlova, Pedagigická fakulta</t>
  </si>
  <si>
    <t>PhDr. Lucie Vosyková</t>
  </si>
  <si>
    <t>PhDr. Marek Dluhoš, Th.D., Ph.D.</t>
  </si>
  <si>
    <t>PhDr. Marie Linková, Ph.D.</t>
  </si>
  <si>
    <t>2-s2.0-85106941592</t>
  </si>
  <si>
    <t>International Journal of Cognitive Research in Science, Engineering and Education (IJCRSEE) [online]</t>
  </si>
  <si>
    <t>CS</t>
  </si>
  <si>
    <t>ASSOC DEVELOPMENT SCIENCE ENGINEERING &amp; EDUCATION</t>
  </si>
  <si>
    <t>LEARNING NEVER ENDS…</t>
  </si>
  <si>
    <t>Wydawnictwa Uniwersytetu Warszawskiego</t>
  </si>
  <si>
    <t>Andragogické poradenstvo</t>
  </si>
  <si>
    <t>Pedagogická fakulta UMB v Banské Bystrici</t>
  </si>
  <si>
    <t>Vzdělávání dospělých 2020 – reflexe, realita a potenciál virtuálního světa. = Adult Education 2020 – Reflection, Reality and Potential of the Virtual World : proceedings of the 9th International Adult Education Conference : 16 December 2020, Prague</t>
  </si>
  <si>
    <t>ČAS</t>
  </si>
  <si>
    <t>16. Mezinárodní seminář doktorandů didaktiky chemie a příbuzných doktorských studijních programů: Sborník příspěvků</t>
  </si>
  <si>
    <t>Gaudeamus, nakladatelství Univerzity Hradec Králové</t>
  </si>
  <si>
    <t>AMER CHEMICAL SOC</t>
  </si>
  <si>
    <t>prof. PaedDr. Radka Wildová, mimořádný profesor Univerzity Karlovy, CSc.</t>
  </si>
  <si>
    <t>Acta Chimica Slovenica</t>
  </si>
  <si>
    <t>PROJECT-BASED EDUCATION AND OTHER ACTIVATING STRATEGIES IN SCIENCE EDUCATION XVIII (PBE 2020)</t>
  </si>
  <si>
    <t>Proceedings of the14th International Scientific Conference: European Forum of Entrepreneurship 2021: Viroeconomies — collapse or new business opportunities?</t>
  </si>
  <si>
    <t>NEWTON Academy, a.s.</t>
  </si>
  <si>
    <t>Working Academics Value Excellence for International Teachers</t>
  </si>
  <si>
    <t>PhDr. Mgr. et Mgr. Barbora Pánková, Ph.D.</t>
  </si>
  <si>
    <t>Proceedings of the14th International Scientific Conference: European Forum of Entrepreneurship 2021:Viroeconomies — collapse or new business opportunities?</t>
  </si>
  <si>
    <t>Stálá konference asociací ve vzdělávání, z. s.</t>
  </si>
  <si>
    <t>AKTUÁLNE OTÁZKY PEDAGOGIKY</t>
  </si>
  <si>
    <t>Prešovská univerzita v Prešove, Fakulta humanitných a prírodných vied</t>
  </si>
  <si>
    <t>Andragogické poradenstvo (vysokoškolská učebnica)</t>
  </si>
  <si>
    <t>Pedagogická fakulta Univerzity Mateja Bela v Banskej Bystrici</t>
  </si>
  <si>
    <t>PhDr. Ing. Zdeněk Matouš, MBA, Ph.D.</t>
  </si>
  <si>
    <t>PhDr. Mgr. Vlastimil Hubert, MBA</t>
  </si>
  <si>
    <t>Adult Education 2020 - Reflection, Reality and Potential of the Virtual World</t>
  </si>
  <si>
    <t>NIDV Jihlava</t>
  </si>
  <si>
    <t>Regionální rozvoj mezi teorií a praxí [online]</t>
  </si>
  <si>
    <t>PhDr. Miroslav Klusák, CSc.</t>
  </si>
  <si>
    <t>2-s2.0-85103543689</t>
  </si>
  <si>
    <t>Personality and Mental Health [online]</t>
  </si>
  <si>
    <t>Svět v obrazech a ve frazeologii II. World in Pictures and in Phraseology II</t>
  </si>
  <si>
    <t>2-s2.0-85101231281</t>
  </si>
  <si>
    <t>Mgr. Lukáš Neumann, Ph.D.</t>
  </si>
  <si>
    <t>Univerzita Karlova, nakldatelství Karolinum</t>
  </si>
  <si>
    <t>PhDr. Petra Bělohlávková, Ph.D.</t>
  </si>
  <si>
    <t>PhDr. Petra Vallin, Ph.D.</t>
  </si>
  <si>
    <t>Obraz světa v jazyce a frazeologii II</t>
  </si>
  <si>
    <t>Vendula Fremlová, Marie Filippovová, Dům umění města Brna</t>
  </si>
  <si>
    <t>PhDr. Roman Liška, Ph.D.</t>
  </si>
  <si>
    <t>Places and Spaces of Crime in Popular Imagination</t>
  </si>
  <si>
    <t>Jagiellonian University Press</t>
  </si>
  <si>
    <t>Stanislav Juhaňák - Triton</t>
  </si>
  <si>
    <t>PhDr. Veronika Francová</t>
  </si>
  <si>
    <t>Knižnica [online]</t>
  </si>
  <si>
    <t>Národní knihovna České republiky - Knihovnický institut</t>
  </si>
  <si>
    <t>Kulturwissenschaftliche Zeitschrift [online]</t>
  </si>
  <si>
    <t>Geschichte des politischen Denkens. Das 19. Jahrhundert</t>
  </si>
  <si>
    <t>Suhrkamp</t>
  </si>
  <si>
    <t>Luthers Deutsch in Mittel- und Osteuropa</t>
  </si>
  <si>
    <t>Otto Harrassowitz GmbH &amp; Co. KG</t>
  </si>
  <si>
    <t>Historische Text- und Diskurssemantik: Perspektivierungen. Jahrbuch für Germanistische Sprachgeschichte</t>
  </si>
  <si>
    <t>Praha 1580-1680: Místo konfesijních střetů</t>
  </si>
  <si>
    <t>Muzeum Hlavního města Prahy</t>
  </si>
  <si>
    <t>Glaube, Kunst und Herrschaft. Mittelalterliche Klöster und Stifte zwischen Saale und Mulde.</t>
  </si>
  <si>
    <t>Beier and Beran. Archeologische Fachliteratur</t>
  </si>
  <si>
    <t>Morimond: Approches pluridisciplinaires d´un résau monastique</t>
  </si>
  <si>
    <t>PUN-Éditions Universitaires de Lorraine</t>
  </si>
  <si>
    <t>Sborník příspěvků z konference ERIS 21 - Aktuální problémy distanční výuky</t>
  </si>
  <si>
    <t>Scientific Thinking in Science Education</t>
  </si>
  <si>
    <t>Visualisation in Chemistry Teaching</t>
  </si>
  <si>
    <t>University Education of Future Science Teachers</t>
  </si>
  <si>
    <t>Annales Universitatis Paedagogicae Cracoviensis. Studia ad Didacticam Biologiae Pertinentia</t>
  </si>
  <si>
    <t>Staré baby – Ženy a čas ve středověké Evropě</t>
  </si>
  <si>
    <t>Nakladatelství Lidové noviny a Univerzita Karlova</t>
  </si>
  <si>
    <t>prof. PhDr. Soňa Jandová, Ph.D.</t>
  </si>
  <si>
    <t>2-s2.0-85117504635</t>
  </si>
  <si>
    <t>Acta Gymnica</t>
  </si>
  <si>
    <t>Studia scientifica Facultatis paedagogicae.</t>
  </si>
  <si>
    <t>Universitas catholica</t>
  </si>
  <si>
    <t>Nová vědecká éra? Od byrokratické komerce ke kreaitivitě ve veřejném zájmu</t>
  </si>
  <si>
    <t>Příčiny (ne)úspěchu na vysoké škole</t>
  </si>
  <si>
    <t>Exploring new ways to connect. Proceedings of the Eleventh International Mathematics Education and Society Conference. Volume 3</t>
  </si>
  <si>
    <t>Tredition</t>
  </si>
  <si>
    <t>2-s2.0-85121641092</t>
  </si>
  <si>
    <t>Proceedings of the 20th European Conference on e-Learning ECEL 2021</t>
  </si>
  <si>
    <t>Dva dni s didaktikou matematiky 2021. Zborník príspevkov</t>
  </si>
  <si>
    <t>Fakulta matematiky, fyziky a informatiky Univerzita Komenského v Bratislave</t>
  </si>
  <si>
    <t>Ilúzia a virtuálna realita v umení</t>
  </si>
  <si>
    <t>Vysoká škola výtvarných umení v Bratislave a Slovart</t>
  </si>
  <si>
    <t>čeká</t>
  </si>
  <si>
    <t>Zootaxa</t>
  </si>
  <si>
    <t>NZ</t>
  </si>
  <si>
    <t>Český svaz ochránců přírody Vlašim</t>
  </si>
  <si>
    <t>H-mat, O.p.s.</t>
  </si>
  <si>
    <t>Curriculum Making in Europe : Policy and Practice Within and Across Diverse Contexts</t>
  </si>
  <si>
    <t>Emerald Publishing Limited</t>
  </si>
  <si>
    <t>DPO PRO [online]</t>
  </si>
  <si>
    <t>Samet Okumus, Ph.D.</t>
  </si>
  <si>
    <t>2-s2.0-85107866832</t>
  </si>
  <si>
    <t>Journal of Mathematical Behavior</t>
  </si>
  <si>
    <t>Terezie Macková</t>
  </si>
  <si>
    <t>Veronika Pastýříková</t>
  </si>
  <si>
    <t>Zuzana Chocová</t>
  </si>
  <si>
    <t>Kpg</t>
  </si>
  <si>
    <t>IF (předloni)</t>
  </si>
  <si>
    <t>Education and Information Technologies</t>
  </si>
  <si>
    <t>SJR (předloni)</t>
  </si>
  <si>
    <t>2-s2.0-85121815332</t>
  </si>
  <si>
    <t>Education Sciences</t>
  </si>
  <si>
    <t>MDPI AG</t>
  </si>
  <si>
    <t>jiný příspěvek v konferenčním sborníkurec. sborník</t>
  </si>
  <si>
    <t>monografiee-zdroj</t>
  </si>
  <si>
    <t>jiný článekzahr. čsp.</t>
  </si>
  <si>
    <t>jiný příspěvek v konferenčním sborníkue-zdroj</t>
  </si>
  <si>
    <t>přehledový článekrec. čsp. 2015</t>
  </si>
  <si>
    <t>příručkae-zdroj</t>
  </si>
  <si>
    <t>příspěvek v recenzovaném konferenčním sborníkuzahr. čsp.</t>
  </si>
  <si>
    <t>příspěvek v recenzovaném konferenčním sborníkuWOS (loni)</t>
  </si>
  <si>
    <t>příspěvek v recenzovaném konferenčním sborníkue-zdroj</t>
  </si>
  <si>
    <t>jiný výsledekERIHPlus</t>
  </si>
  <si>
    <t>jiný článekčeský čsp.</t>
  </si>
  <si>
    <t>příspěvek v recenzovaném konferenčním sborníkuSco (loni)</t>
  </si>
  <si>
    <t>přehledový článekčeský čsp.</t>
  </si>
  <si>
    <t>jiný článekERIHPlus</t>
  </si>
  <si>
    <t>příspěvek v recenzovaném konferenčním sborníkuSJR</t>
  </si>
  <si>
    <t>příspěvek v recenzovaném konferenčním sborníkuSco</t>
  </si>
  <si>
    <t>jiná stať ve sborníku pracíe-zdroj</t>
  </si>
  <si>
    <t>jiná stať ve sborníku pracíSJR</t>
  </si>
  <si>
    <t>kapitola v kolektivní monografiiSJR</t>
  </si>
  <si>
    <t>Konf</t>
  </si>
  <si>
    <t>příspěvek v recenzovaném konferenčním sborníkuWOS (predloni)</t>
  </si>
  <si>
    <t>jiný článekSJR</t>
  </si>
  <si>
    <t>kazuistikačeský čsp.</t>
  </si>
  <si>
    <t>původní článeke-zdroj</t>
  </si>
  <si>
    <t>klinická studieSJR</t>
  </si>
  <si>
    <t>příspěvek v recenzovaném konferenčním sborníkučeský čsp.</t>
  </si>
  <si>
    <t>příspěvek v recenzovaném konferenčním sborníkunerec. sborník</t>
  </si>
  <si>
    <t>doporučený postuprec. čsp. 2015</t>
  </si>
  <si>
    <t>doporučený postupERIHPlus</t>
  </si>
  <si>
    <t>jiný příspěvek v konferenčním sborníkuzahr. čsp.</t>
  </si>
  <si>
    <t>příspěvek v recenzovaném konferenčním sborníkuSJR (loni)</t>
  </si>
  <si>
    <t>jiný článekIF</t>
  </si>
  <si>
    <t>kapitola v kolektivní monografiizahr. čsp.</t>
  </si>
  <si>
    <t>kazuistikazahr. čsp.</t>
  </si>
  <si>
    <t>jiný výsledekčeský čsp.</t>
  </si>
  <si>
    <t>původní článekSJR - není SJR, není ve Scopusu</t>
  </si>
  <si>
    <t>původní článekrec. čsp. st.</t>
  </si>
  <si>
    <t>doporučený postuprec. čsp. st.</t>
  </si>
  <si>
    <t>jiná stať ve sborníku pracíERIHPlus</t>
  </si>
  <si>
    <t>kazuistikaERIHPlus</t>
  </si>
  <si>
    <t>klinická studieERIHPlus</t>
  </si>
  <si>
    <t>přehledový článekSJR (loni)</t>
  </si>
  <si>
    <t>stať v recenzovaném sborníku pracírec. sborník</t>
  </si>
  <si>
    <t>kazuistikarec. čsp. 2015</t>
  </si>
  <si>
    <t>učebnice pro VŠe-zdroj</t>
  </si>
  <si>
    <t>jiný článekIF (loni)</t>
  </si>
  <si>
    <t>původní článekpop. per.</t>
  </si>
  <si>
    <t>jiná stať ve sborníku pracíčeský čsp.</t>
  </si>
  <si>
    <t>doporučený postupčeský čsp.</t>
  </si>
  <si>
    <t>internetový zdrojčeský čsp.</t>
  </si>
  <si>
    <t>přehledový článekIF (loni)</t>
  </si>
  <si>
    <t>přehledový článekWOS</t>
  </si>
  <si>
    <t>stať v recenzovaném sborníku pracíERIHPlus</t>
  </si>
  <si>
    <t>původní článekIF (předloni)</t>
  </si>
  <si>
    <t>původní článekSJR (předloni)</t>
  </si>
  <si>
    <t>Popisky sloupců</t>
  </si>
  <si>
    <t>Ing. Petra Tobolářová</t>
  </si>
  <si>
    <t>e-learningový kurz moodle</t>
  </si>
  <si>
    <t>Doteky krásného umění</t>
  </si>
  <si>
    <t>Bonty</t>
  </si>
  <si>
    <t>La littérature caribéenne sous l’angle du rapport esthétique/éthique</t>
  </si>
  <si>
    <t>New Horizons in Subject-Specific Education</t>
  </si>
  <si>
    <t>University of Maribor University Press Slomškov trg 15, 2000 Maribor, Slovenia</t>
  </si>
  <si>
    <t>Mgr. David Rybák, Ph.D.</t>
  </si>
  <si>
    <t>doc. PhDr. Martina Šmejkalová, Ph.D.</t>
  </si>
  <si>
    <t>Cizí jazyky [online]</t>
  </si>
  <si>
    <t>Studia Kinanthropologica</t>
  </si>
  <si>
    <t>Českotřebovský zpravodaj</t>
  </si>
  <si>
    <t>MgA. Pavla Gajdošíková</t>
  </si>
  <si>
    <t>Pavla Gajdošíková</t>
  </si>
  <si>
    <t>GIMA</t>
  </si>
  <si>
    <t>Spisovná čeština a jazyková kultura 2018: příspěvky z mezinárodní konference konané ve dnech 18. a 19. října 2018 na Univerzitě Palackého v Olomouci</t>
  </si>
  <si>
    <t xml:space="preserve">  doc. PhDr. Jana Uhlířová, CSC.</t>
  </si>
  <si>
    <t xml:space="preserve">  doc. PhDr. Eva Opravilová, CSC.</t>
  </si>
  <si>
    <t>jiná knihae-zdroj</t>
  </si>
  <si>
    <t>PedF</t>
  </si>
  <si>
    <t>3.LF</t>
  </si>
  <si>
    <t>1.LF</t>
  </si>
  <si>
    <t>PF</t>
  </si>
  <si>
    <t>FF</t>
  </si>
  <si>
    <t>PřF</t>
  </si>
  <si>
    <t>FSV</t>
  </si>
  <si>
    <t>MFF</t>
  </si>
  <si>
    <t>FHS</t>
  </si>
  <si>
    <t>FTVS</t>
  </si>
  <si>
    <t>KTF</t>
  </si>
  <si>
    <t>COŽP</t>
  </si>
  <si>
    <t>FNHK</t>
  </si>
  <si>
    <t>HTF</t>
  </si>
  <si>
    <t>2.LF</t>
  </si>
  <si>
    <t>CERGE</t>
  </si>
  <si>
    <t>Pedf</t>
  </si>
  <si>
    <t>Didaktiky jazyků a literatur</t>
  </si>
  <si>
    <t>Didaktiky přírodovědných oborů</t>
  </si>
  <si>
    <t>Didaktiky uměnovědných oborů a tělesné výchovy</t>
  </si>
  <si>
    <t>Didaktiky humanitních oborů</t>
  </si>
  <si>
    <t>Pre-primární a primární pedagogiky</t>
  </si>
  <si>
    <t>Nazařazeno</t>
  </si>
  <si>
    <t>Vzdělávání pro udržitelnost</t>
  </si>
  <si>
    <t>fakulta</t>
  </si>
  <si>
    <t>OBOR</t>
  </si>
  <si>
    <t>Programy Cooperatio</t>
  </si>
  <si>
    <t>Celková částka k rozdělení:</t>
  </si>
  <si>
    <t>Centrální projekty:</t>
  </si>
  <si>
    <t>K rozdělení na programy:</t>
  </si>
  <si>
    <t>Režie:</t>
  </si>
  <si>
    <t>Koordinátoři:</t>
  </si>
  <si>
    <t>Katedry přes VKH:</t>
  </si>
  <si>
    <t xml:space="preserve">Do VKH: </t>
  </si>
  <si>
    <t xml:space="preserve">Odvody: </t>
  </si>
  <si>
    <t>Subject Specific Education Research</t>
  </si>
  <si>
    <t>General Education and Pedagogy</t>
  </si>
  <si>
    <t>Vědní oblast</t>
  </si>
  <si>
    <t>Obor</t>
  </si>
  <si>
    <t>Linguistics</t>
  </si>
  <si>
    <t>Literature</t>
  </si>
  <si>
    <t>History</t>
  </si>
  <si>
    <t>Philosophy</t>
  </si>
  <si>
    <t>Psychological Sciences</t>
  </si>
  <si>
    <t>Health Sciences</t>
  </si>
  <si>
    <t>Částka</t>
  </si>
  <si>
    <t>Koordinátor</t>
  </si>
  <si>
    <t>Art, Music and Sport Education</t>
  </si>
  <si>
    <t>Science Education</t>
  </si>
  <si>
    <t>Language and Literature Education</t>
  </si>
  <si>
    <t>Humanities and Social Sciences Education</t>
  </si>
  <si>
    <t>Pedagogy</t>
  </si>
  <si>
    <t>Pre-primary and Primary Education</t>
  </si>
  <si>
    <t>Special Education</t>
  </si>
  <si>
    <t>Education for Sustainability</t>
  </si>
  <si>
    <t>Educational, School and Counselling Psychology</t>
  </si>
  <si>
    <t>Philosophy and Ethics</t>
  </si>
  <si>
    <t>Health and Clinical Psychology</t>
  </si>
  <si>
    <t>Celkem:</t>
  </si>
  <si>
    <t>Režie</t>
  </si>
  <si>
    <t>VKH</t>
  </si>
  <si>
    <t>Odvody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</si>
</sst>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"/>
    <numFmt numFmtId="165" formatCode="00000"/>
    <numFmt numFmtId="166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/>
    <xf numFmtId="165" fontId="0" fillId="0" borderId="0" xfId="0" applyNumberFormat="1"/>
    <xf numFmtId="1" fontId="0" fillId="0" borderId="0" xfId="0" applyNumberFormat="1"/>
    <xf numFmtId="0" fontId="0" fillId="0" borderId="0" xfId="0" applyFill="1"/>
    <xf numFmtId="166" fontId="0" fillId="0" borderId="0" xfId="1" applyNumberFormat="1" applyFont="1"/>
    <xf numFmtId="166" fontId="3" fillId="0" borderId="0" xfId="1" applyNumberFormat="1" applyFont="1"/>
    <xf numFmtId="0" fontId="3" fillId="0" borderId="0" xfId="0" applyFont="1"/>
    <xf numFmtId="166" fontId="5" fillId="0" borderId="0" xfId="1" applyNumberFormat="1" applyFont="1"/>
    <xf numFmtId="166" fontId="0" fillId="0" borderId="0" xfId="0" applyNumberFormat="1"/>
    <xf numFmtId="166" fontId="2" fillId="0" borderId="0" xfId="0" applyNumberFormat="1" applyFont="1"/>
    <xf numFmtId="0" fontId="2" fillId="0" borderId="0" xfId="0" applyFont="1"/>
    <xf numFmtId="166" fontId="5" fillId="0" borderId="0" xfId="0" applyNumberFormat="1" applyFont="1"/>
    <xf numFmtId="166" fontId="3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onin Jancarik" refreshedDate="44708.967111689817" createdVersion="7" refreshedVersion="7" minRefreshableVersion="3" recordCount="3975" xr:uid="{2016506F-E540-42F0-AC7C-D3F6486E9DCF}">
  <cacheSource type="worksheet">
    <worksheetSource ref="A1:AC3976" sheet="Vstupy"/>
  </cacheSource>
  <cacheFields count="29">
    <cacheField name="ID" numFmtId="0">
      <sharedItems containsSemiMixedTypes="0" containsString="0" containsNumber="1" containsInteger="1" minValue="499300" maxValue="610037"/>
    </cacheField>
    <cacheField name="autor" numFmtId="0">
      <sharedItems count="765">
        <s v="Adéla Bulínová"/>
        <s v="Alena Škaloudová, Ph.D."/>
        <s v="Andrea Mrázková"/>
        <s v="Anna Jonáková"/>
        <s v="Arash Shahriari-Rad, Ph.D."/>
        <s v="Bc. Daniel Pražák"/>
        <s v="Bc. Evgeniia Korneeva"/>
        <s v="Bc. Ivana Vítková"/>
        <s v="Bc. Karolína Rejmanová"/>
        <s v="Bc. Kateřina Chlumová"/>
        <s v="Bc. Laura Lumpeová"/>
        <s v="Bc. Linda Honskusová"/>
        <s v="Bc. Lucie Musilová"/>
        <s v="Bc. Lukáš Burian"/>
        <s v="Bc. Magdaléna Gotthardová"/>
        <s v="Bc. Marie Kintšnerová"/>
        <s v="Bc. Martina Brázdová"/>
        <s v="Bc. Martina Šafránková"/>
        <s v="Bc. Naďa Kabancová"/>
        <s v="Bc. Nikola Minarčíková"/>
        <s v="Bc. Pavlína Matoušová"/>
        <s v="Bc. Petr Menzel"/>
        <s v="Bc. Simona Čábelová"/>
        <s v="Bc. Svatopluk Severin"/>
        <s v="Bc. Šárka Pecharová"/>
        <s v="Bc. Šárka Šubová"/>
        <s v="Bc. Tereza Červinková"/>
        <s v="Bc. Tereza Jirsová"/>
        <s v="Bc. Tereza Muziková"/>
        <s v="Bc. Tomáš Kebert"/>
        <s v="Bc. Věra Průchová"/>
        <s v="doc. ak. mal. Martin Velíšek, Ph.D."/>
        <s v="doc. MgA. Jana Palkovská"/>
        <s v="doc. MgA. Libuše Tichá, Ph.D."/>
        <s v="doc. Mgr. Ing. Štěpánka Kučková, Ph.D."/>
        <s v="doc. Mgr. Michael Hauser, Ph.D."/>
        <s v="doc. Mgr. Natalia Ivanovna Getmanenko, CSc."/>
        <s v="doc. PaedDr. Eva Šotolová, Ph.D."/>
        <s v="doc. PaedDr. Hana Váňová, CSc."/>
        <s v="doc. PaedDr. Ivan Pavlov, Ph.D."/>
        <s v="doc. PaedDr. Jan Slavík, CSc."/>
        <s v="doc. PaedDr. Jiřina Klenková, Ph.D."/>
        <s v="doc. PaedDr. Martin Klimovič, Ph.D."/>
        <s v="doc. PaedDr. Miloš Kodejška, CSc."/>
        <s v="doc. PaedDr. Soňa Koťátková, Ph.D."/>
        <s v="doc. PaedDr. Vanda Hájková, Ph.D."/>
        <s v="doc. PhDr. David Krámský, Ph.D."/>
        <s v="doc. PhDr. Eva Hájková, CSc."/>
        <s v="doc. PhDr. Eva Opravilová, CSc."/>
        <s v="doc. PhDr. Gabriela Seidlová Málková, Ph.D."/>
        <s v="doc. PhDr. Hana Dvořáková, CSc."/>
        <s v="doc. PhDr. Irena Smetáčková, Ph.D."/>
        <s v="doc. PhDr. Isabella Pavelková, CSc."/>
        <s v="doc. PhDr. Iva Strnadová, Ph.D."/>
        <s v="doc. PhDr. Jan Šiška, Ph.D."/>
        <s v="doc. PhDr. Jana Kepartová, CSc."/>
        <s v="doc. PhDr. Jana Marie Šafránková, CSc."/>
        <s v="doc. PhDr. Jana Stará, Ph.D."/>
        <s v="doc. PhDr. Jana Uhlířová, CSc."/>
        <s v="doc. PhDr. Jaroslav Bláha, Ph.D."/>
        <s v="prof. PhDr. Jaroslav Veteška, Ph.D., MBA, mimořádný profesor Univerzity Karlovy"/>
        <s v="doc. PhDr. Jiří Hnilica, Ph.D."/>
        <s v="doc. PhDr. Jiří Hrabinec, CSc."/>
        <s v="doc. PhDr. Jiří Prokop, Ph.D."/>
        <s v="doc. PhDr. Karel Hnilica, CSc."/>
        <s v="doc. PhDr. Kateřina Hádková, Ph.D."/>
        <s v="doc. PhDr. Kateřina Jančaříková, Ph.D."/>
        <s v="doc. PhDr. Lea Květoňová, Ph.D."/>
        <s v="doc. PhDr. Marie Fulková, Ph.D."/>
        <s v="doc. PhDr. Markéta Malá, Ph.D."/>
        <s v="prof. PhDr. Martina Šmejkalová, Ph.D."/>
        <s v="doc. PhDr. Mgr. Catherine Ébert-Zeminová, Ph.D."/>
        <s v="doc. PhDr. Milada Hirschová, DSc."/>
        <s v="doc. PhDr. Miloš Kučera, CSc."/>
        <s v="doc. PhDr. Monika Mužáková, Ph.D."/>
        <s v="doc. PhDr. Naděžda Pelcová, CSc."/>
        <s v="doc. PhDr. PaedDr. Anna Kucharská, Ph.D."/>
        <s v="doc. PhDr. Pavla Chejnová, Ph.D."/>
        <s v="doc. PhDr. Petr Chalupský, Ph.D."/>
        <s v="doc. PhDr. Renata Pípalová, CSc."/>
        <s v="doc. PhDr. RNDr. Hana Voňková, Ph.D., Ph.D."/>
        <s v="doc. PhDr. Viera Glosíková, CSc."/>
        <s v="doc. PhDr. Vladimír Chrz, Ph.D."/>
        <s v="doc. PhDr. Vladimír Rambousek, CSc."/>
        <s v="doc. RNDr. Antonín Jančařík, Ph.D."/>
        <s v="doc. RNDr. Darina Jirotková, Ph.D."/>
        <s v="doc. RNDr. David Havlíček, CSc."/>
        <s v="doc. RNDr. Jana Straková, Ph.D."/>
        <s v="doc. RNDr. Lubomír Hrouda, CSc."/>
        <s v="doc. RNDr. Miroslava Černochová, CSc."/>
        <s v="prof. RNDr. Naďa Vondrová, Ph.D."/>
        <s v="doc. RNDr. Svatava Janoušková, Ph.D."/>
        <s v="doc. RNDr. Václav Vančata, CSc."/>
        <s v="doc. RNDr. Vasilis Teodoridis, Ph.D."/>
        <s v="doc. Robert Adam, Ph.D."/>
        <s v="Enav Or-Gordon"/>
        <s v="Eva Rybárová"/>
        <s v="Hasan Selcuk, Ph.D."/>
        <s v="Ing. Bc. Alena Váchová, Ph.D."/>
        <s v="Ing. Bc. Filip Hlavinka"/>
        <s v="Ing. Bc. Petra Topková"/>
        <s v="Ing. Jan Andreska, Ph.D."/>
        <s v="Ing. Jaroslav Novák, Ph.D."/>
        <s v="Ing. Karolina Duschinská, Ph.D."/>
        <s v="Ing. Lucie Paulovčáková, MBA, Ph.D."/>
        <s v="Ing. Michaela Dvořáková, Ph.D."/>
        <s v="Ing. Tatiana Smirnova"/>
        <s v="Jan Vyhnálek, Ph.D."/>
        <s v="JUDr. Mgr. Michal Urban, Ph.D."/>
        <s v="Laura Priščáková"/>
        <s v="Lenka Rybáriková"/>
        <s v="Lucie Kuncová"/>
        <s v="Magdalena Kohout-Diaz"/>
        <s v="Marija Zulić"/>
        <s v="Markéta Machová"/>
        <s v="Marta Szymańska, Ph.D."/>
        <s v="MgA. Eva Lorenc"/>
        <s v="MgA. Eva Suchánková"/>
        <s v="MgA. Eva Šašinková"/>
        <s v="MgA. Helena Blašková"/>
        <s v="MgA. Jan Pfeiffer"/>
        <s v="MgA. Jan Steyer"/>
        <s v="MgA. Jana Kuklová, Ph.D."/>
        <s v="MgA. Jiřina Dvořáková, Ph.D."/>
        <s v="MgA. Kateřina Fojtíková"/>
        <s v="MgA. Marie Papežová Erlebachová, DiS."/>
        <s v="MgA. Michaela Váňová"/>
        <s v="MgA. Michal Sedlák, Ph.D."/>
        <s v="MgA. Pavla Gajdošíková, Ph.D."/>
        <s v="MgA. Petra Pětiletá"/>
        <s v="MgA. Petra Vargová"/>
        <s v="Mgr. Adéla Hartlová"/>
        <s v="Mgr. Adéla Hladká"/>
        <s v="Mgr. Adéla Šarmanová"/>
        <s v="PhDr. Alena Sigmundová, Ph.D."/>
        <s v="Mgr. Alena Šturcová"/>
        <s v="Mgr. Alžběta Větrovská Zemánková"/>
        <s v="Mgr. Aneta Boháčová"/>
        <s v="Mgr. Anna Bartoňová"/>
        <s v="Mgr. Anna Frombergerová"/>
        <s v="Mgr. Anna Kubíčková"/>
        <s v="Mgr. Anna Kuřík Sukniak"/>
        <s v="Mgr. Anna Vozková"/>
        <s v="Mgr. Apolena Novotná"/>
        <s v="Mgr. Barbara Valešová Malecová, Ph.D."/>
        <s v="Mgr. Barbora Holubová"/>
        <s v="Mgr. Barbora Mironovič"/>
        <s v="Mgr. Barbora Müller Dočkalová"/>
        <s v="Mgr. Barbora Šobáňová"/>
        <s v="Mgr. Barbora Vencová, Ph.D."/>
        <s v="Mgr. Bc. Eva Filipová"/>
        <s v="Mgr. Bc. Jan Huleja"/>
        <s v="Mgr. Bc. Jan Řezník"/>
        <s v="Mgr. Bc. Jan Tůma"/>
        <s v="Mgr. Bc. Jiří Červený"/>
        <s v="Mgr. Bc. Martina Pražáková"/>
        <s v="Mgr. et Mgr. Bc. Olga Kučerová, Ph.D."/>
        <s v="Mgr. Bc. Tereza Moravová"/>
        <s v="Mgr. Blanka Zemanová"/>
        <s v="Mgr. Bohuslav Rejzl"/>
        <s v="Mgr. Claudie Kubátová"/>
        <s v="Mgr. Dagmar Kotková"/>
        <s v="Mgr. Dagmar Málková"/>
        <s v="Mgr. Dagmar Říhová, Ph.D."/>
        <s v="Mgr. Dagmar Stárková"/>
        <s v="Mgr. Daniel Pražák"/>
        <s v="Mgr. David Doubek, Ph.D."/>
        <s v="Mgr. David Janda, Ph.D."/>
        <s v="doc. Mgr. David Rybák, Ph.D."/>
        <s v="Mgr. Derek Pilous, Ph.D."/>
        <s v="Mgr. Dita Podhrázská"/>
        <s v="Mgr. Drahoslava Kráčmarová"/>
        <s v="Mgr. Elena Vasilyeva, CSc."/>
        <s v="Mgr. Eliška Doležalová"/>
        <s v="Mgr. Eliška Doležalová, Ph.D."/>
        <s v="Mgr. Eliška Vondrová"/>
        <s v="Mgr. et Mgr. Adéla Malá"/>
        <s v="Mgr. et Mgr. Eva Blinková Pelánová, Ph.D."/>
        <s v="Mgr. et Mgr. Jaroslav Kříž"/>
        <s v="Mgr. et Mgr. Lenka Zemanová"/>
        <s v="Mgr. et Mgr. Martin Janečka, Ph.D."/>
        <s v="Mgr. et Mgr. Tomáš Botlík"/>
        <s v="Mgr. et Mgr. Zdeňka Engelthalerová"/>
        <s v="Mgr. Eva Dědečková"/>
        <s v="Mgr. Eva Koželuhová, Ph.D."/>
        <s v="Mgr. Eva Markvartová, Ph.D."/>
        <s v="Mgr. Eva Potužníková"/>
        <s v="Mgr. Eva Richterová"/>
        <s v="Mgr. Eva Rybárová"/>
        <s v="Mgr. Eva Skalová"/>
        <s v="Mgr. Eva Vaňkátová"/>
        <s v="Mgr. Filip Komberec, Ph.D."/>
        <s v="Mgr. Hana Friedlaenderová"/>
        <s v="Mgr. Hana Nováková, Ph.D."/>
        <s v="Mgr. Hana Reslová"/>
        <s v="Mgr. Helena Chalupová"/>
        <s v="Mgr. Helena Kafková, Ph.D."/>
        <s v="Mgr. Helena Podpěrová"/>
        <s v="Mgr. Ing. Denisa Urbanová"/>
        <s v="Mgr. Ing. Gabriela Dykastová"/>
        <s v="Mgr. Ing. Jan Tirpák"/>
        <s v="Mgr. Ing. Jana Horynová"/>
        <s v="Mgr. Ing. Pavel Žďárský, Ph.D."/>
        <s v="Mgr. Ing. Petra Topková"/>
        <s v="Mgr. Ing. Silvie Svobodová"/>
        <s v="Mgr. Irena Bartáková"/>
        <s v="Mgr. Irena Trojanová, Ph.D."/>
        <s v="Mgr. Iva Bílková Metelková"/>
        <s v="Mgr. Ivan Ropovik, Ph.D."/>
        <s v="Mgr. Jakub Altman"/>
        <s v="Mgr. Jakub Bronec"/>
        <s v="Mgr. Jakub Ducháč"/>
        <s v="Mgr. Jakub Holec"/>
        <s v="Mgr. Jakub Holec, Ph.D."/>
        <s v="Mgr. Jakub Šimánek"/>
        <s v="Mgr. Jakub Ženíšek, Ph.D."/>
        <s v="Mgr. Jan Čadek"/>
        <s v="Mgr. Ján Hreško"/>
        <s v="Mgr. Jana Bernoldová, Ph.D."/>
        <s v="Mgr. Jana Černá"/>
        <s v="Mgr. Jana Hovorková"/>
        <s v="Mgr. Jana Jamrichová, DiS."/>
        <s v="Mgr. Jana Kočí, Ph.D."/>
        <s v="Mgr. Jana Kovářová"/>
        <s v="Mgr. Jana Krátká"/>
        <s v="Mgr. Jana Martáková Styblíková"/>
        <s v="Mgr. Jana Mrázková"/>
        <s v="Mgr. Jana Mužíková"/>
        <s v="Mgr. Jana Richterová, Ph.D."/>
        <s v="Mgr. Jana Žalská, Ph.D."/>
        <s v="Mgr. Jaroslav Bednář"/>
        <s v="Mgr. Jaroslav Pěnička"/>
        <s v="Mgr. Jaroslava Kloboučková"/>
        <s v="Mgr. Jaroslava Simonová, Ph.D."/>
        <s v="Mgr. Jindřich Landa"/>
        <s v="Mgr. Jiří Bruna"/>
        <s v="Mgr. Jiří Bureš"/>
        <s v="Mgr. Jiří Jančík"/>
        <s v="Mgr. Jiří Trunda, Ph.D."/>
        <s v="Mgr. Jolana Ronková, Ph.D."/>
        <s v="Mgr. Josef Krejčí"/>
        <s v="PhDr. Karel Vojíř, Ph.D."/>
        <s v="Mgr. Karel Žďárek, Ph.D."/>
        <s v="Mgr. Karin Marques"/>
        <s v="Mgr. Karolína Bednářová"/>
        <s v="Mgr. Karolína Mottlová"/>
        <s v="Mgr. Karolína Táborská"/>
        <s v="Mgr. Karolína Včelišová"/>
        <s v="Mgr. Kateřina Černá, Ph.D."/>
        <s v="Mgr. Kateřina Čtvrtečková"/>
        <s v="Mgr. Kateřina Halbychová"/>
        <s v="Mgr. Kateřina Jůzová"/>
        <s v="Mgr. Kateřina Koreneková"/>
        <s v="Mgr. Kateřina Králová"/>
        <s v="Mgr. Kateřina Lukavská, Ph.D."/>
        <s v="Mgr. Kateřina Machovcová, Ph.D."/>
        <s v="Mgr. Kateřina Milerská"/>
        <s v="Mgr. Kateřina Pražáková"/>
        <s v="Mgr. Klára Eliášková, Ph.D."/>
        <s v="Mgr. Klára Janečková"/>
        <s v="Mgr. Klára Šedá"/>
        <s v="Mgr. Kristina Pánková Kratochvílová"/>
        <s v="Mgr. Kristýna Červinková Poesová, Ph.D."/>
        <s v="Mgr. Kristýna Janyšková, Ph.D."/>
        <s v="Mgr. Kristýna Říhová, DiS."/>
        <s v="Mgr. Kristýna Šrámková, DiS."/>
        <s v="Mgr. Lenka Rybová"/>
        <s v="Mgr. Lenka Scheithauerová"/>
        <s v="Mgr. Lenka Vojtíková"/>
        <s v="Mgr. Linda Honskusová"/>
        <s v="Mgr. Luboš Koláček"/>
        <s v="Mgr. Lucie Baloušová"/>
        <s v="Mgr. Lucie Fürstová"/>
        <s v="Mgr. Lucie Hilscherová"/>
        <s v="Mgr. Lucie Jakubcová Hajdušková, Ph.D."/>
        <s v="Mgr. Lucie Kuncová"/>
        <s v="Mgr. Magda Bartošková"/>
        <s v="Mgr. Magdalena Novotná, Ph.D."/>
        <s v="Mgr. Magdalena Richterová"/>
        <s v="Mgr. Marek Fapšo, Ph.D."/>
        <s v="Mgr. Marek Lauermann, Ph.D."/>
        <s v="Mgr. Marián Vanek"/>
        <s v="Mgr. Marie Dunovská"/>
        <s v="Mgr. Marie Komorná"/>
        <s v="Mgr. Marija Zulić, Ph.D."/>
        <s v="Mgr. Marja Annemiek Volemanová, DiS."/>
        <s v="Mgr. Markéta Štrachová"/>
        <s v="Mgr. Markéta Váchová"/>
        <s v="Mgr. Marta Štrinclová"/>
        <s v="Mgr. Martin Brummer"/>
        <s v="Mgr. Martin Jelínek"/>
        <s v="Mgr. Martin Korych"/>
        <s v="Mgr. Martin Krcha, Ph.D."/>
        <s v="Mgr. Martin Mikuláš, Ph.D."/>
        <s v="Mgr. Martina Barcaj"/>
        <s v="Mgr. Martina Hrkalová"/>
        <s v="Mgr. Matouš Žmolil"/>
        <s v="Mgr. MgA. Markéta Magidová"/>
        <s v="Mgr. MgA. Sylva Francová, Ph.D."/>
        <s v="Mgr. Michaela Karasová"/>
        <s v="Mgr. Michaela Pachelová"/>
        <s v="Mgr. Michal Plos, Ph.D."/>
        <s v="Mgr. Michal Zamboj, Ph.D."/>
        <s v="Mgr. Michal Zlatoš"/>
        <s v="Mgr. Milena Fučíková, Ph.D."/>
        <s v="Mgr. Milena Kmentová, Ph.D."/>
        <s v="Mgr. Miroslava Brožová"/>
        <s v="Mgr. Miroslava Kotvová, Ph.D."/>
        <s v="Mgr. Monika Donevová"/>
        <s v="Mgr. Monika Plíhalová"/>
        <s v="Mgr. Nikola Doubková"/>
        <s v="Mgr. Olga Maierova"/>
        <s v="Mgr. Ondřej Hrabec, Ph.D."/>
        <s v="Mgr. Ondřej Koželuh"/>
        <s v="PhDr. Ondřej Papajoanu, Ph.D."/>
        <s v="Mgr. Ondřej Starý"/>
        <s v="Mgr. Ondřej Suchan"/>
        <s v="Mgr. Pavel Smetana"/>
        <s v="Mgr. Pavel Šlégr"/>
        <s v="Mgr. Pavla Šlechtová"/>
        <s v="Mgr. Pavlína Kuklová"/>
        <s v="Mgr. Pavlína Šenk Kopecká, Ph.D."/>
        <s v="Mgr. Peter Takač"/>
        <s v="Mgr. Peter Úll"/>
        <s v="Mgr. Petr Bajer"/>
        <s v="Mgr. Petr Dudek"/>
        <s v="Mgr. Petr Lukeš"/>
        <s v="Mgr. Petr Menzel"/>
        <s v="Mgr. Petra Černá"/>
        <s v="Mgr. Petra Horská, Ph.D."/>
        <s v="Mgr. Petra Ristić"/>
        <s v="Mgr. Petra Slavíková"/>
        <s v="Mgr. Petra Šedinová"/>
        <s v="Mgr. Radka Dvořáková"/>
        <s v="Mgr. Radka Havlíčková"/>
        <s v="Mgr. Radka Ranochová, Ph.D."/>
        <s v="Mgr. Radka Smith Slámová"/>
        <s v="Mgr. Robert Kuthan"/>
        <s v="Mgr. Robert Skopek"/>
        <s v="Mgr. Sabina Radvanová, Ph.D."/>
        <s v="Mgr. Sebastian Jirgl"/>
        <s v="Mgr. Silvie Příplatová"/>
        <s v="Mgr. Šárka Káňová, Ph.D."/>
        <s v="Mgr. Šárka Popelková"/>
        <s v="Mgr. Štěpánka Klumparová, Ph.D."/>
        <s v="Mgr. Tereza Götzová"/>
        <s v="Mgr. Tereza Hradilová, Ph.D."/>
        <s v="Mgr. Tereza Tetourová"/>
        <s v="Mgr. Tomáš Fabián"/>
        <s v="Mgr. Tomáš Klinka, Ph.D."/>
        <s v="Mgr. Tomáš Mikeska"/>
        <s v="Mgr. Tomáš Pfeifer"/>
        <s v="Mgr. Tomáš Samek, M.A., Ph.D."/>
        <s v="Mgr. Tomáš Tlapa"/>
        <s v="Mgr. Václav Fiala"/>
        <s v="Mgr. Valentina Kuznetsova"/>
        <s v="Mgr. Varvara Skibina"/>
        <s v="Mgr. Vendula Fremlová, Ph.D."/>
        <s v="Mgr. Věra Kuhnová"/>
        <s v="Mgr. Veronika Bačová"/>
        <s v="Mgr. Veronika Bláhová"/>
        <s v="Mgr. Veronika Kaplanová"/>
        <s v="Mgr. Veronika Tůmová, Ph.D."/>
        <s v="Mgr. Viktor Čech"/>
        <s v="Mgr. Vít Smelík"/>
        <s v="Mgr. Vít Šťastný, Ph.D."/>
        <s v="Mgr. Vojtěch Ondráček"/>
        <s v="Mgr. Zbyněk Zicha, Ph.D."/>
        <s v="Mgr. Zdeněk Petrášek"/>
        <s v="Mgr. Zdeněk Vopat, M.A."/>
        <s v="Mgr. Zdeňka Adamčíková"/>
        <s v="Mgr. Zuzana Fišerová, Ph.D."/>
        <s v="Mgr. Zuzana Kunstová"/>
        <s v="Mgr. Zuzana Prokopová"/>
        <s v="Mgr. Zuzana Selčanová, Ph.D."/>
        <s v="Mgr. Zuzana Svatošová"/>
        <s v="Mgr. Zuzana Svobodová, Ph.D."/>
        <s v="Mgr. Zuzana Wildová, Ph.D."/>
        <s v="MUDr. Ing. Lubomír Štěpánek"/>
        <s v="Olga Koláříková"/>
        <s v="Olga Maierova"/>
        <s v="PaedDr. Alena Tichá, Ph.D."/>
        <s v="PaedDr. Antonín Hlaváček"/>
        <s v="PaedDr. Bohumír Brom"/>
        <s v="PaedDr. Dagmar Švermová"/>
        <s v="PaedDr. Eva Battistová"/>
        <s v="PaedDr. Eva Marádová, CSc."/>
        <s v="PaedDr. František Parkan"/>
        <s v="PaedDr. Irena Svobodová"/>
        <s v="PaedDr. Ivan Přibyl"/>
        <s v="PaedDr. Jan Prchal"/>
        <s v="PaedDr. Jana Hájková"/>
        <s v="PaedDr. Jaroslava Zemková, Ph.D."/>
        <s v="PaedDr. Ladislav Pokorný"/>
        <s v="PaedDr. Marie Hronzová"/>
        <s v="PaedDr. Nataša Mazáčová, Ph.D."/>
        <s v="PaedDr. Otakar Mojžíš"/>
        <s v="PaedDr. Zdeňka Hanková"/>
        <s v="PaedDr. Zuzana Liptáková, Ph.D."/>
        <s v="PhDr. Alois Daněk, Ph.D."/>
        <s v="PhDr. Andrea Beláňová, Ph.D."/>
        <s v="PhDr. Andrea Hlaváčková Fleischerová, Ph.D."/>
        <s v="PhDr. Anna Páchová, Ph.D."/>
        <s v="PhDr. Anna Tomková, Ph.D."/>
        <s v="PhDr. Barbora Loudová Stralczynská, Ph.D."/>
        <s v="PhDr. Bc. Ivana Křížová, Ph.D."/>
        <s v="PhDr. Bohuslav Dvořák, Ph.D."/>
        <s v="PhDr. Dalibor Zeman, Ph.D."/>
        <s v="PhDr. Dana Bittnerová, CSc."/>
        <s v="PhDr. Daniel Tocháček"/>
        <s v="PhDr. Daniela Nováková, Ph.D."/>
        <s v="PhDr. David Greger, Ph.D."/>
        <s v="PhDr. Eva Müllerová, CSc."/>
        <s v="PhDr. Eva Skopečková, Ph.D."/>
        <s v="PhDr. Gabriela Babušová, Ph.D."/>
        <s v="PhDr. Gabriela Kubátová, Ph.D."/>
        <s v="PhDr. Gabriela Novotná"/>
        <s v="PhDr. Gabriela Seidlová Málková, Ph.D."/>
        <s v="PhDr. Hana Havlůjová, Ph.D."/>
        <s v="PhDr. Hana Moraová, Ph.D."/>
        <s v="PhDr. Hana Sotáková, Ph.D."/>
        <s v="PhDr. Hana Valentová, Ph.D."/>
        <s v="PhDr. Hana Žofková, CSc."/>
        <s v="PhDr. Helena Franke, Ph.D."/>
        <s v="PhDr. Helena Hejlová, Ph.D."/>
        <s v="PhDr. Helena Kalábová, Ph.D."/>
        <s v="PhDr. Ida Viktorová, Ph.D."/>
        <s v="PhDr. Ing. Jindra Broukalová, Ph.D."/>
        <s v="PhDr. Ing. Petr Soukup, Ph.D."/>
        <s v="PhDr. Ivo Syřiště, Ph.D."/>
        <s v="PhDr. Jakub Formánek"/>
        <s v="PhDr. Jakub Konečný, Ph.D."/>
        <s v="PhDr. Jakub Lapeš"/>
        <s v="PhDr. Jan Hrabák"/>
        <s v="PhDr. Jan Hrabák, Ph.D."/>
        <s v="PhDr. Jan Voda, Ph.D."/>
        <s v="PhDr. Jana Kohnová, Ph.D."/>
        <s v="PhDr. Jana Kropáčková, Ph.D."/>
        <s v="PhDr. Jana Poche Kargerová, Ph.D."/>
        <s v="PhDr. Jana Slezáková, Ph.D."/>
        <s v="PhDr. Jana Stará, Ph.D."/>
        <s v="PhDr. Jana Vlčková, Ph.D."/>
        <s v="PhDr. Jaroslava Hanušová, Ph.D."/>
        <s v="PhDr. Jiří Kučírek, Ph.D."/>
        <s v="PhDr. Jiří Štípek, Ph.D."/>
        <s v="PhDr. Jiřina Jiřičková, Ph.D."/>
        <s v="PhDr. Jiřina Nováková, Ph.D."/>
        <s v="PhDr. Jitka Bílková"/>
        <s v="PhDr. Josef Peterka, CSc."/>
        <s v="PhDr. Josef Procházka, Ph.D."/>
        <s v="PhDr. Karel Starý, Ph.D."/>
        <s v="PhDr. Kateřina Hurníková, Ph.D."/>
        <s v="PhDr. Kateřina Suková Vychopňová, Ph.D."/>
        <s v="PhDr. Klára Lancová, Ph.D."/>
        <s v="PhDr. Klára Špačková, Ph.D."/>
        <s v="PhDr. Klára Uličná, Ph.D."/>
        <s v="PhDr. Ladislav Janovec, Ph.D."/>
        <s v="PhDr. Lenka Felcmanová, Ph.D."/>
        <s v="PhDr. Lenka Rozboudová, Ph.D."/>
        <s v="PhDr. Leonora Kitzbergerová, Ph.D."/>
        <s v="PhDr. Linda Němečková, Ph.D."/>
        <s v="PhDr. Lucie Hlaváčová, Ph.D."/>
        <s v="PhDr. Marta Kvíčalová, Ph.D."/>
        <s v="PhDr. Martin Čapek Adamec, Ph.D."/>
        <s v="PhDr. Martin Dlouhý, Ph.D."/>
        <s v="PhDr. Martin Chvál, Ph.D."/>
        <s v="PhDr. Martin Kursch, Ph.D."/>
        <s v="PhDr. Martin Rusek, Ph.D."/>
        <s v="PhDr. Martina Tóthová"/>
        <s v="PhDr. Mgr. et Mgr. Barbora Pánková"/>
        <s v="PhDr. Mgr. Jan Šindelář"/>
        <s v="PhDr. Mgr. Miroslava Kovaříková, Ph.D."/>
        <s v="PhDr. Mgr. Pavlína Šumníková, Ph.D."/>
        <s v="PhDr. Mgr. Petra Bělohlávková, Ph.D."/>
        <s v="PhDr. Mgr. Tomáš Habermann, Ph.D."/>
        <s v="PhDr. Mgr. Veronika Pavlas Martanová, Ph.D."/>
        <s v="PhDr. Michaela Kaslová"/>
        <s v="PhDr. Michaela Tureckiová, MBA, CSc."/>
        <s v="PhDr. Michal Zvírotský, Ph.D."/>
        <s v="PhDr. Milena Tichá, CSc."/>
        <s v="PhDr. Miroslav Rendl, CSc."/>
        <s v="PhDr. Miroslava Kotvová, Ph.D."/>
        <s v="PhDr. Miroslava Kovaříková, Ph.D."/>
        <s v="PhDr. Monika Kadrnožková, Ph.D."/>
        <s v="PhDr. Nikola Doubková"/>
        <s v="PhDr. Olga Palkosková, Ph.D."/>
        <s v="PhDr. Ondřej Hausenblas"/>
        <s v="PhDr. Ondřej Lánský, Ph.D."/>
        <s v="PhDr. PaedDr. Ladislav Kašpar, Ph.D."/>
        <s v="PhDr. Pavel Sojka, Ph.D."/>
        <s v="PhDr. Pavla Nečasová, Ph.D."/>
        <s v="PhDr. Pavla Presslerová, Ph.D."/>
        <s v="PhDr. Petr Koura, Ph.D."/>
        <s v="PhDr. Petr Kubačák"/>
        <s v="PhDr. Petr Novotný, Ph.D."/>
        <s v="PhDr. Petr Svoboda, Ph.D."/>
        <s v="PhDr. Petra Kacafírková"/>
        <s v="PhDr. Petra Vaňková, Ph.D."/>
        <s v="PhDr. Radka High, Ph.D."/>
        <s v="PhDr. Radka Holanová, Ph.D."/>
        <s v="PhDr. Radka Hříbková, CSc."/>
        <s v="PhDr. Renáta Listíková, Dr."/>
        <s v="PhDr. RNDr. Hana Voňková, Ph.D., Ph.D."/>
        <s v="PhDr. Roman Liška"/>
        <s v="PhDr. Romana Lisnerová"/>
        <s v="PhDr. Soňa Schneiderová, Ph.D."/>
        <s v="doc. PhDr. Stanislav Štěpáník, Ph.D."/>
        <s v="PhDr. Sylva Nováková, Ph.D."/>
        <s v="PhDr. Tamara Bučková, Ph.D."/>
        <s v="PhDr. Tamara Nováková"/>
        <s v="PhDr. Tereza Hradilová, Ph.D."/>
        <s v="PhDr. Tereza Krčmářová, Ph.D."/>
        <s v="PhDr. Tereza Topolovská, Ph.D."/>
        <s v="PhDr. Tomáš Jeřábek, Ph.D."/>
        <s v="PhDr. Václav Trojan, Ph.D."/>
        <s v="PhDr. Věra Brožová, Ph.D."/>
        <s v="PhDr. Věra Jirásková, Ph.D."/>
        <s v="PhDr. Veronika Blažková, Ph.D."/>
        <s v="PhDr. Veronika Francová, Ph.D."/>
        <s v="PhDr. Veronika Laufková, Ph.D."/>
        <s v="PhDr. Veronika Svobodová"/>
        <s v="PhDr. Viktor Fuglík, Ph.D."/>
        <s v="PhDr. Vít Gregor, Ph.D."/>
        <s v="PhDr. Vít Novotný"/>
        <s v="PhDr. Vít Šťastný, Ph.D."/>
        <s v="PhDr. Zbyněk Němec, Ph.D."/>
        <s v="PhDr. Zuzana Stárková, Ph.D."/>
        <s v="prof. Dr. Anja Lobenstein-Reichmann"/>
        <s v="prof. Ing. Karel Kolář, CSc."/>
        <s v="prof. PaedDr. L'udmila Liptáková, CSc."/>
        <s v="prof. PaedDr. Michal Nedělka, Dr."/>
        <s v="prof. PaedDr. Miroslava Bartoňová, Ph.D."/>
        <s v="prof. PaedDr. Radka Wildová, CSc."/>
        <s v="prof. PaedDr. Stanislav Bendl, Ph.D."/>
        <s v="prof. Paola Vighi"/>
        <s v="prof. PhDr. Anna Hogenová, CSc."/>
        <s v="prof. PhDr. Dagmar Mocná, CSc."/>
        <s v="prof. PhDr. Eliška Walterová, CSc."/>
        <s v="prof. PhDr. Iva Strnadová, Ph.D."/>
        <s v="prof. PhDr. Jan Županič, Ph.D."/>
        <s v="prof. PhDr. Jiří Mikulec, CSc."/>
        <s v="prof. PhDr. Jiří Pokorný, CSc."/>
        <s v="prof. PhDr. Kateřina Charvátová, CSc."/>
        <s v="prof. PhDr. Ladislav Daniel, Ph.D."/>
        <s v="prof. PhDr. Marie Bořek - Dohalská, DrSc."/>
        <s v="prof. PhDr. Martin Bílek, Ph.D."/>
        <s v="prof. PhDr. Milan Tvrdík, CSc."/>
        <s v="prof. PhDr. Petr Charvát, DrSc."/>
        <s v="prof. PhDr. Stanislav Pecháček, Ph.D."/>
        <s v="prof. PhDr. Stanislav Štech, CSc."/>
        <s v="prof. PhDr. Tomáš Kubíček, Ph.D."/>
        <s v="prof. PhDr. Vít Vlnas, Ph.D."/>
        <s v="prof. RNDr. Jarmila Novotná, CSc."/>
        <s v="prof. RNDr. Ladislav Kvasz, DSc., Dr."/>
        <s v="prof. RNDr. Lubomír Hanel, CSc."/>
        <s v="prof. RNDr. Milan Hejný, CSc."/>
        <s v="prof. RNDr. Pavel Beneš, CSc."/>
        <s v="Ridvan Elmas, Ph.D."/>
        <s v="RNDr. Dominik Dvořák, Ph.D."/>
        <s v="RNDr. Edvard Ehler, Ph.D."/>
        <s v="RNDr. František Mošna, Dr."/>
        <s v="RNDr. Ing. Eva Urbanová, MBA"/>
        <s v="RNDr. Jan Řezníček, Ph.D."/>
        <s v="RNDr. Jana Skýbová, Ph.D."/>
        <s v="RNDr. Jindřich Kitzberger"/>
        <s v="RNDr. Kateřina Chroustová, Ph.D."/>
        <s v="RNDr. Lenka Pavlasová, Ph.D."/>
        <s v="RNDr. Patrícia Martinková, Ph.D."/>
        <s v="RNDr. Vladimír Přívratský, CSc."/>
        <s v="RNDr. Zdeněk Soldán, CSc."/>
        <s v="Romana Štambergová"/>
        <s v="Štěpánka Kučková"/>
        <s v="Tereza Anna Přívratská"/>
        <s v="ThDr. Dalibor Vik, Ph.D."/>
        <s v="Vahid Norouzi Larsari"/>
        <s v="Vargová Petra"/>
        <s v="Vladimíra Kršková"/>
        <s v="Zuzana Marcineková"/>
        <s v="doc. RNDr. Leoš Dvořák, CSc."/>
        <s v="doc. RNDr. Mgr. Vojtěch Žák, Ph.D."/>
        <s v="Mgr. Blanka Waldhansová"/>
        <s v="Mgr. Jana Hájková"/>
        <s v="Mgr. Melanie Nováková"/>
        <s v="Mgr. Valerie Fukárková"/>
        <s v="PhDr. Marie Rychlíková, Ph.D."/>
        <s v="RNDr. Vlasta Moravcová, Ph.D."/>
        <s v="Věra Malinová"/>
        <s v="doc. PhDr. Eva Höflerová, Ph.D."/>
        <s v="doc. PhDr. Hana Kasíková, CSc."/>
        <s v="doc. PhDr. Hana Vymazalová, Ph.D."/>
        <s v="doc. PhDr. Jana Čechurová, Ph.D."/>
        <s v="doc. PhDr. Josef Valenta, CSc."/>
        <s v="doc. PhDr. Martin Strouhal, Ph.D."/>
        <s v="doc. PhDr. Růžena Váňová, CSc."/>
        <s v="doc. RNDr. Alena Šolcová, Ph.D."/>
        <s v="doc. RNDr. PaedDr. Milada Švecová, CSc."/>
        <s v="Ing. Helena Šebková, CSc."/>
        <s v="Ing. Jan Kovařovic, CSc."/>
        <s v="Ing. Jindřich Kolek, MBA"/>
        <s v="Jana Valentová"/>
        <s v="Mgr. Barbora Viktorinová"/>
        <s v="Mgr. Bc. Barbora Jiřincová, Ph.D."/>
        <s v="Mgr. Dana Moree, Dr."/>
        <s v="Mgr. Iva Kolandová"/>
        <s v="Mgr. Ivana Nováková"/>
        <s v="Mgr. Kateřina Novotná, Ph.D."/>
        <s v="Mgr. Lenka Ščamburová"/>
        <s v="Mgr. Marie Bořkovcová"/>
        <s v="Mgr. Martin Jelínek, Ph.D."/>
        <s v="Mgr. Martina Tóthová"/>
        <s v="Mgr. Pavla Houštecká"/>
        <s v="Mgr. Pavla Ubl"/>
        <s v="Mgr. Štěpánka Kaňková"/>
        <s v="Mgr. Vojtěch Vykouk"/>
        <s v="Michaela Baumlová"/>
        <s v="Michaela Jiroutová"/>
        <s v="PhDr. Bc. Martina Malotová"/>
        <s v="PhDr. Boris Moskovič"/>
        <s v="PhDr. Jaroslav Najbert"/>
        <s v="PhDr. Miroslava Nováková Schöffelová, Ph.D."/>
        <s v="PhDr. Olga Konůpková"/>
        <s v="PhDr. Štěpán Ročák"/>
        <s v="prof. doc. PaedDr. Jana Kesselová, CSc., Ph.D."/>
        <s v="prof. PhDr. Jiří Štaif, CSc."/>
        <s v="prof. PhDr. Marína Mikulajová, CSc."/>
        <s v="RNDr. Vladimír Roskovec, CSc."/>
        <s v="Veronika Mátlová"/>
        <s v="Alexandra Malá"/>
        <s v="Andrejs Zaicenko"/>
        <s v="Angie Moore, M.A."/>
        <s v="Anna Švecová, DiS."/>
        <s v="Bc. Anežka Klimentová"/>
        <s v="Bc. Anna Valová"/>
        <s v="Bc. Dita Jirková"/>
        <s v="Bc. Jakub Michal"/>
        <s v="Bc. Kristýna Vůchová"/>
        <s v="Bc. Lucie Jičínská"/>
        <s v="Bc. Lucie Rendlová"/>
        <s v="Bc. Lucie Semerádová"/>
        <s v="doc. Dr. phil. PhDr. Dalibor Zeman, Ph.D."/>
        <s v="doc. Ing. Daniel Münich, Ph.D."/>
        <s v="doc. Mgr. Daniela Tinková, Ph.D."/>
        <s v="doc. Mgr. Natalia Ivanovna Getmanenko, mimořádný profesor Univerzity Karlovy, CSc."/>
        <s v="doc. Mgr. Robert Adam, Ph.D."/>
        <s v="PhDr. Kristýna Bernardová"/>
        <s v="doc. PhDr. Ladislav Benyovszky, CSc."/>
        <s v="doc. PhDr. Tomáš Kasper, Ph.D."/>
        <s v="doc. PhDr. Zbyněk Němec, Ph.D."/>
        <s v="doc. RNDr. Mgr. Petr Skřehot, M.Sc., Ph.D."/>
        <s v="doc. RNDr. Tomáš Hoskovec, CSc."/>
        <s v="Hana Hedlová"/>
        <s v="Hana Henychová"/>
        <s v="Ing. Oto Svoboda"/>
        <s v="Ing. Tereza Čtvrtníčková"/>
        <s v="Irem Altinkalp"/>
        <s v="Jana Truhlářová"/>
        <s v="JUDr. Mgr. Filip Beran"/>
        <s v="Juliana Crespo Lopes, Ph.D."/>
        <s v="Karin Polcarová"/>
        <s v="Kateřina Trutnovská"/>
        <s v="Lucie Agossa"/>
        <s v="Lucie Samková"/>
        <s v="Luiz do Valle Miranda"/>
        <s v="Magda Nosková"/>
        <s v="Marcela Šilhavá"/>
        <s v="Mgr. Alena Hybnerová"/>
        <s v="Mgr. Andrea Cibulková"/>
        <s v="Mgr. Anežka Blahnová"/>
        <s v="Mgr. Anna Bičíková"/>
        <s v="Mgr. Anna Nožičková"/>
        <s v="Mgr. Anna Vartecká, Ph.D."/>
        <s v="Mgr. Barbora Bertlová"/>
        <s v="Mgr. Bc. Petr Gal"/>
        <s v="Mgr. Daniel Kubát"/>
        <s v="Mgr. David Zenkl"/>
        <s v="Mgr. et Mgr. Lenka Zemanová, Ph.D."/>
        <s v="Mgr. et Mgr. Olga Kučerová, Ph.D."/>
        <s v="Mgr. František Kubica, Ph.D."/>
        <s v="Mgr. Hana Zakouřilová, MBA"/>
        <s v="Mgr. Henrieta Votíková"/>
        <s v="Mgr. Ing. Filip Hlavinka, Ph.D."/>
        <s v="Mgr. Ing. Lucie Kelblová"/>
        <s v="Mgr. Ing. Silvie Svobodová, Ph.D."/>
        <s v="Mgr. Ivana Hay"/>
        <s v="Mgr. Ivana Hurytová"/>
        <s v="Mgr. Jakub Jareš, Ph.D."/>
        <s v="Mgr. Jakub Onder"/>
        <s v="Mgr. Ján Hreško, Ph.D."/>
        <s v="Mgr. Jan Karela"/>
        <s v="Mgr. Jan Kremer"/>
        <s v="Mgr. Jana Krátká, Ph.D."/>
        <s v="Mgr. Jiří Jančík, Ph.D."/>
        <s v="Mgr. Jitka Kroutilová"/>
        <s v="Mgr. Josef Hejný"/>
        <s v="Mgr. Kamila Etchegoyen Rosolová, Ph.D."/>
        <s v="Mgr. Kateřina Sládková"/>
        <s v="Mgr. Klára Eliášková"/>
        <s v="Mgr. Kristýna Bajerová"/>
        <s v="Mgr. Lenka Vídršperková"/>
        <s v="Mgr. Lenka Vojtíková, Ph.D."/>
        <s v="Mgr. Lothar Filip Rudorfer"/>
        <s v="Mgr. Lucie Strejčková, DiS."/>
        <s v="Mgr. Lucie Konvalinová"/>
        <s v="Mgr. Lukáš Smola"/>
        <s v="Mgr. Markéta Kantorová"/>
        <s v="Mgr. Martin Pádivý"/>
        <s v="Mgr. Martina Pakandlová"/>
        <s v="Mgr. Martina Píšová"/>
        <s v="Mgr. Matúš Adamkovič"/>
        <s v="Mgr. MgA. Markéta Magidová, Ph.D."/>
        <s v="Mgr. Michaela Klímová"/>
        <s v="Mgr. Michaela Kubátová"/>
        <s v="Mgr. Michal Božík"/>
        <s v="Mgr. Milena Kvaszová, Ph.D."/>
        <s v="Mgr. Pavel Sovič"/>
        <s v="Mgr. Petra Hájková, DiS."/>
        <s v="Mgr. Šárka Brzková"/>
        <s v="Mgr. Tereza Vokatá"/>
        <s v="Mgr. Tomáš Pinkr"/>
        <s v="Mgr. Tomáš Skála"/>
        <s v="Mgr. Veronika Havelková"/>
        <s v="Mgr. Veronika Kocourová, MBA"/>
        <s v="Mgr. Wanda Tureckiová"/>
        <s v="Mgr. Yvona Kostelecká, Ph.D."/>
        <s v="Mgr. Zuzana Jánošková, DiS."/>
        <s v="Monika Šípová"/>
        <s v="MUDr. Helena Štrofová"/>
        <s v="Nadezda Basalaeva"/>
        <s v="PaedDr. Hana Janošková, Ph.D."/>
        <s v="PhDr. Blanka Nedvědová, Ph.D."/>
        <s v="PhDr. Eva Koželuhová, Ph.D."/>
        <s v="PhDr. Mgr. Jaroslav Kříž, MBA"/>
        <s v="PhDr. Gabriela Novotná, Ph.D."/>
        <s v="PhDr. Ing. Silvie Svobodová, Ph.D."/>
        <s v="PhDr. Milan Demjanenko, Ph.D."/>
        <s v="PhDr. Jan Šindelář"/>
        <s v="PhDr. Jan Zdichynec, Ph.D."/>
        <s v="PhDr. Klára Eliášková, Ph.D."/>
        <s v="PhDr. Mgr. Michal Vostrý, Ph.D."/>
        <s v="PhDr. Lucie Vosyková"/>
        <s v="PhDr. Magdalena Saláková, Ph.D."/>
        <s v="PhDr. Marek Dluhoš, Th.D., Ph.D."/>
        <s v="PhDr. Marie Linková, Ph.D."/>
        <s v="prof. PaedDr. Radka Wildová, mimořádný profesor Univerzity Karlovy, CSc."/>
        <s v="PhDr. Mgr. et Mgr. Barbora Pánková, Ph.D."/>
        <s v="PhDr. Ing. Zdeněk Matouš, MBA, Ph.D."/>
        <s v="PhDr. Mgr. Vlastimil Hubert, MBA"/>
        <s v="PhDr. Miroslav Klusák, CSc."/>
        <s v="Mgr. Lukáš Neumann, Ph.D."/>
        <s v="PhDr. Petra Bělohlávková, Ph.D."/>
        <s v="PhDr. Petra Raudenská, Ph.D."/>
        <s v="PhDr. Petra Vallin, Ph.D."/>
        <s v="PhDr. Roman Liška, Ph.D."/>
        <s v="PhDr. Veronika Francová"/>
        <s v="prof. PhDr. Soňa Jandová, Ph.D."/>
        <s v="Samet Okumus, Ph.D."/>
        <s v="Terezie Macková"/>
        <s v="Veronika Pastýříková"/>
        <s v="Zuzana Chocová"/>
        <s v="Ing. Petra Tobolářová"/>
        <s v="Mgr. David Rybák, Ph.D."/>
        <s v="doc. PhDr. Martina Šmejkalová, Ph.D."/>
        <s v="MgA. Pavla Gajdošíková"/>
        <s v="  doc. PhDr. Jana Uhlířová, CSC."/>
        <s v="  doc. PhDr. Eva Opravilová, CSC."/>
      </sharedItems>
    </cacheField>
    <cacheField name="fakulta" numFmtId="0">
      <sharedItems/>
    </cacheField>
    <cacheField name="katedra" numFmtId="0">
      <sharedItems count="22">
        <s v="KSpPg"/>
        <s v="KPs"/>
        <s v="KAJL"/>
        <s v="KDDD"/>
        <s v="KPg"/>
        <s v="KBES"/>
        <s v="KRL"/>
        <s v="KChDCh"/>
        <s v="KVV"/>
        <s v="KHV"/>
        <s v="KOVF"/>
        <s v="KAMV"/>
        <s v="KPPP"/>
        <s v="KČJ"/>
        <s v="KTV"/>
        <s v="KFJL"/>
        <s v="ÚVRV"/>
        <s v="KG"/>
        <s v="KITTV"/>
        <s v="KMDM"/>
        <s v="KČL"/>
        <s v="dohody"/>
      </sharedItems>
    </cacheField>
    <cacheField name="typ" numFmtId="0">
      <sharedItems/>
    </cacheField>
    <cacheField name="typ časopisu" numFmtId="0">
      <sharedItems containsBlank="1"/>
    </cacheField>
    <cacheField name="Podíl" numFmtId="0">
      <sharedItems containsSemiMixedTypes="0" containsString="0" containsNumber="1" minValue="3.7037037037037E-2" maxValue="1"/>
    </cacheField>
    <cacheField name="scopus" numFmtId="0">
      <sharedItems containsBlank="1"/>
    </cacheField>
    <cacheField name="Qvartily SJR" numFmtId="0">
      <sharedItems containsBlank="1"/>
    </cacheField>
    <cacheField name="wos" numFmtId="0">
      <sharedItems containsBlank="1" containsMixedTypes="1" containsNumber="1" containsInteger="1" minValue="389912400013" maxValue="760019200001"/>
    </cacheField>
    <cacheField name="Qvartily dle JIF WOS" numFmtId="0">
      <sharedItems containsBlank="1"/>
    </cacheField>
    <cacheField name="zdroj" numFmtId="0">
      <sharedItems containsBlank="1" longText="1"/>
    </cacheField>
    <cacheField name="vroceni" numFmtId="0">
      <sharedItems containsSemiMixedTypes="0" containsString="0" containsNumber="1" containsInteger="1" minValue="2017" maxValue="2022" count="6">
        <n v="2017"/>
        <n v="2018"/>
        <n v="2020"/>
        <n v="2019"/>
        <n v="2021"/>
        <n v="2022"/>
      </sharedItems>
    </cacheField>
    <cacheField name="počet stran" numFmtId="0">
      <sharedItems containsString="0" containsBlank="1" containsNumber="1" containsInteger="1" minValue="0" maxValue="1187"/>
    </cacheField>
    <cacheField name="země" numFmtId="0">
      <sharedItems containsBlank="1"/>
    </cacheField>
    <cacheField name="vydavatel" numFmtId="0">
      <sharedItems containsBlank="1"/>
    </cacheField>
    <cacheField name="jazyk" numFmtId="0">
      <sharedItems/>
    </cacheField>
    <cacheField name="dlouhý název" numFmtId="0">
      <sharedItems/>
    </cacheField>
    <cacheField name="Převod" numFmtId="0">
      <sharedItems/>
    </cacheField>
    <cacheField name="Body" numFmtId="0">
      <sharedItems containsString="0" containsBlank="1" containsNumber="1" minValue="0" maxValue="25"/>
    </cacheField>
    <cacheField name="Body s bonusem" numFmtId="0">
      <sharedItems containsString="0" containsBlank="1" containsNumber="1" minValue="0" maxValue="25"/>
    </cacheField>
    <cacheField name="Počítat" numFmtId="0">
      <sharedItems containsMixedTypes="1" containsNumber="1" minValue="0" maxValue="22"/>
    </cacheField>
    <cacheField name="Monografie" numFmtId="0">
      <sharedItems containsString="0" containsBlank="1" containsNumber="1" containsInteger="1" minValue="0" maxValue="16"/>
    </cacheField>
    <cacheField name="Nic" numFmtId="0">
      <sharedItems containsNonDate="0" containsString="0" containsBlank="1"/>
    </cacheField>
    <cacheField name="Výpočet" numFmtId="0">
      <sharedItems containsString="0" containsBlank="1" containsNumber="1" minValue="0" maxValue="22"/>
    </cacheField>
    <cacheField name="Loni" numFmtId="0">
      <sharedItems containsBlank="1" containsMixedTypes="1" containsNumber="1" minValue="0" maxValue="18"/>
    </cacheField>
    <cacheField name="Kontrola" numFmtId="0">
      <sharedItems containsBlank="1"/>
    </cacheField>
    <cacheField name="Cooperatio" numFmtId="0">
      <sharedItems count="10">
        <s v="Pedagogika"/>
        <s v="Psychologie"/>
        <s v="Didaktika"/>
        <s v="Historie"/>
        <s v="Lingvistika"/>
        <s v="HS"/>
        <s v="Filosofie"/>
        <s v="Literatura"/>
        <s v="Nazařazeno"/>
        <s v="Ostatní" u="1"/>
      </sharedItems>
    </cacheField>
    <cacheField name="OBOR" numFmtId="0">
      <sharedItems count="15">
        <s v="Speciální pedagogika"/>
        <s v="Psychologie"/>
        <s v="Didaktiky jazyků a literatur"/>
        <s v="Historie"/>
        <s v="Pedagogika"/>
        <s v="Didaktiky přírodovědných oborů"/>
        <s v="Lingvistika"/>
        <s v="HS"/>
        <s v="Didaktiky uměnovědných oborů a tělesné výchovy"/>
        <s v="Filosofie"/>
        <s v="Didaktiky humanitních oborů"/>
        <s v="Pre-primární a primární pedagogiky"/>
        <s v="Literatura"/>
        <s v="Vzdělávání pro udržitelnost"/>
        <s v="Ostatní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75">
  <r>
    <n v="537959"/>
    <x v="0"/>
    <s v="PedF"/>
    <x v="0"/>
    <s v="původní článek"/>
    <s v="rec. čsp. 2015"/>
    <n v="0.5"/>
    <m/>
    <m/>
    <m/>
    <m/>
    <s v="Speciální pedagogika"/>
    <x v="0"/>
    <n v="13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57472"/>
    <x v="1"/>
    <s v="PedF"/>
    <x v="1"/>
    <s v="původní článek"/>
    <s v="ERIHPlus"/>
    <n v="0.2"/>
    <m/>
    <m/>
    <m/>
    <m/>
    <s v="Polish Psychological Forum"/>
    <x v="1"/>
    <n v="14"/>
    <s v="PL"/>
    <m/>
    <s v="eng"/>
    <s v="původní článekERIHPlus"/>
    <s v="Erih+"/>
    <n v="1"/>
    <n v="2"/>
    <n v="0.4"/>
    <n v="0"/>
    <m/>
    <n v="0.4"/>
    <n v="0.4"/>
    <b v="1"/>
    <x v="1"/>
    <x v="1"/>
  </r>
  <r>
    <n v="580292"/>
    <x v="2"/>
    <s v="PedF"/>
    <x v="2"/>
    <s v="jiný příspěvek v konferenčním sborníku"/>
    <s v="rec. sborník"/>
    <n v="0.5"/>
    <m/>
    <m/>
    <m/>
    <m/>
    <s v="Метапредметный подход в образовании: русский язык в школьном и вузовском обучении разным предметам"/>
    <x v="2"/>
    <n v="6"/>
    <m/>
    <s v="Московский педагогический государственный университет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82047"/>
    <x v="3"/>
    <s v="PedF"/>
    <x v="3"/>
    <s v="kapitola v kolektivní monografii"/>
    <m/>
    <n v="1"/>
    <m/>
    <m/>
    <m/>
    <m/>
    <s v="Historie, odbory, společnost. Cesta k lepší budoucnosti"/>
    <x v="2"/>
    <n v="14"/>
    <s v="CZ"/>
    <s v="Českomoravská konfederace odborových svazů"/>
    <s v="cze"/>
    <s v="kapitola v kolektivní monografii"/>
    <s v="Kap"/>
    <n v="1"/>
    <n v="1"/>
    <n v="1"/>
    <n v="0"/>
    <m/>
    <n v="1"/>
    <n v="1"/>
    <b v="1"/>
    <x v="3"/>
    <x v="3"/>
  </r>
  <r>
    <n v="591115"/>
    <x v="3"/>
    <s v="PedF"/>
    <x v="3"/>
    <s v="kolektivní monografie"/>
    <m/>
    <n v="0.2"/>
    <m/>
    <m/>
    <m/>
    <m/>
    <m/>
    <x v="2"/>
    <n v="198"/>
    <m/>
    <s v="ČKMOS"/>
    <s v="cze"/>
    <s v="kolektivní monografie"/>
    <s v="Mon"/>
    <n v="1"/>
    <n v="1"/>
    <n v="0.2"/>
    <n v="1"/>
    <m/>
    <n v="0.2"/>
    <n v="0.2"/>
    <b v="1"/>
    <x v="3"/>
    <x v="3"/>
  </r>
  <r>
    <n v="560549"/>
    <x v="4"/>
    <s v="PedF"/>
    <x v="4"/>
    <s v="příspěvek v recenzovaném konferenčním sborníku"/>
    <s v="WOS"/>
    <n v="0.33333333333332998"/>
    <m/>
    <m/>
    <n v="541042200013"/>
    <m/>
    <s v="13TH INTERNATIONAL TECHNOLOGY, EDUCATION AND DEVELOPMENT CONFERENCE (INTED2019)"/>
    <x v="3"/>
    <n v="10"/>
    <m/>
    <s v="IATED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43227"/>
    <x v="5"/>
    <s v="PedF"/>
    <x v="5"/>
    <s v="kapitola v kolektivní monografii"/>
    <m/>
    <n v="0.33333333333332998"/>
    <m/>
    <m/>
    <m/>
    <m/>
    <s v="Science Teaching in the XXI Century"/>
    <x v="1"/>
    <n v="12"/>
    <s v="PL"/>
    <s v="Pedagogical University of Cracow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88769"/>
    <x v="6"/>
    <s v="PedF"/>
    <x v="6"/>
    <s v="příspěvek v recenzovaném konferenčním sborníku"/>
    <s v="rec. sborník"/>
    <n v="0.5"/>
    <m/>
    <m/>
    <m/>
    <m/>
    <s v="Current issues of the Russian language teaching XIV"/>
    <x v="2"/>
    <n v="8"/>
    <m/>
    <s v="Masaryk University Press"/>
    <s v="eng"/>
    <s v="příspěvek v recenzovaném konferenčním sborníkurec. sborník"/>
    <s v="Sbor/N"/>
    <n v="0.25"/>
    <n v="0.5"/>
    <n v="0.25"/>
    <n v="0"/>
    <m/>
    <n v="0.25"/>
    <n v="0.25"/>
    <b v="1"/>
    <x v="4"/>
    <x v="6"/>
  </r>
  <r>
    <n v="529254"/>
    <x v="7"/>
    <s v="PedF"/>
    <x v="7"/>
    <s v="příspěvek v recenzovaném konferenčním sborníku"/>
    <s v="WOS"/>
    <n v="1"/>
    <m/>
    <m/>
    <n v="405467100034"/>
    <m/>
    <s v="PROJEKTOVE VYUCOVANI V PRIRODOVEDNYCH PREDMETECH XIV"/>
    <x v="0"/>
    <n v="7"/>
    <s v="CZ"/>
    <s v="CHARLES UNIV PRAGUE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43088"/>
    <x v="8"/>
    <s v="PedF"/>
    <x v="0"/>
    <s v="původní článek"/>
    <s v="zahr. čsp."/>
    <n v="0.5"/>
    <m/>
    <m/>
    <m/>
    <m/>
    <s v="Predškolská výchova"/>
    <x v="0"/>
    <n v="5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43089"/>
    <x v="8"/>
    <s v="PedF"/>
    <x v="0"/>
    <s v="původní článek"/>
    <s v="zahr. čsp."/>
    <n v="0.5"/>
    <m/>
    <m/>
    <m/>
    <m/>
    <s v="Predškolská výchova"/>
    <x v="1"/>
    <n v="5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56290"/>
    <x v="8"/>
    <s v="PedF"/>
    <x v="0"/>
    <s v="původní článek"/>
    <s v="zahr. čsp."/>
    <n v="0.5"/>
    <m/>
    <m/>
    <m/>
    <m/>
    <s v="Predškolská výchova"/>
    <x v="1"/>
    <n v="4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56297"/>
    <x v="8"/>
    <s v="PedF"/>
    <x v="0"/>
    <s v="původní článek"/>
    <s v="zahr. čsp."/>
    <n v="0.5"/>
    <m/>
    <m/>
    <m/>
    <m/>
    <s v="Predškolská výchova"/>
    <x v="1"/>
    <n v="4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29245"/>
    <x v="9"/>
    <s v="PedF"/>
    <x v="7"/>
    <s v="příspěvek v recenzovaném konferenčním sborníku"/>
    <s v="WOS"/>
    <n v="0.5"/>
    <m/>
    <m/>
    <n v="405467100020"/>
    <m/>
    <s v="PROJEKTOVE VYUCOVANI V PRIRODOVEDNYCH PREDMETECH XIV"/>
    <x v="0"/>
    <n v="6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6864"/>
    <x v="10"/>
    <s v="3.LF"/>
    <x v="1"/>
    <s v="přehledový článek"/>
    <s v="SJR"/>
    <n v="0.2"/>
    <s v="2-s2.0-85096192325"/>
    <s v="Q4"/>
    <m/>
    <m/>
    <s v="Psychiatrie"/>
    <x v="3"/>
    <n v="12"/>
    <s v="CZ"/>
    <m/>
    <s v="cze"/>
    <s v="přehledový článekSJR"/>
    <s v="ScoQ4"/>
    <n v="4"/>
    <n v="4"/>
    <n v="0.8"/>
    <n v="0"/>
    <m/>
    <n v="0.8"/>
    <n v="0.8"/>
    <b v="1"/>
    <x v="5"/>
    <x v="7"/>
  </r>
  <r>
    <n v="529244"/>
    <x v="11"/>
    <s v="PedF"/>
    <x v="7"/>
    <s v="příspěvek v recenzovaném konferenčním sborníku"/>
    <s v="WOS"/>
    <n v="0.33333333333332998"/>
    <m/>
    <m/>
    <n v="405467100001"/>
    <m/>
    <s v="PROJEKTOVE VYUCOVANI V PRIRODOVEDNYCH PREDMETECH XIV"/>
    <x v="0"/>
    <n v="10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29251"/>
    <x v="12"/>
    <s v="PedF"/>
    <x v="7"/>
    <s v="příspěvek v recenzovaném konferenčním sborníku"/>
    <s v="WOS"/>
    <n v="0.5"/>
    <m/>
    <m/>
    <n v="405467100030"/>
    <m/>
    <s v="PROJEKTOVE VYUCOVANI V PRIRODOVEDNYCH PREDMETECH XIV"/>
    <x v="0"/>
    <n v="6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4432"/>
    <x v="13"/>
    <s v="PedF"/>
    <x v="3"/>
    <s v="sborník"/>
    <m/>
    <n v="9.0909090909090995E-2"/>
    <m/>
    <m/>
    <m/>
    <m/>
    <m/>
    <x v="3"/>
    <n v="356"/>
    <m/>
    <s v="Pedagogická fakulta UK"/>
    <s v="cze"/>
    <s v="sborník"/>
    <s v="Ostatní"/>
    <n v="0"/>
    <n v="0"/>
    <n v="0"/>
    <n v="0"/>
    <m/>
    <n v="0"/>
    <n v="0"/>
    <b v="1"/>
    <x v="3"/>
    <x v="3"/>
  </r>
  <r>
    <n v="582920"/>
    <x v="14"/>
    <s v="PedF"/>
    <x v="5"/>
    <s v="jiný příspěvek v konferenčním sborníku"/>
    <s v="nerec. sborník"/>
    <n v="0.33333333333332998"/>
    <m/>
    <m/>
    <m/>
    <m/>
    <s v="Trendy v didaktice biologie sborník abstraktů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29251"/>
    <x v="15"/>
    <s v="PedF"/>
    <x v="7"/>
    <s v="příspěvek v recenzovaném konferenčním sborníku"/>
    <s v="WOS"/>
    <n v="0.5"/>
    <m/>
    <m/>
    <n v="405467100030"/>
    <m/>
    <s v="PROJEKTOVE VYUCOVANI V PRIRODOVEDNYCH PREDMETECH XIV"/>
    <x v="0"/>
    <n v="6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3711"/>
    <x v="16"/>
    <s v="1.LF"/>
    <x v="1"/>
    <s v="původní článek"/>
    <s v="český čsp."/>
    <n v="0.11111111111110999"/>
    <m/>
    <m/>
    <m/>
    <m/>
    <s v="Aplikovaná psychologie"/>
    <x v="1"/>
    <n v="20"/>
    <s v="CZ"/>
    <m/>
    <s v="cze"/>
    <s v="původní článekčeský čsp."/>
    <s v="Článek"/>
    <n v="0.5"/>
    <n v="0.5"/>
    <n v="5.5555555555554997E-2"/>
    <n v="0"/>
    <m/>
    <n v="5.5555555555554997E-2"/>
    <n v="5.5555555555554997E-2"/>
    <b v="1"/>
    <x v="1"/>
    <x v="1"/>
  </r>
  <r>
    <n v="582643"/>
    <x v="17"/>
    <s v="PedF"/>
    <x v="7"/>
    <s v="příspěvek v recenzovaném konferenčním sborníku"/>
    <s v="WOS"/>
    <n v="0.33333333333332998"/>
    <m/>
    <m/>
    <n v="567209500001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50934"/>
    <x v="18"/>
    <s v="PedF"/>
    <x v="1"/>
    <s v="původní článek"/>
    <s v="ERIHPlus"/>
    <n v="0.5"/>
    <m/>
    <m/>
    <m/>
    <m/>
    <s v="Pedagogická orientace"/>
    <x v="1"/>
    <n v="21"/>
    <s v="CZ"/>
    <m/>
    <s v="cze"/>
    <s v="původní článekERIHPlus"/>
    <s v="Erih+"/>
    <n v="1"/>
    <n v="1"/>
    <n v="0.5"/>
    <n v="0"/>
    <m/>
    <n v="0.5"/>
    <n v="0.5"/>
    <b v="1"/>
    <x v="1"/>
    <x v="1"/>
  </r>
  <r>
    <n v="534700"/>
    <x v="19"/>
    <s v="3.LF"/>
    <x v="1"/>
    <s v="původní článek"/>
    <s v="IF"/>
    <n v="0.14285714285713999"/>
    <s v="2-s2.0-85024488511"/>
    <s v="Q3"/>
    <n v="402946400009"/>
    <s v="Q4"/>
    <s v="Česká a slovenská neurologie a neurochirurgie"/>
    <x v="0"/>
    <n v="9"/>
    <s v="CZ"/>
    <m/>
    <s v="cze"/>
    <s v="původní článekIF"/>
    <s v="IFQ4"/>
    <n v="6"/>
    <n v="6"/>
    <n v="0.85714285714283989"/>
    <n v="0"/>
    <m/>
    <n v="0.85714285714283989"/>
    <n v="0.85714285714283989"/>
    <b v="1"/>
    <x v="1"/>
    <x v="1"/>
  </r>
  <r>
    <n v="564355"/>
    <x v="20"/>
    <s v="PedF"/>
    <x v="5"/>
    <s v="příspěvek v recenzovaném konferenčním sborníku"/>
    <s v="WOS"/>
    <n v="0.25"/>
    <m/>
    <m/>
    <n v="482135600008"/>
    <m/>
    <s v="PROJECT-BASED EDUCATION AND OTHER ACTIVATING STRATEGIES IN SCIENCE EDUCATION XVI (PBE 2018)"/>
    <x v="3"/>
    <n v="6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81559"/>
    <x v="20"/>
    <s v="PedF"/>
    <x v="7"/>
    <s v="příspěvek v recenzovaném konferenčním sborníku"/>
    <s v="rec. sborník"/>
    <n v="0.25"/>
    <m/>
    <m/>
    <n v="567209500023"/>
    <m/>
    <s v="PROJECT-BASED EDUCATION AND OTHER ACTIVATING STRATEGIES IN SCIENCE EDUCATION XVII."/>
    <x v="2"/>
    <n v="10"/>
    <m/>
    <s v="Karlova Univerzita"/>
    <s v="cze"/>
    <s v="příspěvek v recenzovaném konferenčním sborníkurec. sborník"/>
    <s v="Sbor/N"/>
    <n v="0.25"/>
    <n v="0.25"/>
    <n v="6.25E-2"/>
    <n v="0"/>
    <m/>
    <n v="6.25E-2"/>
    <n v="6.25E-2"/>
    <b v="1"/>
    <x v="2"/>
    <x v="5"/>
  </r>
  <r>
    <n v="529250"/>
    <x v="21"/>
    <s v="PedF"/>
    <x v="7"/>
    <s v="příspěvek v recenzovaném konferenčním sborníku"/>
    <s v="WOS"/>
    <n v="0.5"/>
    <m/>
    <m/>
    <n v="405467100031"/>
    <m/>
    <s v="PROJEKTOVE VYUCOVANI V PRIRODOVEDNYCH PREDMETECH XIV"/>
    <x v="0"/>
    <n v="6"/>
    <m/>
    <s v="CHARLES UNIV PRAGUE, FAC ED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28898"/>
    <x v="22"/>
    <s v="PedF"/>
    <x v="7"/>
    <s v="kapitola v kolektivní monografii"/>
    <m/>
    <n v="0.33333333333332998"/>
    <m/>
    <m/>
    <m/>
    <m/>
    <s v="Entertainment-education in science education"/>
    <x v="0"/>
    <n v="15"/>
    <s v="PL"/>
    <s v="Pedagogical University of Cracow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28902"/>
    <x v="22"/>
    <s v="PedF"/>
    <x v="7"/>
    <s v="příspěvek v recenzovaném konferenčním sborníku"/>
    <s v="rec. sborník"/>
    <n v="0.5"/>
    <m/>
    <m/>
    <m/>
    <m/>
    <s v="DidSci 2016"/>
    <x v="0"/>
    <n v="3"/>
    <m/>
    <s v="Pedagogical University of Cracow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29248"/>
    <x v="22"/>
    <s v="PedF"/>
    <x v="7"/>
    <s v="příspěvek v recenzovaném konferenčním sborníku"/>
    <s v="WOS"/>
    <n v="0.5"/>
    <m/>
    <m/>
    <n v="405467100028"/>
    <m/>
    <s v="PROJEKTOVE VYUCOVANI V PRIRODOVEDNYCH PREDMETECH XIV"/>
    <x v="0"/>
    <n v="7"/>
    <m/>
    <s v="Univerzita Karlova, Pedagogická fakulta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82919"/>
    <x v="23"/>
    <s v="PedF"/>
    <x v="4"/>
    <s v="jiný příspěvek v konferenčním sborníku"/>
    <s v="nerec. sborník"/>
    <n v="0.5"/>
    <m/>
    <m/>
    <m/>
    <m/>
    <s v="Trendy v didaktice biologie (sborník abstraktů)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29244"/>
    <x v="24"/>
    <s v="PedF"/>
    <x v="7"/>
    <s v="příspěvek v recenzovaném konferenčním sborníku"/>
    <s v="WOS"/>
    <n v="0.33333333333332998"/>
    <m/>
    <m/>
    <n v="405467100001"/>
    <m/>
    <s v="PROJEKTOVE VYUCOVANI V PRIRODOVEDNYCH PREDMETECH XIV"/>
    <x v="0"/>
    <n v="10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4355"/>
    <x v="25"/>
    <s v="PedF"/>
    <x v="7"/>
    <s v="příspěvek v recenzovaném konferenčním sborníku"/>
    <s v="WOS"/>
    <n v="0.25"/>
    <m/>
    <m/>
    <n v="482135600008"/>
    <m/>
    <s v="PROJECT-BASED EDUCATION AND OTHER ACTIVATING STRATEGIES IN SCIENCE EDUCATION XVI (PBE 2018)"/>
    <x v="3"/>
    <n v="6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93306"/>
    <x v="25"/>
    <s v="PedF"/>
    <x v="7"/>
    <s v="původní článek"/>
    <s v="WOS"/>
    <n v="0.33333333333332998"/>
    <s v="2-s2.0-85102441100"/>
    <s v="Q4"/>
    <n v="625570500004"/>
    <s v="Q4"/>
    <s v="Chemistry, Didactics, Ecology, Metrology [online]"/>
    <x v="2"/>
    <n v="9"/>
    <s v="PL"/>
    <m/>
    <s v="eng"/>
    <s v="původní článekWOS"/>
    <s v="IFQ5"/>
    <n v="4"/>
    <n v="4"/>
    <n v="1.3333333333333199"/>
    <n v="0"/>
    <m/>
    <n v="1.3333333333333199"/>
    <n v="1.3333333333333199"/>
    <b v="1"/>
    <x v="2"/>
    <x v="5"/>
  </r>
  <r>
    <n v="572541"/>
    <x v="26"/>
    <s v="PedF"/>
    <x v="5"/>
    <s v="příspěvek v recenzovaném konferenčním sborníku"/>
    <s v="rec. sborník"/>
    <n v="0.2"/>
    <m/>
    <m/>
    <m/>
    <m/>
    <s v="Společenství praxe jako účinný faktor rozvoje základního a středního vzdělávání – propojení teorie a praxe. Sborník příspěvků ze závěrečné konference projektu."/>
    <x v="3"/>
    <n v="20"/>
    <m/>
    <s v="Univerzita Karlova v Praze, Pedagogická fakulta"/>
    <s v="cze"/>
    <s v="příspěvek v recenzovaném konferenčním sborníkurec. sborník"/>
    <s v="Sbor/N"/>
    <n v="0.25"/>
    <n v="0.25"/>
    <n v="0.05"/>
    <n v="0"/>
    <m/>
    <n v="0.05"/>
    <n v="0.05"/>
    <b v="1"/>
    <x v="2"/>
    <x v="5"/>
  </r>
  <r>
    <n v="534133"/>
    <x v="27"/>
    <s v="1.LF"/>
    <x v="1"/>
    <s v="původní článek"/>
    <s v="SJR"/>
    <n v="0.25"/>
    <s v="2-s2.0-85041006352"/>
    <s v="Q4"/>
    <m/>
    <m/>
    <s v="Psychiatrie"/>
    <x v="0"/>
    <n v="6"/>
    <s v="CZ"/>
    <m/>
    <s v="cze"/>
    <s v="původní článekSJR"/>
    <s v="ScoQ4"/>
    <n v="4"/>
    <n v="4"/>
    <n v="1"/>
    <n v="0"/>
    <m/>
    <n v="1"/>
    <n v="1"/>
    <b v="1"/>
    <x v="1"/>
    <x v="1"/>
  </r>
  <r>
    <n v="529244"/>
    <x v="28"/>
    <s v="PedF"/>
    <x v="7"/>
    <s v="příspěvek v recenzovaném konferenčním sborníku"/>
    <s v="WOS"/>
    <n v="0.33333333333332998"/>
    <m/>
    <m/>
    <n v="405467100001"/>
    <m/>
    <s v="PROJEKTOVE VYUCOVANI V PRIRODOVEDNYCH PREDMETECH XIV"/>
    <x v="0"/>
    <n v="10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29245"/>
    <x v="29"/>
    <s v="PedF"/>
    <x v="7"/>
    <s v="příspěvek v recenzovaném konferenčním sborníku"/>
    <s v="WOS"/>
    <n v="0.5"/>
    <m/>
    <m/>
    <n v="405467100020"/>
    <m/>
    <s v="PROJEKTOVE VYUCOVANI V PRIRODOVEDNYCH PREDMETECH XIV"/>
    <x v="0"/>
    <n v="6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29253"/>
    <x v="30"/>
    <s v="PedF"/>
    <x v="7"/>
    <s v="příspěvek v recenzovaném konferenčním sborníku"/>
    <s v="WOS"/>
    <n v="0.5"/>
    <m/>
    <m/>
    <n v="405467100036"/>
    <m/>
    <s v="PROJEKTOVE VYUCOVANI V PRIRODOVEDNYCH PREDMETECH XIV"/>
    <x v="0"/>
    <n v="7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51906"/>
    <x v="31"/>
    <s v="PedF"/>
    <x v="8"/>
    <s v="monografie"/>
    <m/>
    <n v="0.5"/>
    <m/>
    <m/>
    <m/>
    <m/>
    <m/>
    <x v="1"/>
    <n v="36"/>
    <s v="CZ"/>
    <s v="Rabasova galerie Rakovník"/>
    <s v="cze"/>
    <s v="monografie"/>
    <s v="Mon"/>
    <n v="1"/>
    <n v="1"/>
    <n v="0.5"/>
    <n v="1"/>
    <m/>
    <n v="0.5"/>
    <n v="0.5"/>
    <b v="1"/>
    <x v="3"/>
    <x v="3"/>
  </r>
  <r>
    <n v="551907"/>
    <x v="31"/>
    <s v="PedF"/>
    <x v="8"/>
    <s v="původní článek"/>
    <s v="český čsp."/>
    <n v="0.5"/>
    <m/>
    <m/>
    <m/>
    <m/>
    <s v="Revolver Revue"/>
    <x v="1"/>
    <n v="2"/>
    <s v="CZ"/>
    <m/>
    <s v="cze"/>
    <s v="původní článekčeský čsp."/>
    <s v="Článek"/>
    <n v="0.5"/>
    <n v="0.5"/>
    <n v="0.25"/>
    <n v="0"/>
    <m/>
    <n v="0.25"/>
    <n v="0.25"/>
    <b v="1"/>
    <x v="3"/>
    <x v="3"/>
  </r>
  <r>
    <n v="552211"/>
    <x v="31"/>
    <s v="PedF"/>
    <x v="8"/>
    <s v="monografie"/>
    <s v="e-zdroj"/>
    <n v="0.25"/>
    <m/>
    <m/>
    <m/>
    <m/>
    <m/>
    <x v="1"/>
    <n v="110"/>
    <s v="CZ"/>
    <s v="Nadační fond CE"/>
    <s v="cze"/>
    <s v="monografiee-zdroj"/>
    <s v="Mon"/>
    <n v="1"/>
    <n v="1"/>
    <n v="0.25"/>
    <n v="1"/>
    <m/>
    <n v="0.25"/>
    <n v="0.25"/>
    <b v="1"/>
    <x v="3"/>
    <x v="3"/>
  </r>
  <r>
    <n v="527784"/>
    <x v="31"/>
    <s v="PedF"/>
    <x v="8"/>
    <s v="monografie"/>
    <m/>
    <n v="1"/>
    <m/>
    <m/>
    <m/>
    <m/>
    <m/>
    <x v="0"/>
    <n v="157"/>
    <m/>
    <s v="Pedagogická fakulta UK"/>
    <s v="cze"/>
    <s v="monografie"/>
    <s v="Mon"/>
    <n v="1"/>
    <n v="1"/>
    <n v="1"/>
    <n v="1"/>
    <m/>
    <n v="1"/>
    <n v="1"/>
    <b v="1"/>
    <x v="3"/>
    <x v="3"/>
  </r>
  <r>
    <n v="558374"/>
    <x v="32"/>
    <s v="PedF"/>
    <x v="9"/>
    <s v="příspěvek v recenzovaném konferenčním sborníku"/>
    <s v="rec. sborník"/>
    <n v="1"/>
    <m/>
    <m/>
    <m/>
    <m/>
    <s v="Teorie a praxe hudební výchovy V"/>
    <x v="1"/>
    <n v="4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58475"/>
    <x v="32"/>
    <s v="PedF"/>
    <x v="9"/>
    <s v="heslo v populární encyklopedii/slovníku"/>
    <m/>
    <n v="1"/>
    <m/>
    <m/>
    <m/>
    <m/>
    <s v="Český hudební slovník osob a institucí"/>
    <x v="1"/>
    <n v="4"/>
    <s v="CZ"/>
    <s v="Ústav hudební vědy Filosofické fakulty Masarykovy univerzity"/>
    <s v="cze"/>
    <s v="heslo v populární encyklopedii/slovníku"/>
    <s v="Ostatní"/>
    <n v="0"/>
    <n v="0"/>
    <n v="0"/>
    <n v="0"/>
    <m/>
    <n v="0"/>
    <n v="0"/>
    <b v="1"/>
    <x v="2"/>
    <x v="8"/>
  </r>
  <r>
    <n v="581218"/>
    <x v="33"/>
    <s v="PedF"/>
    <x v="9"/>
    <s v="původní článek"/>
    <s v="český čsp."/>
    <n v="1"/>
    <m/>
    <m/>
    <m/>
    <m/>
    <s v="Hudební výchova"/>
    <x v="2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7671"/>
    <x v="33"/>
    <s v="PedF"/>
    <x v="9"/>
    <s v="původní článek"/>
    <s v="český čsp."/>
    <n v="1"/>
    <m/>
    <m/>
    <m/>
    <m/>
    <s v="Hudební výchova"/>
    <x v="3"/>
    <n v="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82957"/>
    <x v="33"/>
    <s v="PedF"/>
    <x v="9"/>
    <s v="původní článek"/>
    <s v="český čsp."/>
    <n v="1"/>
    <m/>
    <m/>
    <m/>
    <m/>
    <s v="Hudební výchova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68313"/>
    <x v="34"/>
    <s v="PedF"/>
    <x v="7"/>
    <s v="původní článek"/>
    <s v="český čsp."/>
    <n v="0.5"/>
    <m/>
    <m/>
    <m/>
    <m/>
    <s v="Fórum pro konzervátory-restaurátory"/>
    <x v="3"/>
    <n v="5"/>
    <s v="CZ"/>
    <m/>
    <s v="cze"/>
    <s v="původní článekčeský čsp."/>
    <s v="Článek"/>
    <n v="0.5"/>
    <n v="0.5"/>
    <n v="0.25"/>
    <n v="0"/>
    <m/>
    <n v="0.25"/>
    <n v="0.25"/>
    <b v="1"/>
    <x v="2"/>
    <x v="5"/>
  </r>
  <r>
    <n v="584598"/>
    <x v="34"/>
    <s v="PedF"/>
    <x v="7"/>
    <s v="původní článek"/>
    <s v="IF"/>
    <n v="0.25"/>
    <s v="2-s2.0-85074016617"/>
    <s v="Q2"/>
    <n v="497882500011"/>
    <s v="Q2"/>
    <s v="Journal of Separation Science"/>
    <x v="3"/>
    <n v="10"/>
    <s v="DE"/>
    <s v="WILEY-V C H VERLAG GMBH"/>
    <s v="eng"/>
    <s v="původní článekIF"/>
    <s v="ScoQ2"/>
    <n v="12"/>
    <n v="12"/>
    <n v="3"/>
    <n v="0"/>
    <m/>
    <n v="3"/>
    <n v="3.5"/>
    <b v="0"/>
    <x v="2"/>
    <x v="5"/>
  </r>
  <r>
    <n v="588318"/>
    <x v="34"/>
    <s v="PedF"/>
    <x v="7"/>
    <s v="původní článek"/>
    <s v="IF (loni)"/>
    <n v="0.25"/>
    <m/>
    <m/>
    <n v="584830400001"/>
    <s v="Q4"/>
    <s v="Journal of Liquid Chromatography and Related Technologies"/>
    <x v="2"/>
    <n v="11"/>
    <s v="US"/>
    <m/>
    <s v="eng"/>
    <s v="původní článekIF (loni)"/>
    <s v="IFQ4"/>
    <n v="6"/>
    <n v="6"/>
    <n v="1.5"/>
    <n v="0"/>
    <m/>
    <n v="1.5"/>
    <n v="1.5"/>
    <b v="1"/>
    <x v="2"/>
    <x v="5"/>
  </r>
  <r>
    <n v="558366"/>
    <x v="35"/>
    <s v="PedF"/>
    <x v="10"/>
    <s v="původní článek"/>
    <s v="SJR"/>
    <n v="1"/>
    <s v="2-s2.0-85044718196"/>
    <s v="Q2"/>
    <m/>
    <m/>
    <s v="Distinktion [online]"/>
    <x v="1"/>
    <n v="20"/>
    <s v="GB"/>
    <m/>
    <s v="eng"/>
    <s v="původní článekSJR"/>
    <s v="ScoQ2"/>
    <n v="12"/>
    <n v="12"/>
    <n v="12"/>
    <n v="0"/>
    <m/>
    <n v="12"/>
    <n v="12"/>
    <b v="1"/>
    <x v="6"/>
    <x v="9"/>
  </r>
  <r>
    <n v="558369"/>
    <x v="35"/>
    <s v="PedF"/>
    <x v="10"/>
    <s v="původní článek"/>
    <s v="WOS"/>
    <n v="1"/>
    <s v="2-s2.0-85055458601"/>
    <s v="Q4"/>
    <m/>
    <m/>
    <s v="Revista CIDOB d'Afers Internacionals"/>
    <x v="1"/>
    <n v="22"/>
    <s v="ES"/>
    <m/>
    <s v="spa"/>
    <s v="původní článekWOS"/>
    <s v="ScoQ5"/>
    <n v="3"/>
    <n v="3"/>
    <n v="3"/>
    <n v="0"/>
    <m/>
    <n v="3"/>
    <n v="3"/>
    <b v="1"/>
    <x v="6"/>
    <x v="9"/>
  </r>
  <r>
    <n v="558371"/>
    <x v="35"/>
    <s v="PedF"/>
    <x v="10"/>
    <s v="původní článek"/>
    <s v="zahr. čsp."/>
    <n v="1"/>
    <m/>
    <m/>
    <m/>
    <m/>
    <s v="Open Cultural Studies"/>
    <x v="1"/>
    <n v="12"/>
    <s v="PL"/>
    <m/>
    <s v="eng"/>
    <s v="původní článekzahr. čsp."/>
    <s v="Článek"/>
    <n v="0.5"/>
    <n v="1"/>
    <n v="1"/>
    <n v="0"/>
    <m/>
    <n v="1"/>
    <n v="1"/>
    <b v="1"/>
    <x v="6"/>
    <x v="9"/>
  </r>
  <r>
    <n v="531713"/>
    <x v="35"/>
    <s v="PedF"/>
    <x v="10"/>
    <s v="příspěvek v recenzovaném konferenčním sborníku"/>
    <s v="rec. sborník"/>
    <n v="1"/>
    <m/>
    <m/>
    <m/>
    <m/>
    <s v="Nahodilost ve výchově, umění a sportu"/>
    <x v="0"/>
    <n v="8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1730"/>
    <x v="35"/>
    <s v="PedF"/>
    <x v="10"/>
    <s v="příspěvek v recenzovaném konferenčním sborníku"/>
    <s v="rec. sborník"/>
    <n v="1"/>
    <m/>
    <m/>
    <n v="404098400005"/>
    <m/>
    <s v="CONTINGENCY IN THE EDUCATION, ART AND SPORT"/>
    <x v="0"/>
    <n v="8"/>
    <s v="CZ"/>
    <s v="Univerzita Karlova v Praze, Pedagogická fakulta"/>
    <s v="eng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6536"/>
    <x v="35"/>
    <s v="PedF"/>
    <x v="10"/>
    <s v="kapitola v monografii"/>
    <m/>
    <n v="1"/>
    <m/>
    <m/>
    <m/>
    <m/>
    <s v="Filosofie nové hudby"/>
    <x v="3"/>
    <n v="25"/>
    <s v="CZ"/>
    <s v="NAMU"/>
    <s v="cze"/>
    <s v="kapitola v monografii"/>
    <s v="Kap"/>
    <n v="1"/>
    <n v="1"/>
    <n v="1"/>
    <n v="0"/>
    <m/>
    <n v="1"/>
    <n v="1"/>
    <b v="1"/>
    <x v="6"/>
    <x v="9"/>
  </r>
  <r>
    <n v="576540"/>
    <x v="35"/>
    <s v="PedF"/>
    <x v="10"/>
    <s v="kapitola v populárně-naučné knize"/>
    <m/>
    <n v="1"/>
    <m/>
    <m/>
    <m/>
    <m/>
    <s v="Nesamozřejmý národ? Reflexe českého třicetiletí 1989-2019"/>
    <x v="3"/>
    <n v="16"/>
    <s v="CZ"/>
    <s v="Academia"/>
    <s v="cze"/>
    <s v="kapitola v populárně-naučné knize"/>
    <s v="Ostatní"/>
    <n v="0"/>
    <n v="0"/>
    <n v="0"/>
    <n v="0"/>
    <m/>
    <n v="0"/>
    <n v="0"/>
    <b v="1"/>
    <x v="6"/>
    <x v="9"/>
  </r>
  <r>
    <n v="576543"/>
    <x v="35"/>
    <s v="PedF"/>
    <x v="10"/>
    <s v="původní článek"/>
    <s v="český čsp."/>
    <n v="1"/>
    <m/>
    <m/>
    <m/>
    <m/>
    <s v="Tvar"/>
    <x v="3"/>
    <n v="2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76595"/>
    <x v="35"/>
    <s v="PF"/>
    <x v="10"/>
    <s v="kolektivní monografie"/>
    <m/>
    <n v="0.11111111111110999"/>
    <m/>
    <m/>
    <m/>
    <m/>
    <m/>
    <x v="3"/>
    <n v="168"/>
    <s v="CZ"/>
    <s v="Masarykova-demokraticka-akademie, z.s."/>
    <s v="cze"/>
    <s v="kolektivní monografie"/>
    <s v="Mon"/>
    <n v="1"/>
    <n v="1"/>
    <n v="0.11111111111110999"/>
    <n v="1"/>
    <m/>
    <n v="0.11111111111110999"/>
    <n v="0.11111111111110999"/>
    <b v="1"/>
    <x v="2"/>
    <x v="10"/>
  </r>
  <r>
    <n v="576627"/>
    <x v="35"/>
    <s v="PedF"/>
    <x v="10"/>
    <s v="původní článek"/>
    <s v="zahr. čsp."/>
    <n v="1"/>
    <m/>
    <m/>
    <m/>
    <m/>
    <s v="Open Democracy: Free Thinking for the World"/>
    <x v="3"/>
    <n v="6"/>
    <s v="GB"/>
    <m/>
    <s v="eng"/>
    <s v="původní článekzahr. čsp."/>
    <s v="Článek"/>
    <n v="0.5"/>
    <n v="1"/>
    <n v="1"/>
    <n v="0"/>
    <m/>
    <n v="1"/>
    <n v="1"/>
    <b v="1"/>
    <x v="6"/>
    <x v="9"/>
  </r>
  <r>
    <n v="576631"/>
    <x v="35"/>
    <s v="PedF"/>
    <x v="10"/>
    <s v="jiný článek"/>
    <s v="zahr. čsp."/>
    <n v="0.5"/>
    <m/>
    <m/>
    <m/>
    <m/>
    <s v="DAV. Kulturno-politická revue"/>
    <x v="3"/>
    <n v="6"/>
    <s v="SK"/>
    <m/>
    <s v="cze"/>
    <s v="jiný článekzahr. čsp."/>
    <s v="Ostatní"/>
    <n v="0"/>
    <n v="0"/>
    <n v="0"/>
    <n v="0"/>
    <m/>
    <n v="0"/>
    <n v="0"/>
    <b v="1"/>
    <x v="6"/>
    <x v="9"/>
  </r>
  <r>
    <n v="576641"/>
    <x v="35"/>
    <s v="PedF"/>
    <x v="10"/>
    <s v="jiná kapitola v knize"/>
    <m/>
    <n v="1"/>
    <m/>
    <m/>
    <m/>
    <m/>
    <s v="Sametová budoucnost?."/>
    <x v="3"/>
    <n v="16"/>
    <s v="CZ"/>
    <s v="Masarykova demokratická akademie"/>
    <s v="cze"/>
    <s v="jiná kapitola v knize"/>
    <s v="Ostatní"/>
    <n v="0"/>
    <n v="0"/>
    <n v="0"/>
    <n v="0"/>
    <m/>
    <n v="0"/>
    <n v="0"/>
    <b v="1"/>
    <x v="6"/>
    <x v="9"/>
  </r>
  <r>
    <n v="578983"/>
    <x v="35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1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1484"/>
    <x v="35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39227"/>
    <x v="35"/>
    <s v="PedF"/>
    <x v="10"/>
    <s v="kapitola v kolektivní monografii"/>
    <m/>
    <n v="1"/>
    <m/>
    <m/>
    <m/>
    <m/>
    <s v="Proměny marxisticko-křesťanského dialogu v Československu"/>
    <x v="0"/>
    <n v="20"/>
    <s v="CZ"/>
    <s v="Filosofia"/>
    <s v="cze"/>
    <s v="kapitola v kolektivní monografii"/>
    <s v="Kap"/>
    <n v="1"/>
    <n v="1"/>
    <n v="1"/>
    <n v="0"/>
    <m/>
    <n v="1"/>
    <n v="1"/>
    <b v="1"/>
    <x v="6"/>
    <x v="9"/>
  </r>
  <r>
    <n v="566233"/>
    <x v="35"/>
    <s v="PedF"/>
    <x v="10"/>
    <s v="kapitola v kolektivní monografii"/>
    <m/>
    <n v="1"/>
    <m/>
    <m/>
    <m/>
    <m/>
    <s v="Lidská práva v mezikulturních perspektivách"/>
    <x v="3"/>
    <n v="15"/>
    <s v="CZ"/>
    <s v="Akademia"/>
    <s v="cze"/>
    <s v="kapitola v kolektivní monografii"/>
    <s v="Kap"/>
    <n v="1"/>
    <n v="1"/>
    <n v="1"/>
    <n v="0"/>
    <m/>
    <n v="1"/>
    <n v="1"/>
    <b v="1"/>
    <x v="6"/>
    <x v="9"/>
  </r>
  <r>
    <n v="566293"/>
    <x v="35"/>
    <s v="PedF"/>
    <x v="10"/>
    <s v="jiný příspěvek v konferenčním sborníku"/>
    <s v="rec. sborník"/>
    <n v="1"/>
    <m/>
    <m/>
    <m/>
    <m/>
    <s v="Sameness and alterity in philosophical and special pedagogic reflection: inclusive school : international multidisciplinary conference"/>
    <x v="1"/>
    <n v="7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49103"/>
    <x v="35"/>
    <s v="PedF"/>
    <x v="10"/>
    <s v="příspěvek v recenzovaném konferenčním sborníku"/>
    <s v="rec. sborník"/>
    <n v="1"/>
    <m/>
    <m/>
    <m/>
    <m/>
    <s v="Logos ve výchově, umění a sportu"/>
    <x v="1"/>
    <n v="12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9154"/>
    <x v="35"/>
    <s v="PedF"/>
    <x v="10"/>
    <s v="kapitola v kolektivní monografii"/>
    <m/>
    <n v="0.33333333333332998"/>
    <m/>
    <m/>
    <m/>
    <m/>
    <s v="Revolutions for the Future: May´68 and Prague Spring"/>
    <x v="2"/>
    <n v="6"/>
    <s v="FR"/>
    <s v="Suture Press"/>
    <s v="eng"/>
    <s v="kapitola v kolektivní monografii"/>
    <s v="Kap"/>
    <n v="1"/>
    <n v="2"/>
    <n v="0.66666666666665997"/>
    <n v="0"/>
    <m/>
    <n v="0.66666666666665997"/>
    <n v="0.66666666666665997"/>
    <b v="1"/>
    <x v="6"/>
    <x v="9"/>
  </r>
  <r>
    <n v="592306"/>
    <x v="36"/>
    <s v="PedF"/>
    <x v="6"/>
    <s v="učebnice pro VŠ"/>
    <m/>
    <n v="0.33333333333332998"/>
    <m/>
    <m/>
    <m/>
    <m/>
    <m/>
    <x v="2"/>
    <n v="286"/>
    <s v="CZ"/>
    <s v="Univerzita Karlova - Pedagogická fakulta"/>
    <s v="rus"/>
    <s v="učebnice pro VŠ"/>
    <s v="Učebnice"/>
    <n v="1"/>
    <n v="1"/>
    <n v="0.33333333333332998"/>
    <n v="0"/>
    <m/>
    <n v="0.33333333333332998"/>
    <n v="0.33333333333332998"/>
    <b v="1"/>
    <x v="3"/>
    <x v="3"/>
  </r>
  <r>
    <n v="579579"/>
    <x v="36"/>
    <s v="PedF"/>
    <x v="6"/>
    <s v="původní článek"/>
    <s v="zahr. čsp."/>
    <n v="0.33333333333332998"/>
    <m/>
    <m/>
    <m/>
    <m/>
    <s v="Russkij jazyk za rubežom"/>
    <x v="2"/>
    <n v="10"/>
    <s v="RU"/>
    <m/>
    <s v="rus"/>
    <s v="původní článekzahr. čsp."/>
    <s v="Článek"/>
    <n v="0.5"/>
    <n v="1"/>
    <n v="0.33333333333332998"/>
    <n v="0"/>
    <m/>
    <n v="0.33333333333332998"/>
    <n v="0.33333333333332998"/>
    <b v="1"/>
    <x v="2"/>
    <x v="2"/>
  </r>
  <r>
    <n v="579580"/>
    <x v="36"/>
    <s v="PedF"/>
    <x v="6"/>
    <s v="původní článek"/>
    <s v="zahr. čsp."/>
    <n v="1"/>
    <m/>
    <m/>
    <m/>
    <m/>
    <s v="ACTA ET COMMENTATIONES: Sciences of Education"/>
    <x v="2"/>
    <n v="5"/>
    <s v="MD"/>
    <m/>
    <s v="rus"/>
    <s v="původní článekzahr. čsp."/>
    <s v="Článek"/>
    <n v="0.5"/>
    <n v="1"/>
    <n v="1"/>
    <n v="0"/>
    <m/>
    <n v="1"/>
    <n v="1"/>
    <b v="1"/>
    <x v="2"/>
    <x v="2"/>
  </r>
  <r>
    <n v="579581"/>
    <x v="36"/>
    <s v="PedF"/>
    <x v="6"/>
    <s v="jiný příspěvek v konferenčním sborníku"/>
    <s v="rec. sborník"/>
    <n v="1"/>
    <m/>
    <m/>
    <m/>
    <m/>
    <s v="Технологии обучения русскому языку как иностранному и диагностика речевого развития: Материалы XX Международной научно-практической конференции"/>
    <x v="2"/>
    <n v="16"/>
    <m/>
    <s v="Научный мир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79582"/>
    <x v="36"/>
    <s v="PedF"/>
    <x v="6"/>
    <s v="původní článek"/>
    <s v="zahr. čsp."/>
    <n v="1"/>
    <m/>
    <m/>
    <m/>
    <m/>
    <s v="Весці БДПУ"/>
    <x v="2"/>
    <n v="3"/>
    <s v="BY"/>
    <m/>
    <s v="rus"/>
    <s v="původní článekzahr. čsp."/>
    <s v="Článek"/>
    <n v="0.5"/>
    <n v="1"/>
    <n v="1"/>
    <n v="0"/>
    <m/>
    <n v="1"/>
    <n v="1"/>
    <b v="1"/>
    <x v="2"/>
    <x v="2"/>
  </r>
  <r>
    <n v="580292"/>
    <x v="36"/>
    <s v="PedF"/>
    <x v="6"/>
    <s v="jiný příspěvek v konferenčním sborníku"/>
    <s v="rec. sborník"/>
    <n v="0.5"/>
    <m/>
    <m/>
    <m/>
    <m/>
    <s v="Метапредметный подход в образовании: русский язык в школьном и вузовском обучении разным предметам"/>
    <x v="2"/>
    <n v="6"/>
    <m/>
    <s v="Московский педагогический государственный университет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67746"/>
    <x v="36"/>
    <s v="PedF"/>
    <x v="6"/>
    <s v="příspěvek v recenzovaném konferenčním sborníku"/>
    <s v="rec. sborník"/>
    <n v="1"/>
    <m/>
    <m/>
    <m/>
    <m/>
    <s v="АКСИОЛОГИЧЕСКАЯ ЛИНГВОМЕТОДИКА: МИРОВОЗЗРЕНЧЕСКИЕ И ЦЕННОСТНЫЕ АСПЕКТЫ В ШКОЛЬНОМ И ВУЗОВСКОМ ПРЕПОДАВАНИИ РУССКОГО ЯЗЫКА (к юбилею профессора А.Д. ДЕЙКИНОЙ и ее научной школы) Материалы международной научно-практической конференции г. Москва, 22–23 марта 2019 г."/>
    <x v="3"/>
    <n v="7"/>
    <m/>
    <s v="IIU MGOU"/>
    <s v="rus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69725"/>
    <x v="36"/>
    <s v="PedF"/>
    <x v="6"/>
    <s v="příspěvek v recenzovaném konferenčním sborníku"/>
    <s v="rec. sborník"/>
    <n v="1"/>
    <m/>
    <m/>
    <m/>
    <m/>
    <s v="МАТЕРИАЛЫ Международной научно-практической конференции"/>
    <x v="3"/>
    <n v="4"/>
    <m/>
    <s v="Абдулло и Искандар КO"/>
    <s v="rus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85112"/>
    <x v="36"/>
    <s v="PedF"/>
    <x v="6"/>
    <s v="jiný příspěvek v konferenčním sborníku"/>
    <s v="rec. sborník"/>
    <n v="1"/>
    <m/>
    <m/>
    <m/>
    <m/>
    <s v="Актуальные проблемы русской филологии: Материалы Международной научно-практической конференции"/>
    <x v="2"/>
    <n v="5"/>
    <m/>
    <s v="Таджикский национальный университет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86504"/>
    <x v="36"/>
    <s v="PedF"/>
    <x v="6"/>
    <s v="jiný příspěvek v konferenčním sborníku"/>
    <s v="rec. sborník"/>
    <n v="1"/>
    <m/>
    <m/>
    <m/>
    <m/>
    <s v="СОВРЕМЕННЫЕ ТЕНДЕНЦИИ В ИЗУЧЕНИИ РУССКОГО ЯЗЫКА, КУЛЬТУРЫ И ИСТОРИИ: Сборник научно-практической конференции"/>
    <x v="2"/>
    <n v="6"/>
    <m/>
    <s v="ИЗДАТЕЛСКИ КОМПЛЕКС – УНСС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88777"/>
    <x v="36"/>
    <s v="PedF"/>
    <x v="6"/>
    <s v="jiný příspěvek v konferenčním sborníku"/>
    <s v="rec. sborník"/>
    <n v="1"/>
    <m/>
    <m/>
    <m/>
    <m/>
    <s v="Методология цифровой дидактики: современные подходы к обучению на русском языке"/>
    <x v="2"/>
    <n v="6"/>
    <m/>
    <s v="Paradigma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49644"/>
    <x v="36"/>
    <s v="PedF"/>
    <x v="6"/>
    <s v="jiný příspěvek v konferenčním sborníku"/>
    <s v="rec. sborník"/>
    <n v="1"/>
    <m/>
    <m/>
    <m/>
    <m/>
    <s v="Materialele conferintei stiintifice nationalecu participare internationala: Învățământ superior: tradiții, valori, perspective"/>
    <x v="1"/>
    <n v="4"/>
    <m/>
    <s v="Univ. de Stat din Tiraspol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49645"/>
    <x v="36"/>
    <s v="PedF"/>
    <x v="6"/>
    <s v="jiný příspěvek v konferenčním sborníku"/>
    <s v="e-zdroj"/>
    <n v="1"/>
    <m/>
    <m/>
    <m/>
    <m/>
    <s v="Русский язык в школьном и вузовском обучении разным предметам: сборник статей"/>
    <x v="1"/>
    <n v="8"/>
    <m/>
    <s v="Корпорация «Российский учебник»"/>
    <s v="rus"/>
    <s v="jiný příspěvek v konferenčním sborníkue-zdroj"/>
    <s v="Ostatní"/>
    <n v="0"/>
    <n v="0"/>
    <n v="0"/>
    <n v="0"/>
    <m/>
    <n v="0"/>
    <n v="0"/>
    <b v="1"/>
    <x v="2"/>
    <x v="2"/>
  </r>
  <r>
    <n v="551320"/>
    <x v="36"/>
    <s v="PedF"/>
    <x v="6"/>
    <s v="učebnice pro ZŠ"/>
    <m/>
    <n v="1"/>
    <m/>
    <m/>
    <m/>
    <m/>
    <m/>
    <x v="1"/>
    <n v="66"/>
    <s v="RU"/>
    <s v="Russkij jazyk. Kursy."/>
    <s v="rus"/>
    <s v="učebnice pro ZŠ"/>
    <s v="Učebnice"/>
    <n v="1"/>
    <n v="1"/>
    <n v="1"/>
    <n v="0"/>
    <m/>
    <n v="1"/>
    <n v="1"/>
    <b v="1"/>
    <x v="2"/>
    <x v="2"/>
  </r>
  <r>
    <n v="538224"/>
    <x v="37"/>
    <s v="PedF"/>
    <x v="0"/>
    <s v="přehledový článek"/>
    <s v="rec. čsp. 2015"/>
    <n v="1"/>
    <m/>
    <m/>
    <m/>
    <m/>
    <s v="Speciální pedagogika"/>
    <x v="0"/>
    <n v="5"/>
    <s v="CZ"/>
    <m/>
    <s v="cze"/>
    <s v="přehledový článekrec. čsp. 2015"/>
    <s v="Článek"/>
    <n v="0.5"/>
    <n v="0.5"/>
    <n v="0.5"/>
    <n v="0"/>
    <m/>
    <n v="0.5"/>
    <n v="0.5"/>
    <b v="1"/>
    <x v="0"/>
    <x v="0"/>
  </r>
  <r>
    <n v="538225"/>
    <x v="37"/>
    <s v="PedF"/>
    <x v="0"/>
    <s v="původní článek"/>
    <s v="rec. čsp. 2015"/>
    <n v="1"/>
    <m/>
    <m/>
    <m/>
    <m/>
    <s v="Social Pathology &amp; Prevention"/>
    <x v="0"/>
    <n v="20"/>
    <s v="CZ"/>
    <m/>
    <s v="eng"/>
    <s v="původní článekrec. čsp. 2015"/>
    <s v="Článek"/>
    <n v="0.5"/>
    <n v="1"/>
    <n v="1"/>
    <n v="0"/>
    <m/>
    <n v="1"/>
    <n v="1"/>
    <b v="1"/>
    <x v="0"/>
    <x v="0"/>
  </r>
  <r>
    <n v="556283"/>
    <x v="37"/>
    <s v="PedF"/>
    <x v="0"/>
    <s v="jiný příspěvek v konferenčním sborníku"/>
    <s v="rec. sborník"/>
    <n v="0.5"/>
    <m/>
    <m/>
    <m/>
    <m/>
    <s v="Stejné a jiné ve filosofické a speciálně pedagogické reflexi. Inkluzivní škola"/>
    <x v="3"/>
    <n v="5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3901"/>
    <x v="37"/>
    <s v="PedF"/>
    <x v="0"/>
    <s v="jiný příspěvek v konferenčním sborníku"/>
    <s v="rec. sborník"/>
    <n v="0.5"/>
    <m/>
    <m/>
    <m/>
    <m/>
    <s v="Sameness and Alterity in Philosophical and Special Pedagogic Reflection : inclusive school : international multidisciplinary conference"/>
    <x v="1"/>
    <n v="5"/>
    <m/>
    <s v="Pwdagogická fakulta Univerzita Karlov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84839"/>
    <x v="38"/>
    <s v="PedF"/>
    <x v="9"/>
    <s v="VŠ skriptum"/>
    <m/>
    <n v="1"/>
    <m/>
    <m/>
    <m/>
    <m/>
    <m/>
    <x v="2"/>
    <n v="82"/>
    <s v="CZ"/>
    <s v="Pedagogická fakulta UK"/>
    <s v="cze"/>
    <s v="VŠ skriptum"/>
    <s v="Učebnice"/>
    <n v="1"/>
    <n v="1"/>
    <n v="1"/>
    <n v="0"/>
    <m/>
    <n v="1"/>
    <n v="1"/>
    <b v="1"/>
    <x v="0"/>
    <x v="4"/>
  </r>
  <r>
    <n v="555324"/>
    <x v="38"/>
    <s v="PedF"/>
    <x v="9"/>
    <s v="původní článek"/>
    <s v="český čsp."/>
    <n v="1"/>
    <m/>
    <m/>
    <m/>
    <m/>
    <s v="Hudební výchova"/>
    <x v="1"/>
    <n v="6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6344"/>
    <x v="38"/>
    <s v="PedF"/>
    <x v="9"/>
    <s v="učebnice pro VŠ"/>
    <m/>
    <n v="0.5"/>
    <m/>
    <m/>
    <m/>
    <m/>
    <m/>
    <x v="0"/>
    <n v="162"/>
    <s v="CZ"/>
    <s v="Karolinum"/>
    <s v="cze"/>
    <s v="učebnice pro VŠ"/>
    <s v="Učebnice"/>
    <n v="1"/>
    <n v="1"/>
    <n v="0.5"/>
    <n v="0"/>
    <m/>
    <n v="0.5"/>
    <n v="0.5"/>
    <b v="1"/>
    <x v="0"/>
    <x v="4"/>
  </r>
  <r>
    <n v="556354"/>
    <x v="38"/>
    <s v="PedF"/>
    <x v="9"/>
    <s v="učebnice pro VŠ"/>
    <m/>
    <n v="0.5"/>
    <m/>
    <m/>
    <m/>
    <m/>
    <m/>
    <x v="0"/>
    <n v="162"/>
    <s v="CZ"/>
    <s v="Karolinum"/>
    <s v="cze"/>
    <s v="učebnice pro VŠ"/>
    <s v="Učebnice"/>
    <n v="1"/>
    <n v="1"/>
    <n v="0.5"/>
    <n v="0"/>
    <m/>
    <n v="0.5"/>
    <n v="0.5"/>
    <b v="1"/>
    <x v="0"/>
    <x v="4"/>
  </r>
  <r>
    <n v="576684"/>
    <x v="39"/>
    <s v="PedF"/>
    <x v="11"/>
    <s v="učebnice pro VŠ"/>
    <m/>
    <n v="1"/>
    <m/>
    <m/>
    <m/>
    <m/>
    <m/>
    <x v="1"/>
    <n v="102"/>
    <s v="SK"/>
    <s v="Belianum"/>
    <s v="slo"/>
    <s v="učebnice pro VŠ"/>
    <s v="Učebnice"/>
    <n v="1"/>
    <n v="1"/>
    <n v="1"/>
    <n v="0"/>
    <m/>
    <n v="1"/>
    <n v="1"/>
    <b v="1"/>
    <x v="0"/>
    <x v="4"/>
  </r>
  <r>
    <n v="527534"/>
    <x v="40"/>
    <s v="PedF"/>
    <x v="12"/>
    <s v="původní článek"/>
    <s v="ERIHPlus"/>
    <n v="0.5"/>
    <m/>
    <m/>
    <m/>
    <m/>
    <s v="Pedagogická orientace"/>
    <x v="0"/>
    <n v="23"/>
    <s v="CZ"/>
    <m/>
    <s v="cze"/>
    <s v="původní článekERIHPlus"/>
    <s v="Erih+"/>
    <n v="1"/>
    <n v="1"/>
    <n v="0.5"/>
    <n v="0"/>
    <m/>
    <n v="0.5"/>
    <n v="0.5"/>
    <b v="1"/>
    <x v="2"/>
    <x v="2"/>
  </r>
  <r>
    <n v="581583"/>
    <x v="41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10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81584"/>
    <x v="41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A"/>
    <x v="2"/>
    <n v="9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65280"/>
    <x v="42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40326"/>
    <x v="43"/>
    <s v="PedF"/>
    <x v="9"/>
    <s v="přehledový článek"/>
    <s v="rec. čsp. 2015"/>
    <n v="1"/>
    <m/>
    <m/>
    <m/>
    <m/>
    <s v="Hudební výchova"/>
    <x v="0"/>
    <n v="2"/>
    <s v="CZ"/>
    <m/>
    <s v="cze"/>
    <s v="přehledový článekrec. čsp. 2015"/>
    <s v="Článek"/>
    <n v="0.5"/>
    <n v="0.5"/>
    <n v="0.5"/>
    <n v="0"/>
    <m/>
    <n v="0.5"/>
    <n v="0.5"/>
    <b v="1"/>
    <x v="2"/>
    <x v="8"/>
  </r>
  <r>
    <n v="580422"/>
    <x v="43"/>
    <s v="PedF"/>
    <x v="9"/>
    <s v="příručka"/>
    <m/>
    <n v="7.1428571428570994E-2"/>
    <m/>
    <m/>
    <m/>
    <m/>
    <m/>
    <x v="2"/>
    <n v="172"/>
    <s v="CZ"/>
    <s v="Univerzita Karlova"/>
    <s v="cze"/>
    <s v="příručka"/>
    <s v="Ostatní"/>
    <n v="0"/>
    <n v="0"/>
    <n v="0"/>
    <n v="0"/>
    <m/>
    <n v="0"/>
    <n v="0"/>
    <b v="1"/>
    <x v="2"/>
    <x v="8"/>
  </r>
  <r>
    <n v="555437"/>
    <x v="43"/>
    <s v="PedF"/>
    <x v="9"/>
    <s v="sborník"/>
    <m/>
    <n v="0.16666666666666999"/>
    <m/>
    <m/>
    <m/>
    <m/>
    <m/>
    <x v="1"/>
    <n v="452"/>
    <s v="CZ"/>
    <s v="Univerzita Karlova, Pedagogická fakulta"/>
    <s v="cze"/>
    <s v="sborník"/>
    <s v="Ostatní"/>
    <n v="0"/>
    <n v="0"/>
    <n v="0"/>
    <n v="0"/>
    <m/>
    <n v="0"/>
    <n v="0"/>
    <b v="1"/>
    <x v="2"/>
    <x v="8"/>
  </r>
  <r>
    <n v="531422"/>
    <x v="44"/>
    <s v="PedF"/>
    <x v="12"/>
    <s v="původní článek"/>
    <s v="český čsp."/>
    <n v="1"/>
    <m/>
    <m/>
    <m/>
    <m/>
    <s v="Poradce ředitelky mateřské školy"/>
    <x v="0"/>
    <n v="8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76200"/>
    <x v="44"/>
    <s v="PedF"/>
    <x v="12"/>
    <s v="kapitola v příručce"/>
    <m/>
    <n v="1"/>
    <m/>
    <m/>
    <m/>
    <m/>
    <s v="Metodika předškolního vzdělávání zaměřená na didaktické aspekty práce s dětmi aneb Jak usnadnit přechod dětí z předškolního do primárního vzdělávání"/>
    <x v="3"/>
    <n v="3"/>
    <s v="CZ"/>
    <s v="Univerzita Karlova, Pedagogická fakulta"/>
    <s v="cze"/>
    <s v="kapitola v příručce"/>
    <s v="Ostatní"/>
    <n v="0"/>
    <n v="0"/>
    <n v="0"/>
    <n v="0"/>
    <m/>
    <n v="0"/>
    <n v="0"/>
    <b v="1"/>
    <x v="0"/>
    <x v="4"/>
  </r>
  <r>
    <n v="539478"/>
    <x v="44"/>
    <s v="PedF"/>
    <x v="12"/>
    <s v="původní článek"/>
    <s v="český čsp."/>
    <n v="1"/>
    <m/>
    <m/>
    <m/>
    <m/>
    <s v="Výběr z aktuálních školských témat"/>
    <x v="0"/>
    <n v="12"/>
    <s v="CZ"/>
    <m/>
    <s v="cze"/>
    <s v="původní článekčeský čsp."/>
    <s v="Článek"/>
    <n v="0.5"/>
    <n v="0.5"/>
    <n v="0.5"/>
    <n v="0"/>
    <m/>
    <n v="0.5"/>
    <n v="0.5"/>
    <b v="1"/>
    <x v="0"/>
    <x v="11"/>
  </r>
  <r>
    <n v="583667"/>
    <x v="44"/>
    <s v="PedF"/>
    <x v="12"/>
    <s v="kapitola v kolektivní monografii"/>
    <m/>
    <n v="1"/>
    <m/>
    <m/>
    <m/>
    <m/>
    <s v="Universalizm v edukacji spoleczeństwa globalnego"/>
    <x v="2"/>
    <n v="8"/>
    <s v="PL"/>
    <s v="Institut Kultury Regionalnej i Badań Literackich"/>
    <s v="pol"/>
    <s v="kapitola v kolektivní monografii"/>
    <s v="Kap"/>
    <n v="1"/>
    <n v="2"/>
    <n v="2"/>
    <n v="0"/>
    <m/>
    <n v="2"/>
    <n v="2"/>
    <b v="1"/>
    <x v="0"/>
    <x v="11"/>
  </r>
  <r>
    <n v="558353"/>
    <x v="45"/>
    <s v="PedF"/>
    <x v="0"/>
    <s v="příspěvek v recenzovaném konferenčním sborníku"/>
    <s v="rec. sborník"/>
    <n v="0.2"/>
    <m/>
    <m/>
    <m/>
    <m/>
    <s v="Efekti primene fizičke aktivnosti na antropološki status dece, omladine i odraslih"/>
    <x v="1"/>
    <n v="13"/>
    <m/>
    <s v="University of Belgrade - Faculty of Sport and Physical Education"/>
    <s v="srp"/>
    <s v="příspěvek v recenzovaném konferenčním sborníkurec. sborník"/>
    <s v="Sbor/N"/>
    <n v="0.25"/>
    <n v="0.5"/>
    <n v="0.1"/>
    <n v="0"/>
    <m/>
    <n v="0.1"/>
    <n v="0.1"/>
    <b v="1"/>
    <x v="0"/>
    <x v="0"/>
  </r>
  <r>
    <n v="575833"/>
    <x v="45"/>
    <s v="PedF"/>
    <x v="0"/>
    <s v="kolektivní monografie"/>
    <m/>
    <n v="0.25"/>
    <m/>
    <m/>
    <m/>
    <m/>
    <m/>
    <x v="1"/>
    <n v="117"/>
    <s v="CZ"/>
    <s v="Univerzita Karlova - Pedagogická fakulta"/>
    <s v="cze"/>
    <s v="kolektivní monografie"/>
    <s v="Mon"/>
    <n v="9"/>
    <n v="9"/>
    <n v="2.25"/>
    <n v="9"/>
    <m/>
    <n v="2.25"/>
    <n v="2.25"/>
    <b v="1"/>
    <x v="0"/>
    <x v="0"/>
  </r>
  <r>
    <n v="538083"/>
    <x v="45"/>
    <s v="PedF"/>
    <x v="0"/>
    <s v="původní článek"/>
    <s v="rec. čsp. 2015"/>
    <n v="0.25"/>
    <m/>
    <m/>
    <m/>
    <m/>
    <s v="Speciální pedagogika"/>
    <x v="0"/>
    <n v="13"/>
    <s v="CZ"/>
    <m/>
    <s v="cze"/>
    <s v="původní článekrec. čsp. 2015"/>
    <s v="Článek"/>
    <n v="0.5"/>
    <n v="0.5"/>
    <n v="0.125"/>
    <n v="0"/>
    <m/>
    <n v="0.125"/>
    <n v="0.125"/>
    <b v="1"/>
    <x v="0"/>
    <x v="4"/>
  </r>
  <r>
    <n v="538085"/>
    <x v="45"/>
    <s v="PedF"/>
    <x v="0"/>
    <s v="kapitola v kolektivní monografii"/>
    <m/>
    <n v="0.25"/>
    <m/>
    <m/>
    <m/>
    <m/>
    <s v="Teória a praxeológia výchovnej a komplexnej rehabilitácie : zborník vedeckých príspevkov"/>
    <x v="1"/>
    <n v="14"/>
    <s v="CZ"/>
    <s v="MSD"/>
    <s v="cze"/>
    <s v="kapitola v kolektivní monografii"/>
    <s v="Kap"/>
    <n v="1"/>
    <n v="1"/>
    <n v="0.25"/>
    <n v="0"/>
    <m/>
    <n v="0.25"/>
    <n v="0.25"/>
    <b v="1"/>
    <x v="0"/>
    <x v="4"/>
  </r>
  <r>
    <n v="538087"/>
    <x v="45"/>
    <s v="PedF"/>
    <x v="0"/>
    <s v="jiná stať ve sborníku prací"/>
    <m/>
    <n v="0.5"/>
    <m/>
    <m/>
    <m/>
    <m/>
    <s v="Teória a praxeológia výchovnej a komplexnej rehabilitácie : zborník vedeckých príspevkov"/>
    <x v="1"/>
    <n v="13"/>
    <s v="CZ"/>
    <s v="MSD, spol. s r.o."/>
    <s v="cze"/>
    <s v="jiná stať ve sborníku prací"/>
    <s v="Ostatní"/>
    <n v="0"/>
    <n v="0"/>
    <n v="0"/>
    <n v="0"/>
    <m/>
    <n v="0"/>
    <n v="0"/>
    <b v="1"/>
    <x v="0"/>
    <x v="4"/>
  </r>
  <r>
    <n v="561558"/>
    <x v="45"/>
    <s v="PedF"/>
    <x v="0"/>
    <s v="jiný příspěvek v konferenčním sborníku"/>
    <s v="rec. sborník"/>
    <n v="0.25"/>
    <m/>
    <m/>
    <m/>
    <m/>
    <s v="Sameness and Alterity in Philosophical and Special Pedagogic Reflection : inclusive school : international multidisciplinary conference"/>
    <x v="1"/>
    <n v="12"/>
    <m/>
    <s v="Univerzita Karlova. Pedagogická fakulta.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39716"/>
    <x v="45"/>
    <s v="PedF"/>
    <x v="0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0383"/>
    <x v="45"/>
    <s v="PedF"/>
    <x v="0"/>
    <s v="jiná stať ve sborníku prací"/>
    <m/>
    <n v="1"/>
    <m/>
    <m/>
    <m/>
    <m/>
    <s v="Acta sociophatologica IV : Ohrožení dítěte v kontextu společenských změn."/>
    <x v="0"/>
    <m/>
    <m/>
    <s v="Gaudeamus"/>
    <s v="cze"/>
    <s v="jiná stať ve sborníku prací"/>
    <s v="Ostatní"/>
    <n v="0"/>
    <n v="0"/>
    <n v="0"/>
    <n v="0"/>
    <m/>
    <n v="0"/>
    <n v="0"/>
    <b v="1"/>
    <x v="0"/>
    <x v="0"/>
  </r>
  <r>
    <n v="581850"/>
    <x v="45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"/>
    <x v="2"/>
    <n v="7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46401"/>
    <x v="45"/>
    <s v="PedF"/>
    <x v="0"/>
    <s v="příspěvek v recenzovaném konferenčním sborníku"/>
    <s v="rec. sborník"/>
    <n v="0.25"/>
    <m/>
    <m/>
    <m/>
    <m/>
    <s v="Sborník z mezinárodní konference ICOLLE 2018"/>
    <x v="1"/>
    <n v="12"/>
    <m/>
    <s v="Mendelova univerzita v Brně"/>
    <s v="cze"/>
    <s v="příspěvek v recenzovaném konferenčním sborníkurec. sborník"/>
    <s v="Sbor/N"/>
    <n v="0.25"/>
    <n v="0.25"/>
    <n v="6.25E-2"/>
    <n v="0"/>
    <m/>
    <n v="6.25E-2"/>
    <n v="6.25E-2"/>
    <b v="1"/>
    <x v="0"/>
    <x v="4"/>
  </r>
  <r>
    <n v="582974"/>
    <x v="45"/>
    <s v="PedF"/>
    <x v="0"/>
    <s v="kapitola v kolektivní monografii"/>
    <m/>
    <n v="0.33333333333332998"/>
    <m/>
    <m/>
    <m/>
    <m/>
    <s v="Approaches and Models in Special Education and Rehabilitation.Thematic collection of international importance"/>
    <x v="2"/>
    <n v="18"/>
    <s v="RS"/>
    <s v="University of Belgrade – Faculty of Special Education and Rehabilitation Publishing Center of the Faculty"/>
    <s v="eng"/>
    <s v="kapitola v kolektivní monografii"/>
    <s v="Kap"/>
    <n v="1"/>
    <n v="2"/>
    <n v="0.66666666666665997"/>
    <n v="0"/>
    <m/>
    <n v="0.66666666666665997"/>
    <n v="0.66666666666665997"/>
    <b v="1"/>
    <x v="0"/>
    <x v="0"/>
  </r>
  <r>
    <n v="582979"/>
    <x v="45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5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51667"/>
    <x v="45"/>
    <s v="PedF"/>
    <x v="0"/>
    <s v="příspěvek v recenzovaném konferenčním sborníku"/>
    <s v="WOS"/>
    <n v="0.25"/>
    <m/>
    <m/>
    <m/>
    <m/>
    <s v="11TH INTERNATIONAL CONFERENCE OF EDUCATION, RESEARCH AND INNOVATION (ICERI2018)"/>
    <x v="1"/>
    <n v="7"/>
    <m/>
    <s v="International Academy of Technology, Education and Development (IATED)"/>
    <s v="eng"/>
    <s v="příspěvek v recenzovaném konferenčním sborníkuWOS"/>
    <s v="Sbor/D"/>
    <n v="0.5"/>
    <n v="1"/>
    <n v="0.25"/>
    <n v="0"/>
    <m/>
    <n v="0.25"/>
    <n v="0.25"/>
    <b v="1"/>
    <x v="0"/>
    <x v="4"/>
  </r>
  <r>
    <n v="568178"/>
    <x v="45"/>
    <s v="PedF"/>
    <x v="0"/>
    <s v="původní článek"/>
    <s v="český čsp."/>
    <n v="0.33333333333332998"/>
    <m/>
    <m/>
    <m/>
    <m/>
    <s v="Speciální pedagogika"/>
    <x v="3"/>
    <n v="13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0"/>
  </r>
  <r>
    <n v="569037"/>
    <x v="45"/>
    <s v="PedF"/>
    <x v="0"/>
    <s v="původní článek"/>
    <s v="zahr. čsp."/>
    <n v="0.25"/>
    <m/>
    <m/>
    <m/>
    <m/>
    <s v="PEDAGOGIKA.SK"/>
    <x v="3"/>
    <n v="11"/>
    <s v="SK"/>
    <m/>
    <s v="eng"/>
    <s v="původní článekzahr. čsp."/>
    <s v="Článek"/>
    <n v="0.5"/>
    <n v="1"/>
    <n v="0.25"/>
    <n v="0"/>
    <m/>
    <n v="0.25"/>
    <n v="0.25"/>
    <b v="1"/>
    <x v="0"/>
    <x v="0"/>
  </r>
  <r>
    <n v="552871"/>
    <x v="45"/>
    <s v="PedF"/>
    <x v="0"/>
    <s v="původní článek"/>
    <s v="WOS"/>
    <n v="0.2"/>
    <s v="2-s2.0-85059682522"/>
    <s v="Q1 N"/>
    <s v="Nebude"/>
    <m/>
    <s v="International Journal of Inclusive Education [online]"/>
    <x v="1"/>
    <n v="23"/>
    <s v="IN"/>
    <m/>
    <s v="eng"/>
    <s v="původní článekWOS"/>
    <s v="ScoQ1"/>
    <n v="16"/>
    <n v="16"/>
    <n v="3.2"/>
    <n v="0"/>
    <m/>
    <n v="3.2"/>
    <n v="0.60000000000000009"/>
    <b v="0"/>
    <x v="0"/>
    <x v="4"/>
  </r>
  <r>
    <n v="569764"/>
    <x v="45"/>
    <s v="PedF"/>
    <x v="0"/>
    <s v="přehledový článek"/>
    <s v="SJR"/>
    <n v="0.25"/>
    <s v="2-s2.0-85077786030"/>
    <s v="Q4"/>
    <m/>
    <m/>
    <s v="Časopis lékařů českých"/>
    <x v="3"/>
    <n v="3"/>
    <s v="CZ"/>
    <m/>
    <s v="cze"/>
    <s v="přehledový článekSJR"/>
    <s v="ScoQ4"/>
    <n v="4"/>
    <n v="4"/>
    <n v="1"/>
    <n v="0"/>
    <m/>
    <n v="1"/>
    <n v="1"/>
    <b v="1"/>
    <x v="0"/>
    <x v="0"/>
  </r>
  <r>
    <n v="570268"/>
    <x v="45"/>
    <s v="PedF"/>
    <x v="0"/>
    <s v="kapitola v kolektivní monografii"/>
    <m/>
    <n v="0.25"/>
    <m/>
    <m/>
    <m/>
    <m/>
    <s v="Vernetzung,Kooperation, Sozialer Raum : Inklusion als Querschnittaufgabe"/>
    <x v="3"/>
    <n v="6"/>
    <s v="DE"/>
    <s v="Verlag Julius Klinkhardt"/>
    <s v="ger"/>
    <s v="kapitola v kolektivní monografii"/>
    <s v="Kap"/>
    <n v="1"/>
    <n v="2"/>
    <n v="0.5"/>
    <n v="0"/>
    <m/>
    <n v="0.5"/>
    <n v="0.5"/>
    <b v="1"/>
    <x v="0"/>
    <x v="0"/>
  </r>
  <r>
    <n v="557202"/>
    <x v="45"/>
    <s v="PedF"/>
    <x v="0"/>
    <s v="původní článek"/>
    <s v="zahr. čsp."/>
    <n v="0.33333333333332998"/>
    <m/>
    <m/>
    <m/>
    <m/>
    <s v="PEDAGOŠKA STVARNOST"/>
    <x v="3"/>
    <n v="20"/>
    <s v="RS"/>
    <m/>
    <s v="srp"/>
    <s v="původní článekzahr. čsp."/>
    <s v="Článek"/>
    <n v="0.5"/>
    <n v="1"/>
    <n v="0.33333333333332998"/>
    <n v="0"/>
    <m/>
    <n v="0.33333333333332998"/>
    <n v="0.33333333333332998"/>
    <b v="1"/>
    <x v="0"/>
    <x v="0"/>
  </r>
  <r>
    <n v="528027"/>
    <x v="45"/>
    <s v="PedF"/>
    <x v="0"/>
    <s v="původní článek"/>
    <s v="zahr. čsp."/>
    <n v="0.2"/>
    <m/>
    <m/>
    <m/>
    <m/>
    <s v="World Academy of Science, Engineering and Technology"/>
    <x v="0"/>
    <n v="13"/>
    <s v="US"/>
    <m/>
    <s v="eng"/>
    <s v="původní článekzahr. čsp."/>
    <s v="Článek"/>
    <n v="0.5"/>
    <n v="1"/>
    <n v="0.2"/>
    <n v="0"/>
    <m/>
    <n v="0.2"/>
    <n v="0.2"/>
    <b v="1"/>
    <x v="0"/>
    <x v="0"/>
  </r>
  <r>
    <n v="558112"/>
    <x v="45"/>
    <s v="PedF"/>
    <x v="0"/>
    <s v="původní článek"/>
    <s v="rec. čsp. 2015"/>
    <n v="0.33333333333332998"/>
    <m/>
    <m/>
    <m/>
    <m/>
    <s v="Speciální pedagogika"/>
    <x v="1"/>
    <n v="19"/>
    <s v="CZ"/>
    <m/>
    <s v="cze"/>
    <s v="původní článekrec. čsp. 2015"/>
    <s v="Článek"/>
    <n v="0.5"/>
    <n v="0.5"/>
    <n v="0.16666666666666499"/>
    <n v="0"/>
    <m/>
    <n v="0.16666666666666499"/>
    <n v="0.16666666666666499"/>
    <b v="1"/>
    <x v="0"/>
    <x v="0"/>
  </r>
  <r>
    <n v="575813"/>
    <x v="46"/>
    <s v="PedF"/>
    <x v="11"/>
    <s v="jiný příspěvek v konferenčním sborníku"/>
    <s v="rec. sborník"/>
    <n v="1"/>
    <m/>
    <m/>
    <m/>
    <m/>
    <s v="Stejné a jiné ve filosofické a speciálně pedagogické reflexi"/>
    <x v="3"/>
    <n v="4"/>
    <s v="CZ"/>
    <s v="UK, PedF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76393"/>
    <x v="46"/>
    <s v="PedF"/>
    <x v="11"/>
    <s v="kapitola v monografii"/>
    <m/>
    <n v="1"/>
    <m/>
    <m/>
    <m/>
    <m/>
    <s v="Utopismus, nebo realismus Komenského projektu nápravy věcí lidských?"/>
    <x v="3"/>
    <n v="10"/>
    <s v="CZ"/>
    <s v="Pavel Mervart"/>
    <s v="cze"/>
    <s v="kapitola v monografii"/>
    <s v="Kap"/>
    <n v="1"/>
    <n v="1"/>
    <n v="1"/>
    <n v="0"/>
    <m/>
    <n v="1"/>
    <n v="1"/>
    <b v="1"/>
    <x v="6"/>
    <x v="9"/>
  </r>
  <r>
    <n v="587798"/>
    <x v="46"/>
    <s v="FF"/>
    <x v="11"/>
    <s v="původní článek"/>
    <s v="IF (loni)"/>
    <n v="0.2"/>
    <s v="2-s2.0-85098497069"/>
    <s v="Q2"/>
    <n v="450110100018"/>
    <s v="Q2"/>
    <s v="Epilepsy &amp; Behavior"/>
    <x v="2"/>
    <n v="6"/>
    <s v="US"/>
    <m/>
    <s v="eng"/>
    <s v="původní článekIF (loni)"/>
    <s v="ScoQ2"/>
    <n v="12"/>
    <n v="12"/>
    <n v="2.4000000000000004"/>
    <n v="0"/>
    <m/>
    <n v="2.4000000000000004"/>
    <n v="2.8000000000000003"/>
    <b v="0"/>
    <x v="5"/>
    <x v="7"/>
  </r>
  <r>
    <n v="576394"/>
    <x v="46"/>
    <s v="PedF"/>
    <x v="11"/>
    <s v="původní článek"/>
    <s v="zahr. čsp."/>
    <n v="0.5"/>
    <m/>
    <m/>
    <m/>
    <m/>
    <s v="Journal of Education &amp; Social Policy"/>
    <x v="3"/>
    <n v="7"/>
    <s v="US"/>
    <m/>
    <s v="eng"/>
    <s v="původní článekzahr. čsp."/>
    <s v="Článek"/>
    <n v="0.5"/>
    <n v="1"/>
    <n v="0.5"/>
    <n v="0"/>
    <m/>
    <n v="0.5"/>
    <n v="0.5"/>
    <b v="1"/>
    <x v="1"/>
    <x v="1"/>
  </r>
  <r>
    <n v="531263"/>
    <x v="47"/>
    <s v="PedF"/>
    <x v="13"/>
    <s v="původní článek"/>
    <s v="ERIHPlus"/>
    <n v="1"/>
    <m/>
    <m/>
    <m/>
    <m/>
    <s v="Didaktické studie"/>
    <x v="0"/>
    <n v="8"/>
    <s v="CZ"/>
    <m/>
    <s v="cze"/>
    <s v="původní článekERIHPlus"/>
    <s v="Erih+"/>
    <n v="1"/>
    <n v="1"/>
    <n v="1"/>
    <n v="0"/>
    <m/>
    <n v="1"/>
    <n v="1"/>
    <b v="1"/>
    <x v="2"/>
    <x v="2"/>
  </r>
  <r>
    <n v="531759"/>
    <x v="47"/>
    <s v="PedF"/>
    <x v="13"/>
    <s v="příručka"/>
    <m/>
    <n v="1"/>
    <m/>
    <m/>
    <m/>
    <m/>
    <m/>
    <x v="0"/>
    <n v="197"/>
    <m/>
    <s v="Univerzita Karlova v Praze, Pedagogická fakulta"/>
    <s v="cze"/>
    <s v="příručka"/>
    <s v="Ostatní"/>
    <n v="0"/>
    <n v="0"/>
    <n v="0"/>
    <n v="0"/>
    <m/>
    <n v="0"/>
    <n v="0"/>
    <b v="1"/>
    <x v="4"/>
    <x v="6"/>
  </r>
  <r>
    <n v="534840"/>
    <x v="47"/>
    <s v="PedF"/>
    <x v="13"/>
    <s v="původní článek"/>
    <s v="ERIHPlus"/>
    <n v="1"/>
    <m/>
    <m/>
    <m/>
    <m/>
    <s v="Didaktické studie"/>
    <x v="0"/>
    <n v="8"/>
    <s v="CZ"/>
    <m/>
    <s v="cze"/>
    <s v="původní článekERIHPlus"/>
    <s v="Erih+"/>
    <n v="1"/>
    <n v="1"/>
    <n v="1"/>
    <n v="0"/>
    <m/>
    <n v="1"/>
    <n v="1"/>
    <b v="1"/>
    <x v="2"/>
    <x v="2"/>
  </r>
  <r>
    <n v="576554"/>
    <x v="47"/>
    <s v="PedF"/>
    <x v="13"/>
    <s v="původní článek"/>
    <s v="ERIHPlus"/>
    <n v="1"/>
    <m/>
    <m/>
    <m/>
    <m/>
    <s v="Didaktické studie"/>
    <x v="3"/>
    <n v="11"/>
    <s v="CZ"/>
    <m/>
    <s v="cze"/>
    <s v="původní článekERIHPlus"/>
    <s v="Erih+"/>
    <n v="1"/>
    <n v="1"/>
    <n v="1"/>
    <n v="0"/>
    <m/>
    <n v="1"/>
    <n v="1"/>
    <b v="1"/>
    <x v="2"/>
    <x v="2"/>
  </r>
  <r>
    <n v="565280"/>
    <x v="47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88681"/>
    <x v="47"/>
    <s v="FF"/>
    <x v="13"/>
    <s v="jiný výsledek"/>
    <m/>
    <n v="0.33333333333332998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2"/>
  </r>
  <r>
    <n v="588690"/>
    <x v="47"/>
    <s v="FF"/>
    <x v="13"/>
    <s v="jiný výsledek"/>
    <m/>
    <n v="0.33333333333332998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2"/>
  </r>
  <r>
    <n v="540101"/>
    <x v="48"/>
    <s v="PedF"/>
    <x v="4"/>
    <s v="kolektivní monografie"/>
    <m/>
    <n v="0.5"/>
    <m/>
    <m/>
    <m/>
    <m/>
    <m/>
    <x v="0"/>
    <n v="216"/>
    <s v="CZ"/>
    <s v="Univerzita Karlova, Pedagogická fakulta"/>
    <s v="cze"/>
    <s v="kolektivní monografie"/>
    <s v="Mon"/>
    <n v="9"/>
    <n v="9"/>
    <n v="4.5"/>
    <n v="9"/>
    <m/>
    <n v="4.5"/>
    <n v="4.5"/>
    <b v="1"/>
    <x v="0"/>
    <x v="4"/>
  </r>
  <r>
    <n v="559785"/>
    <x v="49"/>
    <s v="PedF"/>
    <x v="1"/>
    <s v="příručka"/>
    <s v="e-zdroj"/>
    <n v="0.5"/>
    <m/>
    <m/>
    <m/>
    <m/>
    <m/>
    <x v="3"/>
    <n v="29"/>
    <s v="CZ"/>
    <s v="neuveden"/>
    <s v="cze"/>
    <s v="příručkae-zdroj"/>
    <s v="Ostatní"/>
    <n v="0"/>
    <n v="0"/>
    <n v="0"/>
    <n v="0"/>
    <m/>
    <n v="0"/>
    <n v="0"/>
    <b v="1"/>
    <x v="1"/>
    <x v="1"/>
  </r>
  <r>
    <n v="573952"/>
    <x v="49"/>
    <s v="PedF"/>
    <x v="1"/>
    <s v="původní článek"/>
    <s v="ERIHPlus"/>
    <n v="0.5"/>
    <m/>
    <m/>
    <m/>
    <m/>
    <s v="E-psychologie"/>
    <x v="2"/>
    <n v="18"/>
    <s v="CZ"/>
    <m/>
    <s v="cze"/>
    <s v="původní článekERIHPlus"/>
    <s v="Erih+"/>
    <n v="1"/>
    <n v="1"/>
    <n v="0.5"/>
    <n v="0"/>
    <m/>
    <n v="0.5"/>
    <n v="0.5"/>
    <b v="1"/>
    <x v="1"/>
    <x v="1"/>
  </r>
  <r>
    <n v="576391"/>
    <x v="50"/>
    <s v="PedF"/>
    <x v="14"/>
    <s v="příspěvek v recenzovaném konferenčním sborníku"/>
    <s v="rec. sborník"/>
    <n v="0.5"/>
    <m/>
    <m/>
    <m/>
    <m/>
    <s v="Prostor pro primární a preprimární pedagogy"/>
    <x v="3"/>
    <n v="4"/>
    <m/>
    <s v="KPV FP TUL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76392"/>
    <x v="50"/>
    <s v="PedF"/>
    <x v="14"/>
    <s v="původní článek"/>
    <s v="český čsp."/>
    <n v="1"/>
    <m/>
    <m/>
    <m/>
    <m/>
    <s v="Speciál pro MŠ: příloha časopisu Řízení školy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34745"/>
    <x v="50"/>
    <s v="PřF"/>
    <x v="14"/>
    <s v="původní článek"/>
    <s v="IF"/>
    <n v="0.2"/>
    <s v="2-s2.0-85042226465"/>
    <s v="Q1 N"/>
    <n v="415379800001"/>
    <s v="Q2"/>
    <s v="BioMed Research International"/>
    <x v="0"/>
    <n v="9"/>
    <s v="US"/>
    <m/>
    <s v="eng"/>
    <s v="původní článekIF"/>
    <s v="ScoQ1"/>
    <n v="16"/>
    <n v="16"/>
    <n v="3.2"/>
    <n v="0"/>
    <m/>
    <n v="3.2"/>
    <n v="2.8000000000000003"/>
    <b v="0"/>
    <x v="2"/>
    <x v="5"/>
  </r>
  <r>
    <n v="535757"/>
    <x v="50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50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64839"/>
    <x v="50"/>
    <s v="3.LF"/>
    <x v="14"/>
    <s v="původní článek"/>
    <s v="SJR"/>
    <n v="0.2"/>
    <s v="2-s2.0-85068601094"/>
    <s v="Q4"/>
    <m/>
    <m/>
    <s v="Česko-slovenská pediatrie"/>
    <x v="3"/>
    <n v="5"/>
    <s v="CZ"/>
    <m/>
    <s v="cze"/>
    <s v="původní článekSJR"/>
    <s v="ScoQ4"/>
    <n v="4"/>
    <n v="4"/>
    <n v="0.8"/>
    <n v="0"/>
    <m/>
    <n v="0.8"/>
    <n v="0.8"/>
    <b v="1"/>
    <x v="2"/>
    <x v="8"/>
  </r>
  <r>
    <n v="558772"/>
    <x v="51"/>
    <s v="1.LF"/>
    <x v="1"/>
    <s v="původní článek"/>
    <s v="SJR"/>
    <n v="0.16666666666666999"/>
    <s v="2-s2.0-85071849615"/>
    <s v="Q4"/>
    <m/>
    <m/>
    <s v="Česká a slovenská psychiatrie"/>
    <x v="1"/>
    <n v="6"/>
    <s v="CZ"/>
    <m/>
    <s v="cze"/>
    <s v="původní článekSJR"/>
    <s v="ScoQ4"/>
    <n v="4"/>
    <n v="4"/>
    <n v="0.66666666666667995"/>
    <n v="0"/>
    <m/>
    <n v="0.66666666666667995"/>
    <n v="0.66666666666667995"/>
    <b v="1"/>
    <x v="1"/>
    <x v="1"/>
  </r>
  <r>
    <n v="592670"/>
    <x v="51"/>
    <s v="PedF"/>
    <x v="1"/>
    <s v="původní článek"/>
    <s v="český čsp."/>
    <n v="0.5"/>
    <m/>
    <m/>
    <m/>
    <m/>
    <s v="Speciální pedagogika"/>
    <x v="2"/>
    <n v="18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33668"/>
    <x v="51"/>
    <s v="PedF"/>
    <x v="1"/>
    <s v="původní článek"/>
    <s v="zahr. čsp."/>
    <n v="1"/>
    <m/>
    <m/>
    <m/>
    <m/>
    <s v="The European Journal of Social and Behavioural Sciences"/>
    <x v="0"/>
    <n v="13"/>
    <s v="FR"/>
    <m/>
    <s v="eng"/>
    <s v="původní článekzahr. čsp."/>
    <s v="Článek"/>
    <n v="0.5"/>
    <n v="1"/>
    <n v="1"/>
    <n v="0"/>
    <m/>
    <n v="1"/>
    <n v="1"/>
    <b v="1"/>
    <x v="1"/>
    <x v="1"/>
  </r>
  <r>
    <n v="533669"/>
    <x v="51"/>
    <s v="PedF"/>
    <x v="1"/>
    <s v="příspěvek v recenzovaném konferenčním sborníku"/>
    <s v="zahr. čsp."/>
    <n v="1"/>
    <m/>
    <m/>
    <n v="431390200040"/>
    <m/>
    <s v="The European Proceedings of Social &amp; Behavioural Sciences [online]"/>
    <x v="0"/>
    <n v="10"/>
    <s v="FR"/>
    <s v="FUTURE ACAD, PO BOX 24333, NICOSIA, 1703, CYPRUS"/>
    <s v="eng"/>
    <s v="příspěvek v recenzovaném konferenčním sborníkuzahr. čsp."/>
    <s v="Sbor/N"/>
    <n v="0.25"/>
    <n v="0.5"/>
    <n v="0.5"/>
    <n v="0"/>
    <m/>
    <n v="0.5"/>
    <n v="0.5"/>
    <b v="1"/>
    <x v="1"/>
    <x v="1"/>
  </r>
  <r>
    <n v="535161"/>
    <x v="51"/>
    <s v="FF"/>
    <x v="1"/>
    <s v="původní článek"/>
    <s v="IF"/>
    <n v="0.25"/>
    <m/>
    <m/>
    <n v="402452800001"/>
    <s v="Q4"/>
    <s v="Československá psychologie"/>
    <x v="0"/>
    <n v="19"/>
    <s v="CZ"/>
    <m/>
    <s v="cze"/>
    <s v="původní článekIF"/>
    <s v="IFQ4"/>
    <n v="6"/>
    <n v="6"/>
    <n v="1.5"/>
    <n v="0"/>
    <m/>
    <n v="1.5"/>
    <n v="1.5"/>
    <b v="1"/>
    <x v="1"/>
    <x v="1"/>
  </r>
  <r>
    <n v="535162"/>
    <x v="51"/>
    <s v="FF"/>
    <x v="1"/>
    <s v="původní článek"/>
    <s v="ERIHPlus"/>
    <n v="0.5"/>
    <m/>
    <m/>
    <m/>
    <m/>
    <s v="Scientia et Societas"/>
    <x v="0"/>
    <n v="19"/>
    <s v="CZ"/>
    <m/>
    <s v="cze"/>
    <s v="původní článekERIHPlus"/>
    <s v="Erih+"/>
    <n v="1"/>
    <n v="1"/>
    <n v="0.5"/>
    <n v="0"/>
    <m/>
    <n v="0.5"/>
    <n v="0.5"/>
    <b v="1"/>
    <x v="1"/>
    <x v="1"/>
  </r>
  <r>
    <n v="535163"/>
    <x v="51"/>
    <s v="FF"/>
    <x v="1"/>
    <s v="původní článek"/>
    <s v="ERIHPlus"/>
    <n v="0.5"/>
    <m/>
    <m/>
    <m/>
    <m/>
    <s v="Psychologie a její kontexty"/>
    <x v="0"/>
    <n v="13"/>
    <s v="CZ"/>
    <m/>
    <s v="cze"/>
    <s v="původní článekERIHPlus"/>
    <s v="Erih+"/>
    <n v="1"/>
    <n v="1"/>
    <n v="0.5"/>
    <n v="0"/>
    <m/>
    <n v="0.5"/>
    <n v="0.5"/>
    <b v="1"/>
    <x v="1"/>
    <x v="1"/>
  </r>
  <r>
    <n v="536013"/>
    <x v="51"/>
    <s v="PedF"/>
    <x v="1"/>
    <s v="původní článek"/>
    <s v="ERIHPlus"/>
    <n v="0.33333333333332998"/>
    <m/>
    <m/>
    <m/>
    <m/>
    <s v="e-Pedagogium [print]"/>
    <x v="0"/>
    <n v="17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36016"/>
    <x v="51"/>
    <s v="PedF"/>
    <x v="1"/>
    <s v="původní článek"/>
    <s v="ERIHPlus"/>
    <n v="0.33333333333332998"/>
    <m/>
    <m/>
    <m/>
    <m/>
    <s v="Lifelong Learning – celoživotní vzdělávání"/>
    <x v="0"/>
    <n v="21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81333"/>
    <x v="51"/>
    <s v="PedF"/>
    <x v="1"/>
    <s v="původní článek"/>
    <s v="ERIHPlus"/>
    <n v="0.33333333333332998"/>
    <m/>
    <m/>
    <m/>
    <m/>
    <s v="Didaktické studie"/>
    <x v="2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2"/>
  </r>
  <r>
    <n v="565789"/>
    <x v="51"/>
    <s v="PedF"/>
    <x v="1"/>
    <s v="původní článek"/>
    <s v="ERIHPlus"/>
    <n v="0.25"/>
    <m/>
    <m/>
    <m/>
    <m/>
    <s v="Psychologie pro praxi"/>
    <x v="1"/>
    <n v="17"/>
    <s v="CZ"/>
    <m/>
    <s v="cze"/>
    <s v="původní článekERIHPlus"/>
    <s v="Erih+"/>
    <n v="1"/>
    <n v="1"/>
    <n v="0.25"/>
    <n v="0"/>
    <m/>
    <n v="0.25"/>
    <n v="0.25"/>
    <b v="1"/>
    <x v="1"/>
    <x v="1"/>
  </r>
  <r>
    <n v="567616"/>
    <x v="51"/>
    <s v="1.LF"/>
    <x v="1"/>
    <s v="původní článek"/>
    <s v="IF"/>
    <n v="0.125"/>
    <s v="2-s2.0-85069269574"/>
    <s v="Q2"/>
    <n v="475306500002"/>
    <s v="Q3"/>
    <s v="Medical Science Monitor [online]"/>
    <x v="3"/>
    <n v="8"/>
    <s v="US"/>
    <m/>
    <s v="eng"/>
    <s v="původní článekIF"/>
    <s v="ScoQ2"/>
    <n v="12"/>
    <n v="12"/>
    <n v="1.5"/>
    <n v="0"/>
    <m/>
    <n v="1.5"/>
    <n v="1.125"/>
    <b v="0"/>
    <x v="5"/>
    <x v="7"/>
  </r>
  <r>
    <n v="583766"/>
    <x v="51"/>
    <s v="PedF"/>
    <x v="1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52537"/>
    <x v="51"/>
    <s v="PedF"/>
    <x v="1"/>
    <s v="monografie"/>
    <m/>
    <n v="0.2"/>
    <m/>
    <m/>
    <m/>
    <m/>
    <m/>
    <x v="1"/>
    <n v="339"/>
    <s v="CZ"/>
    <s v="Pedagogická fakulta, Univerzita Karlova"/>
    <s v="cze"/>
    <s v="monografie"/>
    <s v="Mon"/>
    <n v="3"/>
    <n v="3"/>
    <n v="0.60000000000000009"/>
    <n v="3"/>
    <m/>
    <n v="0.60000000000000009"/>
    <n v="0.60000000000000009"/>
    <b v="1"/>
    <x v="1"/>
    <x v="1"/>
  </r>
  <r>
    <n v="554532"/>
    <x v="51"/>
    <s v="PedF"/>
    <x v="1"/>
    <s v="původní článek"/>
    <s v="ERIHPlus"/>
    <n v="0.5"/>
    <m/>
    <m/>
    <m/>
    <m/>
    <s v="Lifelong Learning – celoživotní vzdělávání"/>
    <x v="0"/>
    <n v="21"/>
    <s v="CZ"/>
    <m/>
    <s v="cze"/>
    <s v="původní článekERIHPlus"/>
    <s v="Erih+"/>
    <n v="1"/>
    <n v="1"/>
    <n v="0.5"/>
    <n v="0"/>
    <m/>
    <n v="0.5"/>
    <n v="0.5"/>
    <b v="1"/>
    <x v="1"/>
    <x v="1"/>
  </r>
  <r>
    <n v="555484"/>
    <x v="51"/>
    <s v="PedF"/>
    <x v="1"/>
    <s v="kolektivní monografie"/>
    <m/>
    <n v="0.25"/>
    <m/>
    <m/>
    <m/>
    <m/>
    <m/>
    <x v="1"/>
    <n v="331"/>
    <s v="CZ"/>
    <s v="Pedagogická fakulta, Univerzita Karlova"/>
    <s v="cze"/>
    <s v="kolektivní monografie"/>
    <s v="Mon"/>
    <n v="3"/>
    <n v="3"/>
    <n v="0.75"/>
    <n v="3"/>
    <m/>
    <n v="0.75"/>
    <n v="0.75"/>
    <b v="1"/>
    <x v="1"/>
    <x v="1"/>
  </r>
  <r>
    <n v="571766"/>
    <x v="51"/>
    <s v="PedF"/>
    <x v="1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86742"/>
    <x v="51"/>
    <s v="PedF"/>
    <x v="1"/>
    <s v="původní článek"/>
    <s v="ERIHPlus"/>
    <n v="0.5"/>
    <m/>
    <m/>
    <m/>
    <m/>
    <s v="Scientia et Societas [online]"/>
    <x v="2"/>
    <n v="15"/>
    <s v="CZ"/>
    <m/>
    <s v="eng"/>
    <s v="původní článekERIHPlus"/>
    <s v="Erih+"/>
    <n v="1"/>
    <n v="2"/>
    <n v="1"/>
    <n v="0"/>
    <m/>
    <n v="1"/>
    <n v="1"/>
    <b v="1"/>
    <x v="0"/>
    <x v="4"/>
  </r>
  <r>
    <n v="586743"/>
    <x v="51"/>
    <s v="PedF"/>
    <x v="1"/>
    <s v="příspěvek v recenzovaném konferenčním sborníku"/>
    <s v="WOS (loni)"/>
    <n v="0.5"/>
    <m/>
    <m/>
    <n v="617029800038"/>
    <m/>
    <s v="PROCEEDINGS OF THE 17TH INTERNATIONAL CONFERENCE EFFICIENCY AND RESPONSIBILITY IN EDUCATION 2020 (ERIE 2020)"/>
    <x v="2"/>
    <n v="6"/>
    <m/>
    <s v="Czech University of Life Sciences Prague Kamýcká 129, Prague 6, Czech Republic"/>
    <s v="eng"/>
    <s v="příspěvek v recenzovaném konferenčním sborníkuWOS (loni)"/>
    <s v="Sbor/D"/>
    <n v="0.5"/>
    <n v="1"/>
    <n v="0.5"/>
    <n v="0"/>
    <m/>
    <n v="0.5"/>
    <n v="0.5"/>
    <b v="1"/>
    <x v="1"/>
    <x v="1"/>
  </r>
  <r>
    <n v="556827"/>
    <x v="51"/>
    <s v="PedF"/>
    <x v="1"/>
    <s v="původní článek"/>
    <s v="ERIHPlus"/>
    <n v="0.5"/>
    <m/>
    <m/>
    <m/>
    <m/>
    <s v="Scientia et Societas"/>
    <x v="1"/>
    <n v="17"/>
    <s v="CZ"/>
    <m/>
    <s v="cze"/>
    <s v="původní článekERIHPlus"/>
    <s v="Erih+"/>
    <n v="1"/>
    <n v="1"/>
    <n v="0.5"/>
    <n v="0"/>
    <m/>
    <n v="0.5"/>
    <n v="0.5"/>
    <b v="1"/>
    <x v="1"/>
    <x v="1"/>
  </r>
  <r>
    <n v="556833"/>
    <x v="51"/>
    <s v="PedF"/>
    <x v="1"/>
    <s v="původní článek"/>
    <s v="ERIHPlus"/>
    <n v="1"/>
    <m/>
    <m/>
    <m/>
    <m/>
    <s v="Scientia in educatione"/>
    <x v="1"/>
    <n v="13"/>
    <s v="CZ"/>
    <m/>
    <s v="cze"/>
    <s v="původní článekERIHPlus"/>
    <s v="Erih+"/>
    <n v="1"/>
    <n v="1"/>
    <n v="1"/>
    <n v="0"/>
    <m/>
    <n v="1"/>
    <n v="1"/>
    <b v="1"/>
    <x v="1"/>
    <x v="1"/>
  </r>
  <r>
    <n v="556844"/>
    <x v="51"/>
    <s v="PedF"/>
    <x v="1"/>
    <s v="příspěvek v recenzovaném konferenčním sborníku"/>
    <s v="WOS"/>
    <n v="1"/>
    <m/>
    <m/>
    <n v="452558300041"/>
    <m/>
    <s v="PROCEEDINGS OF THE 15TH INTERNATIONAL CONFERENCE EFFICIENCY AND RESPONSIBILITY IN EDUCATION 2018 (ERIE)"/>
    <x v="1"/>
    <n v="7"/>
    <m/>
    <s v="CZECH UNIVERSITY LIFE SCIENCES PRAGUE"/>
    <s v="eng"/>
    <s v="příspěvek v recenzovaném konferenčním sborníkuWOS"/>
    <s v="Sbor/D"/>
    <n v="0.5"/>
    <n v="1"/>
    <n v="1"/>
    <n v="0"/>
    <m/>
    <n v="1"/>
    <n v="1"/>
    <b v="1"/>
    <x v="1"/>
    <x v="1"/>
  </r>
  <r>
    <n v="556847"/>
    <x v="51"/>
    <s v="PedF"/>
    <x v="1"/>
    <s v="příspěvek v recenzovaném konferenčním sborníku"/>
    <s v="WOS"/>
    <n v="0.5"/>
    <m/>
    <m/>
    <n v="452558300042"/>
    <m/>
    <s v="PROCEEDINGS OF THE 15TH INTERNATIONAL CONFERENCE EFFICIENCY AND RESPONSIBILITY IN EDUCATION 2018 (ERIE)"/>
    <x v="1"/>
    <n v="7"/>
    <m/>
    <s v="CZECH UNIVERSITY LIFE SCIENCES PRAGUE, DEPT SYSTEMS ENG, KAMYCKA 129, PRAGUE 6 165 21, CZECH REPUBLIC"/>
    <s v="eng"/>
    <s v="příspěvek v recenzovaném konferenčním sborníkuWOS"/>
    <s v="Sbor/D"/>
    <n v="0.5"/>
    <n v="1"/>
    <n v="0.5"/>
    <n v="0"/>
    <m/>
    <n v="0.5"/>
    <n v="0.5"/>
    <b v="1"/>
    <x v="1"/>
    <x v="1"/>
  </r>
  <r>
    <n v="589166"/>
    <x v="51"/>
    <s v="PedF"/>
    <x v="1"/>
    <s v="původní článek"/>
    <s v="SJR (loni)"/>
    <n v="0.5"/>
    <s v="2-s2.0-85085894930"/>
    <s v="Q3"/>
    <m/>
    <m/>
    <s v="Studia paedagogica"/>
    <x v="2"/>
    <n v="24"/>
    <s v="CZ"/>
    <m/>
    <s v="cze"/>
    <s v="původní článekSJR (loni)"/>
    <s v="ScoQ4"/>
    <n v="4"/>
    <n v="4"/>
    <n v="2"/>
    <n v="0"/>
    <m/>
    <n v="2"/>
    <n v="2"/>
    <b v="1"/>
    <x v="1"/>
    <x v="1"/>
  </r>
  <r>
    <n v="589168"/>
    <x v="51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380"/>
    <x v="51"/>
    <s v="1.LF"/>
    <x v="1"/>
    <s v="původní článek"/>
    <s v="SJR"/>
    <n v="0.16666666666666999"/>
    <s v="2-s2.0-85073998901"/>
    <s v="Q4"/>
    <m/>
    <m/>
    <s v="Activitas Nervosa Superior"/>
    <x v="3"/>
    <n v="5"/>
    <s v="CZ"/>
    <m/>
    <s v="eng"/>
    <s v="původní článekSJR"/>
    <s v="ScoQ4"/>
    <n v="4"/>
    <n v="4"/>
    <n v="0.66666666666667995"/>
    <n v="0"/>
    <m/>
    <n v="0.66666666666667995"/>
    <n v="0.66666666666667995"/>
    <b v="1"/>
    <x v="1"/>
    <x v="1"/>
  </r>
  <r>
    <n v="573686"/>
    <x v="51"/>
    <s v="PedF"/>
    <x v="1"/>
    <s v="původní článek"/>
    <s v="IF"/>
    <n v="0.16666666666666999"/>
    <s v="2-s2.0-85074512415"/>
    <s v="Q1 N"/>
    <n v="497536000001"/>
    <s v="Q2"/>
    <s v="Frontiers in Psychology"/>
    <x v="3"/>
    <n v="8"/>
    <s v="CH"/>
    <s v="FRONTIERS MEDIA SA"/>
    <s v="eng"/>
    <s v="původní článekIF"/>
    <s v="ScoQ1"/>
    <n v="16"/>
    <n v="16"/>
    <n v="2.6666666666667198"/>
    <n v="0"/>
    <m/>
    <n v="2.6666666666667198"/>
    <n v="2.3333333333333797"/>
    <b v="0"/>
    <x v="5"/>
    <x v="7"/>
  </r>
  <r>
    <n v="573691"/>
    <x v="51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73693"/>
    <x v="51"/>
    <s v="PedF"/>
    <x v="1"/>
    <s v="příspěvek v recenzovaném konferenčním sborníku"/>
    <s v="WOS"/>
    <n v="1"/>
    <m/>
    <m/>
    <n v="478861500034"/>
    <m/>
    <s v="PROCEEDINGS OF THE 16TH INTERNATIONAL CONFERENCE EFFICIENCY AND RESPONSIBILITY IN EDUCATION 2019 (ERIE)"/>
    <x v="3"/>
    <n v="9"/>
    <s v="CZ"/>
    <s v="CZECH UNIVERSITY LIFE SCIENCES PRAGUE"/>
    <s v="eng"/>
    <s v="příspěvek v recenzovaném konferenčním sborníkuWOS"/>
    <s v="Sbor/D"/>
    <n v="0.5"/>
    <n v="1"/>
    <n v="1"/>
    <n v="0"/>
    <m/>
    <n v="1"/>
    <n v="1"/>
    <b v="1"/>
    <x v="1"/>
    <x v="1"/>
  </r>
  <r>
    <n v="573698"/>
    <x v="51"/>
    <s v="PedF"/>
    <x v="1"/>
    <s v="původní článek"/>
    <s v="SJR (loni)"/>
    <n v="0.25"/>
    <s v="2-s2.0-85078599419"/>
    <s v="Q1 N"/>
    <m/>
    <m/>
    <s v="Peabody Journal of Education [online]"/>
    <x v="2"/>
    <n v="18"/>
    <s v="NL"/>
    <m/>
    <s v="eng"/>
    <s v="původní článekSJR (loni)"/>
    <s v="ScoQ1"/>
    <n v="16"/>
    <n v="16"/>
    <n v="4"/>
    <n v="0"/>
    <m/>
    <n v="4"/>
    <n v="4"/>
    <b v="1"/>
    <x v="1"/>
    <x v="1"/>
  </r>
  <r>
    <n v="573701"/>
    <x v="51"/>
    <s v="PedF"/>
    <x v="1"/>
    <s v="původní článek"/>
    <s v="český čsp."/>
    <n v="1"/>
    <m/>
    <m/>
    <m/>
    <m/>
    <s v="Diagnostika a poradenství v pomáhajících profesích"/>
    <x v="3"/>
    <n v="14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90190"/>
    <x v="51"/>
    <s v="PedF"/>
    <x v="1"/>
    <s v="původní článek"/>
    <s v="ERIHPlus"/>
    <n v="0.5"/>
    <m/>
    <m/>
    <m/>
    <m/>
    <s v="E-psychologie"/>
    <x v="2"/>
    <n v="15"/>
    <s v="CZ"/>
    <m/>
    <s v="cze"/>
    <s v="původní článekERIHPlus"/>
    <s v="Erih+"/>
    <n v="1"/>
    <n v="1"/>
    <n v="0.5"/>
    <n v="0"/>
    <m/>
    <n v="0.5"/>
    <n v="0.5"/>
    <b v="1"/>
    <x v="5"/>
    <x v="7"/>
  </r>
  <r>
    <n v="591152"/>
    <x v="51"/>
    <s v="PedF"/>
    <x v="1"/>
    <s v="původní článek"/>
    <s v="SJR (loni)"/>
    <n v="0.5"/>
    <s v="2-s2.0-85097466508"/>
    <s v="Q4"/>
    <m/>
    <m/>
    <s v="Orbis scholae"/>
    <x v="2"/>
    <n v="19"/>
    <s v="CZ"/>
    <m/>
    <s v="cze"/>
    <s v="původní článekSJR (loni)"/>
    <s v="ScoQ3"/>
    <n v="7"/>
    <n v="7"/>
    <n v="3.5"/>
    <n v="0"/>
    <m/>
    <n v="3.5"/>
    <n v="3.5"/>
    <b v="1"/>
    <x v="1"/>
    <x v="1"/>
  </r>
  <r>
    <n v="574358"/>
    <x v="51"/>
    <s v="PedF"/>
    <x v="1"/>
    <s v="jiný příspěvek v konferenčním sborníku"/>
    <s v="nerec. sborník"/>
    <n v="0.5"/>
    <m/>
    <m/>
    <m/>
    <m/>
    <s v="Možnosti práce s dětmi s poruchami (v) chování v ústavní výchově."/>
    <x v="3"/>
    <n v="6"/>
    <m/>
    <s v="NÚV"/>
    <s v="cze"/>
    <s v="jiný příspěvek v konferenčním sborníkunerec. sborník"/>
    <s v="Ostatní"/>
    <n v="0"/>
    <n v="0"/>
    <n v="0"/>
    <n v="0"/>
    <m/>
    <n v="0"/>
    <n v="0"/>
    <b v="1"/>
    <x v="1"/>
    <x v="1"/>
  </r>
  <r>
    <n v="535847"/>
    <x v="52"/>
    <s v="PedF"/>
    <x v="1"/>
    <s v="původní článek"/>
    <s v="český čsp."/>
    <n v="1"/>
    <m/>
    <m/>
    <m/>
    <m/>
    <s v="Prevence"/>
    <x v="0"/>
    <n v="3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80886"/>
    <x v="52"/>
    <s v="PedF"/>
    <x v="1"/>
    <s v="přehledový článek"/>
    <s v="ERIHPlus"/>
    <n v="0.33333333333332998"/>
    <m/>
    <m/>
    <m/>
    <m/>
    <s v="Pedagogika [online]"/>
    <x v="2"/>
    <n v="18"/>
    <s v="CZ"/>
    <m/>
    <s v="cze"/>
    <s v="přehledový článekERIHPlus"/>
    <s v="Erih+"/>
    <n v="1"/>
    <n v="1"/>
    <n v="0.33333333333332998"/>
    <n v="0"/>
    <m/>
    <n v="0.33333333333332998"/>
    <n v="0.33333333333332998"/>
    <b v="1"/>
    <x v="1"/>
    <x v="1"/>
  </r>
  <r>
    <n v="565609"/>
    <x v="52"/>
    <s v="PedF"/>
    <x v="1"/>
    <s v="jiný příspěvek v konferenčním sborníku"/>
    <s v="rec. sborník"/>
    <n v="0.25"/>
    <m/>
    <m/>
    <m/>
    <m/>
    <s v="Sborník ke konferenci Existence a koexistence ve filosofické a speciálněpedagogické reflexi. Inkluzivní škola"/>
    <x v="2"/>
    <n v="16"/>
    <m/>
    <s v="PedF UK"/>
    <s v="cze"/>
    <s v="jiný příspěvek v konferenčním sborníkurec. sborník"/>
    <s v="Ostatní"/>
    <n v="0"/>
    <n v="0"/>
    <n v="0"/>
    <n v="0"/>
    <m/>
    <n v="0"/>
    <n v="0"/>
    <b v="1"/>
    <x v="1"/>
    <x v="1"/>
  </r>
  <r>
    <n v="550585"/>
    <x v="52"/>
    <s v="PedF"/>
    <x v="1"/>
    <s v="přehledový článek"/>
    <s v="IF"/>
    <n v="0.5"/>
    <m/>
    <m/>
    <n v="442501800004"/>
    <s v="Q4"/>
    <s v="Československá psychologie"/>
    <x v="1"/>
    <n v="16"/>
    <s v="CZ"/>
    <m/>
    <s v="cze"/>
    <s v="přehledový článekIF"/>
    <s v="IFQ4"/>
    <n v="6"/>
    <n v="6"/>
    <n v="3"/>
    <n v="0"/>
    <m/>
    <n v="3"/>
    <n v="3"/>
    <b v="1"/>
    <x v="1"/>
    <x v="1"/>
  </r>
  <r>
    <n v="570218"/>
    <x v="52"/>
    <s v="PedF"/>
    <x v="1"/>
    <s v="příspěvek v recenzovaném konferenčním sborníku"/>
    <s v="rec. sborník"/>
    <n v="0.5"/>
    <m/>
    <m/>
    <m/>
    <m/>
    <s v="Čo nás (ešte) čaká a neminie? Výzvy pre psychológiu v detstve, dospelosti a v starobe. 37. Psychologický deň. Zborník príspevkov z medzinárodnej konferencie."/>
    <x v="2"/>
    <n v="10"/>
    <m/>
    <s v="Slovenská psychologická spoločnosť pri SAV"/>
    <s v="cze"/>
    <s v="příspěvek v recenzovaném konferenčním sborníkurec. sborník"/>
    <s v="Sbor/N"/>
    <n v="0.25"/>
    <n v="0.25"/>
    <n v="0.125"/>
    <n v="0"/>
    <m/>
    <n v="0.125"/>
    <n v="0.125"/>
    <b v="1"/>
    <x v="1"/>
    <x v="1"/>
  </r>
  <r>
    <n v="557472"/>
    <x v="52"/>
    <s v="PedF"/>
    <x v="1"/>
    <s v="původní článek"/>
    <s v="ERIHPlus"/>
    <n v="0.2"/>
    <m/>
    <m/>
    <m/>
    <m/>
    <s v="Polish Psychological Forum"/>
    <x v="1"/>
    <n v="14"/>
    <s v="PL"/>
    <m/>
    <s v="eng"/>
    <s v="původní článekERIHPlus"/>
    <s v="Erih+"/>
    <n v="1"/>
    <n v="2"/>
    <n v="0.4"/>
    <n v="0"/>
    <m/>
    <n v="0.4"/>
    <n v="0.4"/>
    <b v="1"/>
    <x v="1"/>
    <x v="1"/>
  </r>
  <r>
    <n v="532188"/>
    <x v="53"/>
    <s v="PedF"/>
    <x v="0"/>
    <s v="původní článek"/>
    <s v="ERIHPlus"/>
    <n v="0.25"/>
    <m/>
    <m/>
    <m/>
    <m/>
    <s v="Fórum sociální politiky"/>
    <x v="0"/>
    <n v="10"/>
    <s v="CZ"/>
    <m/>
    <s v="cze"/>
    <s v="původní článekERIHPlus"/>
    <s v="Erih+"/>
    <n v="1"/>
    <n v="1"/>
    <n v="0.25"/>
    <n v="0"/>
    <m/>
    <n v="0.25"/>
    <n v="0.25"/>
    <b v="1"/>
    <x v="0"/>
    <x v="0"/>
  </r>
  <r>
    <n v="538051"/>
    <x v="53"/>
    <s v="PedF"/>
    <x v="0"/>
    <s v="původní článek"/>
    <s v="rec. čsp. 2015"/>
    <n v="0.33333333333332998"/>
    <m/>
    <m/>
    <m/>
    <m/>
    <s v="Speciální pedagogika"/>
    <x v="0"/>
    <n v="16"/>
    <s v="CZ"/>
    <m/>
    <s v="cze"/>
    <s v="původní článekrec. čsp. 2015"/>
    <s v="Článek"/>
    <n v="0.5"/>
    <n v="0.5"/>
    <n v="0.16666666666666499"/>
    <n v="0"/>
    <m/>
    <n v="0.16666666666666499"/>
    <n v="0.16666666666666499"/>
    <b v="1"/>
    <x v="0"/>
    <x v="0"/>
  </r>
  <r>
    <n v="538083"/>
    <x v="53"/>
    <s v="PedF"/>
    <x v="0"/>
    <s v="původní článek"/>
    <s v="rec. čsp. 2015"/>
    <n v="0.25"/>
    <m/>
    <m/>
    <m/>
    <m/>
    <s v="Speciální pedagogika"/>
    <x v="0"/>
    <n v="13"/>
    <s v="CZ"/>
    <m/>
    <s v="cze"/>
    <s v="původní článekrec. čsp. 2015"/>
    <s v="Článek"/>
    <n v="0.5"/>
    <n v="0.5"/>
    <n v="0.125"/>
    <n v="0"/>
    <m/>
    <n v="0.125"/>
    <n v="0.125"/>
    <b v="1"/>
    <x v="0"/>
    <x v="4"/>
  </r>
  <r>
    <n v="538085"/>
    <x v="53"/>
    <s v="PedF"/>
    <x v="0"/>
    <s v="kapitola v kolektivní monografii"/>
    <m/>
    <n v="0.25"/>
    <m/>
    <m/>
    <m/>
    <m/>
    <s v="Teória a praxeológia výchovnej a komplexnej rehabilitácie : zborník vedeckých príspevkov"/>
    <x v="1"/>
    <n v="14"/>
    <s v="CZ"/>
    <s v="MSD"/>
    <s v="cze"/>
    <s v="kapitola v kolektivní monografii"/>
    <s v="Kap"/>
    <n v="1"/>
    <n v="1"/>
    <n v="0.25"/>
    <n v="0"/>
    <m/>
    <n v="0.25"/>
    <n v="0.25"/>
    <b v="1"/>
    <x v="0"/>
    <x v="4"/>
  </r>
  <r>
    <n v="561558"/>
    <x v="53"/>
    <s v="PedF"/>
    <x v="0"/>
    <s v="jiný příspěvek v konferenčním sborníku"/>
    <s v="rec. sborník"/>
    <n v="0.25"/>
    <m/>
    <m/>
    <m/>
    <m/>
    <s v="Sameness and Alterity in Philosophical and Special Pedagogic Reflection : inclusive school : international multidisciplinary conference"/>
    <x v="1"/>
    <n v="12"/>
    <m/>
    <s v="Univerzita Karlova. Pedagogická fakulta.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46401"/>
    <x v="53"/>
    <s v="PedF"/>
    <x v="0"/>
    <s v="příspěvek v recenzovaném konferenčním sborníku"/>
    <s v="rec. sborník"/>
    <n v="0.25"/>
    <m/>
    <m/>
    <m/>
    <m/>
    <s v="Sborník z mezinárodní konference ICOLLE 2018"/>
    <x v="1"/>
    <n v="12"/>
    <m/>
    <s v="Mendelova univerzita v Brně"/>
    <s v="cze"/>
    <s v="příspěvek v recenzovaném konferenčním sborníkurec. sborník"/>
    <s v="Sbor/N"/>
    <n v="0.25"/>
    <n v="0.25"/>
    <n v="6.25E-2"/>
    <n v="0"/>
    <m/>
    <n v="6.25E-2"/>
    <n v="6.25E-2"/>
    <b v="1"/>
    <x v="0"/>
    <x v="4"/>
  </r>
  <r>
    <n v="551667"/>
    <x v="53"/>
    <s v="PedF"/>
    <x v="0"/>
    <s v="příspěvek v recenzovaném konferenčním sborníku"/>
    <s v="WOS"/>
    <n v="0.25"/>
    <m/>
    <m/>
    <m/>
    <m/>
    <s v="11TH INTERNATIONAL CONFERENCE OF EDUCATION, RESEARCH AND INNOVATION (ICERI2018)"/>
    <x v="1"/>
    <n v="7"/>
    <m/>
    <s v="International Academy of Technology, Education and Development (IATED)"/>
    <s v="eng"/>
    <s v="příspěvek v recenzovaném konferenčním sborníkuWOS"/>
    <s v="Sbor/D"/>
    <n v="0.5"/>
    <n v="1"/>
    <n v="0.25"/>
    <n v="0"/>
    <m/>
    <n v="0.25"/>
    <n v="0.25"/>
    <b v="1"/>
    <x v="0"/>
    <x v="4"/>
  </r>
  <r>
    <n v="552871"/>
    <x v="53"/>
    <s v="PedF"/>
    <x v="0"/>
    <s v="původní článek"/>
    <s v="WOS"/>
    <n v="0.2"/>
    <s v="2-s2.0-85059682522"/>
    <s v="Q1 N"/>
    <s v="Nebude"/>
    <m/>
    <s v="International Journal of Inclusive Education [online]"/>
    <x v="1"/>
    <n v="23"/>
    <s v="IN"/>
    <m/>
    <s v="eng"/>
    <s v="původní článekWOS"/>
    <s v="ScoQ1"/>
    <n v="16"/>
    <n v="16"/>
    <n v="3.2"/>
    <n v="0"/>
    <m/>
    <n v="3.2"/>
    <n v="0.60000000000000009"/>
    <b v="0"/>
    <x v="0"/>
    <x v="4"/>
  </r>
  <r>
    <n v="552926"/>
    <x v="53"/>
    <s v="PedF"/>
    <x v="0"/>
    <s v="původní článek"/>
    <s v="WOS"/>
    <n v="0.33333333333332998"/>
    <s v="2-s2.0-85057593519"/>
    <s v="Q2"/>
    <m/>
    <m/>
    <s v="Disability &amp; Society [online]"/>
    <x v="1"/>
    <n v="27"/>
    <s v="GB"/>
    <m/>
    <s v="eng"/>
    <s v="původní článekWOS"/>
    <s v="IFQ2"/>
    <n v="14"/>
    <n v="14"/>
    <n v="4.6666666666666199"/>
    <n v="0"/>
    <m/>
    <n v="4.6666666666666199"/>
    <n v="1.3333333333333199"/>
    <b v="0"/>
    <x v="0"/>
    <x v="0"/>
  </r>
  <r>
    <n v="552928"/>
    <x v="53"/>
    <s v="PedF"/>
    <x v="0"/>
    <s v="původní článek"/>
    <s v="SJR"/>
    <n v="0.33333333333332998"/>
    <s v="2-s2.0-85059231603"/>
    <s v="Q3"/>
    <m/>
    <m/>
    <s v="Sociální práce (Sociálna práca)"/>
    <x v="1"/>
    <n v="19"/>
    <s v="CZ"/>
    <m/>
    <s v="cze"/>
    <s v="původní článekSJR"/>
    <s v="ScoQ3"/>
    <n v="7"/>
    <n v="7"/>
    <n v="2.3333333333333099"/>
    <n v="0"/>
    <m/>
    <n v="2.3333333333333099"/>
    <n v="2.3333333333333099"/>
    <b v="1"/>
    <x v="0"/>
    <x v="0"/>
  </r>
  <r>
    <n v="527319"/>
    <x v="53"/>
    <s v="PedF"/>
    <x v="0"/>
    <s v="původní článek"/>
    <s v="SJR"/>
    <n v="0.25"/>
    <s v="2-s2.0-85014485583"/>
    <s v="Q2"/>
    <m/>
    <m/>
    <s v="Journal of Intellectual and Developmental Disability [online]"/>
    <x v="0"/>
    <n v="11"/>
    <s v="GB"/>
    <m/>
    <s v="eng"/>
    <s v="původní článekSJR"/>
    <s v="ScoQ2"/>
    <n v="12"/>
    <n v="12"/>
    <n v="3"/>
    <n v="0"/>
    <m/>
    <n v="3"/>
    <n v="3"/>
    <b v="1"/>
    <x v="0"/>
    <x v="0"/>
  </r>
  <r>
    <n v="593189"/>
    <x v="54"/>
    <s v="PedF"/>
    <x v="0"/>
    <s v="původní článek"/>
    <s v="zahr. čsp."/>
    <n v="3.8461538461537999E-2"/>
    <m/>
    <m/>
    <m/>
    <m/>
    <s v="HRB Open Research"/>
    <x v="2"/>
    <n v="17"/>
    <s v="IE"/>
    <m/>
    <s v="eng"/>
    <s v="původní článekzahr. čsp."/>
    <s v="Článek"/>
    <n v="0.5"/>
    <n v="1"/>
    <n v="3.8461538461537999E-2"/>
    <n v="0"/>
    <m/>
    <n v="3.8461538461537999E-2"/>
    <n v="3.8461538461537999E-2"/>
    <b v="1"/>
    <x v="0"/>
    <x v="0"/>
  </r>
  <r>
    <n v="541234"/>
    <x v="54"/>
    <s v="PedF"/>
    <x v="0"/>
    <s v="příspěvek v recenzovaném konferenčním sborníku"/>
    <s v="rec. sborník"/>
    <n v="0.5"/>
    <m/>
    <m/>
    <m/>
    <m/>
    <s v="Inclusive Education: Strategies for Enhancing Access, Equity, Quality and Opportunities for All"/>
    <x v="1"/>
    <n v="5"/>
    <m/>
    <s v="Neuveden"/>
    <s v="eng"/>
    <s v="příspěvek v recenzovaném konferenčním sborníkurec. sborník"/>
    <s v="Sbor/N"/>
    <n v="0.25"/>
    <n v="0.5"/>
    <n v="0.25"/>
    <n v="0"/>
    <m/>
    <n v="0.25"/>
    <n v="0.25"/>
    <b v="1"/>
    <x v="0"/>
    <x v="0"/>
  </r>
  <r>
    <n v="541331"/>
    <x v="54"/>
    <s v="PedF"/>
    <x v="0"/>
    <s v="původní článek"/>
    <s v="IF"/>
    <n v="0.25"/>
    <s v="2-s2.0-85044596125"/>
    <s v="Q2"/>
    <n v="432486100010"/>
    <s v="Q3"/>
    <s v="Social Inclusion [online]"/>
    <x v="1"/>
    <n v="16"/>
    <s v="PT"/>
    <m/>
    <s v="eng"/>
    <s v="původní článekIF"/>
    <s v="ScoQ2"/>
    <n v="12"/>
    <n v="12"/>
    <n v="3"/>
    <n v="0"/>
    <m/>
    <n v="3"/>
    <n v="2.25"/>
    <b v="0"/>
    <x v="0"/>
    <x v="4"/>
  </r>
  <r>
    <n v="565149"/>
    <x v="54"/>
    <s v="PedF"/>
    <x v="0"/>
    <s v="přehledový článek"/>
    <s v="rec. čsp. 2015"/>
    <n v="0.5"/>
    <m/>
    <m/>
    <m/>
    <m/>
    <s v="Speciální pedagogika"/>
    <x v="1"/>
    <n v="8"/>
    <s v="CZ"/>
    <m/>
    <s v="cze"/>
    <s v="přehledový článekrec. čsp. 2015"/>
    <s v="Článek"/>
    <n v="0.5"/>
    <n v="0.5"/>
    <n v="0.25"/>
    <n v="0"/>
    <m/>
    <n v="0.25"/>
    <n v="0.25"/>
    <b v="1"/>
    <x v="0"/>
    <x v="0"/>
  </r>
  <r>
    <n v="548976"/>
    <x v="54"/>
    <s v="PedF"/>
    <x v="0"/>
    <s v="souhrnná výzkumná zpráva"/>
    <m/>
    <n v="1"/>
    <m/>
    <m/>
    <m/>
    <m/>
    <m/>
    <x v="1"/>
    <n v="35"/>
    <m/>
    <s v="Human European Consultancy"/>
    <s v="eng"/>
    <s v="souhrnná výzkumná zpráva"/>
    <s v="Ostatní"/>
    <n v="0"/>
    <n v="0"/>
    <n v="0"/>
    <n v="0"/>
    <m/>
    <n v="0"/>
    <n v="0"/>
    <b v="1"/>
    <x v="0"/>
    <x v="4"/>
  </r>
  <r>
    <n v="551173"/>
    <x v="54"/>
    <s v="PedF"/>
    <x v="0"/>
    <s v="původní článek"/>
    <s v="IF"/>
    <n v="6.6666666666666999E-2"/>
    <m/>
    <m/>
    <n v="452491000007"/>
    <s v="Q2"/>
    <s v="Intellectual and Developmental Disabilities"/>
    <x v="1"/>
    <n v="15"/>
    <s v="US"/>
    <m/>
    <s v="eng"/>
    <s v="původní článekIF"/>
    <s v="IFQ1"/>
    <n v="18"/>
    <n v="18"/>
    <n v="1.200000000000006"/>
    <n v="0"/>
    <m/>
    <n v="1.200000000000006"/>
    <n v="0.93333333333333801"/>
    <b v="0"/>
    <x v="0"/>
    <x v="0"/>
  </r>
  <r>
    <n v="520634"/>
    <x v="54"/>
    <s v="PedF"/>
    <x v="0"/>
    <s v="materiál pro strategický či koncepční dokument"/>
    <m/>
    <n v="1"/>
    <m/>
    <m/>
    <m/>
    <m/>
    <m/>
    <x v="0"/>
    <m/>
    <m/>
    <m/>
    <s v="eng"/>
    <s v="materiál pro strategický či koncepční dokument"/>
    <s v="Ostatní"/>
    <n v="0"/>
    <n v="0"/>
    <n v="0"/>
    <n v="0"/>
    <m/>
    <n v="0"/>
    <n v="0"/>
    <b v="1"/>
    <x v="0"/>
    <x v="0"/>
  </r>
  <r>
    <n v="552921"/>
    <x v="54"/>
    <s v="PedF"/>
    <x v="0"/>
    <s v="jiný příspěvek v konferenčním sborníku"/>
    <s v="rec. sborník"/>
    <n v="0.5"/>
    <m/>
    <m/>
    <m/>
    <m/>
    <s v="Koheze speciální pedagogiky"/>
    <x v="0"/>
    <n v="15"/>
    <m/>
    <s v="Univerzita Palackého v Olomouci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0933"/>
    <x v="54"/>
    <s v="PedF"/>
    <x v="0"/>
    <s v="jiný příspěvek v konferenčním sborníku"/>
    <s v="nerec. sborník"/>
    <n v="0.5"/>
    <m/>
    <m/>
    <m/>
    <m/>
    <s v="SOCIÁLNÍ ZAČLEŇOVÁNÍ v kontextu sociální práce"/>
    <x v="3"/>
    <n v="8"/>
    <m/>
    <s v="Gaudeamus"/>
    <s v="cze"/>
    <s v="jiný příspěvek v konferenčním sborníkunerec. sborník"/>
    <s v="Ostatní"/>
    <n v="0"/>
    <n v="0"/>
    <n v="0"/>
    <n v="0"/>
    <m/>
    <n v="0"/>
    <n v="0"/>
    <b v="1"/>
    <x v="0"/>
    <x v="0"/>
  </r>
  <r>
    <n v="572206"/>
    <x v="54"/>
    <s v="PedF"/>
    <x v="0"/>
    <s v="původní článek"/>
    <s v="IF (loni)"/>
    <n v="0.25"/>
    <s v="2-s2.0-85071304127"/>
    <s v="Q1 N"/>
    <n v="482353700001"/>
    <s v="Q1 1.D."/>
    <s v="Disability &amp; Society"/>
    <x v="2"/>
    <n v="20"/>
    <s v="GB"/>
    <s v="ROUTLEDGE JOURNALS, TAYLOR &amp; FRANCIS LTD"/>
    <s v="eng"/>
    <s v="původní článekIF (loni)"/>
    <s v="IFQ1"/>
    <n v="18"/>
    <n v="18"/>
    <n v="4.5"/>
    <n v="0"/>
    <m/>
    <n v="4.5"/>
    <n v="4.5"/>
    <b v="1"/>
    <x v="0"/>
    <x v="4"/>
  </r>
  <r>
    <n v="572214"/>
    <x v="54"/>
    <s v="PedF"/>
    <x v="0"/>
    <s v="souhrnná výzkumná zpráva"/>
    <m/>
    <n v="0.5"/>
    <m/>
    <m/>
    <m/>
    <m/>
    <m/>
    <x v="2"/>
    <n v="124"/>
    <m/>
    <s v="Neuveden"/>
    <s v="eng"/>
    <s v="souhrnná výzkumná zpráva"/>
    <s v="Ostatní"/>
    <n v="0"/>
    <n v="0"/>
    <n v="0"/>
    <n v="0"/>
    <m/>
    <n v="0"/>
    <n v="0"/>
    <b v="1"/>
    <x v="0"/>
    <x v="0"/>
  </r>
  <r>
    <n v="589709"/>
    <x v="54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Gaudeamus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26662"/>
    <x v="54"/>
    <s v="PedF"/>
    <x v="0"/>
    <s v="kapitola v monografii"/>
    <m/>
    <n v="0.25"/>
    <s v="2-s2.0-85020967249"/>
    <m/>
    <m/>
    <m/>
    <s v="The Changing Disability Policy System: Active Citizenship and Disability in Europe Volume 1"/>
    <x v="0"/>
    <n v="18"/>
    <s v="GB"/>
    <s v="Routledge Taylor &amp; Francis Group"/>
    <s v="eng"/>
    <s v="kapitola v monografii"/>
    <s v="Kap"/>
    <n v="5"/>
    <n v="5"/>
    <n v="1.25"/>
    <n v="5"/>
    <m/>
    <n v="1.25"/>
    <n v="1.25"/>
    <b v="1"/>
    <x v="0"/>
    <x v="0"/>
  </r>
  <r>
    <n v="526663"/>
    <x v="54"/>
    <s v="PedF"/>
    <x v="0"/>
    <s v="kapitola v kolektivní monografii"/>
    <m/>
    <n v="1"/>
    <m/>
    <m/>
    <m/>
    <m/>
    <s v="Development for All Experiences on disability mainstreaming in the development sector"/>
    <x v="0"/>
    <n v="9"/>
    <s v="FI"/>
    <s v="Disability Partnership Finland"/>
    <s v="eng"/>
    <s v="kapitola v kolektivní monografii"/>
    <s v="Kap"/>
    <n v="1"/>
    <n v="2"/>
    <n v="2"/>
    <n v="0"/>
    <m/>
    <n v="2"/>
    <n v="2"/>
    <b v="1"/>
    <x v="0"/>
    <x v="0"/>
  </r>
  <r>
    <n v="526760"/>
    <x v="54"/>
    <s v="PedF"/>
    <x v="0"/>
    <s v="jiný výsledek"/>
    <m/>
    <n v="0.2"/>
    <m/>
    <m/>
    <m/>
    <m/>
    <m/>
    <x v="0"/>
    <n v="30"/>
    <m/>
    <s v="Federal Ministry of Education, Ethiopia"/>
    <s v="eng"/>
    <s v="jiný výsledek"/>
    <s v="Ostatní"/>
    <n v="0"/>
    <n v="0"/>
    <n v="0"/>
    <n v="0"/>
    <m/>
    <n v="0"/>
    <n v="0"/>
    <b v="1"/>
    <x v="0"/>
    <x v="0"/>
  </r>
  <r>
    <n v="591342"/>
    <x v="54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Gaudeamus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28030"/>
    <x v="54"/>
    <s v="PedF"/>
    <x v="0"/>
    <s v="kapitola v monografii"/>
    <m/>
    <n v="0.33333333333332998"/>
    <s v="2-s2.0-85041762719"/>
    <m/>
    <m/>
    <m/>
    <s v="Understanding the lived experiences of persons with disabilities in nine countries: Active Citizenship and disability in Europe Volume 2"/>
    <x v="0"/>
    <n v="14"/>
    <s v="GB"/>
    <s v="Routledge"/>
    <s v="eng"/>
    <s v="kapitola v monografii"/>
    <s v="Kap"/>
    <n v="5"/>
    <n v="5"/>
    <n v="1.6666666666666499"/>
    <n v="5"/>
    <m/>
    <n v="1.6666666666666499"/>
    <n v="1.6666666666666499"/>
    <b v="1"/>
    <x v="0"/>
    <x v="0"/>
  </r>
  <r>
    <n v="528031"/>
    <x v="54"/>
    <s v="PedF"/>
    <x v="0"/>
    <s v="kapitola v monografii"/>
    <m/>
    <n v="0.25"/>
    <s v="2-s2.0-85041755300"/>
    <m/>
    <m/>
    <m/>
    <s v="Understanding the Lived Experiences of Persons with Disabilities in Nine Countries Active Citizenship and Disability in Europe Volume 2"/>
    <x v="0"/>
    <n v="17"/>
    <s v="GB"/>
    <s v="Routledge, Routledge Advances in Disability Studies"/>
    <s v="eng"/>
    <s v="kapitola v monografii"/>
    <s v="Kap"/>
    <n v="5"/>
    <n v="5"/>
    <n v="1.25"/>
    <n v="5"/>
    <m/>
    <n v="1.25"/>
    <n v="1.25"/>
    <b v="1"/>
    <x v="0"/>
    <x v="0"/>
  </r>
  <r>
    <n v="528442"/>
    <x v="54"/>
    <s v="PedF"/>
    <x v="0"/>
    <s v="souhrnná výzkumná zpráva"/>
    <m/>
    <n v="1"/>
    <m/>
    <m/>
    <m/>
    <m/>
    <m/>
    <x v="0"/>
    <n v="29"/>
    <m/>
    <s v="The Academic Network of European Disability Experts (ANED)"/>
    <s v="eng"/>
    <s v="souhrnná výzkumná zpráva"/>
    <s v="Ostatní"/>
    <n v="0"/>
    <n v="0"/>
    <n v="0"/>
    <n v="0"/>
    <m/>
    <n v="0"/>
    <n v="0"/>
    <b v="1"/>
    <x v="0"/>
    <x v="0"/>
  </r>
  <r>
    <n v="585264"/>
    <x v="54"/>
    <s v="PedF"/>
    <x v="0"/>
    <s v="původní článek"/>
    <s v="IF (loni)"/>
    <n v="7.6923076923076997E-2"/>
    <m/>
    <m/>
    <n v="589236400001"/>
    <s v="Q3"/>
    <s v="Journal of Policy and Practice in Intellectual Disabilities [online]"/>
    <x v="2"/>
    <n v="16"/>
    <s v="US"/>
    <m/>
    <s v="eng"/>
    <s v="původní článekIF (loni)"/>
    <s v="IFQ4"/>
    <n v="6"/>
    <n v="6"/>
    <n v="0.46153846153846201"/>
    <n v="0"/>
    <m/>
    <n v="0.46153846153846201"/>
    <n v="0.46153846153846201"/>
    <b v="1"/>
    <x v="0"/>
    <x v="0"/>
  </r>
  <r>
    <n v="538851"/>
    <x v="55"/>
    <s v="PedF"/>
    <x v="3"/>
    <s v="původní článek"/>
    <s v="ERIHPlus"/>
    <n v="1"/>
    <m/>
    <m/>
    <m/>
    <m/>
    <s v="Acta Universitatis Carolinae. Philologica"/>
    <x v="0"/>
    <n v="25"/>
    <s v="CZ"/>
    <m/>
    <s v="ger"/>
    <s v="původní článekERIHPlus"/>
    <s v="Erih+"/>
    <n v="1"/>
    <n v="2"/>
    <n v="2"/>
    <n v="0"/>
    <m/>
    <n v="2"/>
    <n v="2"/>
    <b v="1"/>
    <x v="3"/>
    <x v="3"/>
  </r>
  <r>
    <n v="539052"/>
    <x v="55"/>
    <s v="PedF"/>
    <x v="3"/>
    <s v="učebnice pro VŠ"/>
    <m/>
    <n v="0.5"/>
    <m/>
    <m/>
    <m/>
    <m/>
    <m/>
    <x v="0"/>
    <n v="300"/>
    <s v="CZ"/>
    <s v="Univerzita Karlova"/>
    <s v="cze"/>
    <s v="učebnice pro VŠ"/>
    <s v="Učebnice"/>
    <n v="1"/>
    <n v="1"/>
    <n v="0.5"/>
    <n v="0"/>
    <m/>
    <n v="0.5"/>
    <n v="0.5"/>
    <b v="1"/>
    <x v="3"/>
    <x v="3"/>
  </r>
  <r>
    <n v="541961"/>
    <x v="55"/>
    <s v="PedF"/>
    <x v="3"/>
    <s v="příspěvek v recenzovaném konferenčním sborníku"/>
    <s v="rec. sborník"/>
    <n v="1"/>
    <m/>
    <m/>
    <m/>
    <m/>
    <s v="Člověk a společnost 19. století tváří v tvář katastrofě"/>
    <x v="0"/>
    <n v="15"/>
    <m/>
    <s v="Academi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49409"/>
    <x v="55"/>
    <s v="PedF"/>
    <x v="3"/>
    <s v="kapitola v kolektivní monografii"/>
    <m/>
    <n v="1"/>
    <m/>
    <m/>
    <m/>
    <m/>
    <s v="Vymyšlená Ithaka. Recepce antické mytologie v české kultuře"/>
    <x v="1"/>
    <n v="36"/>
    <s v="CZ"/>
    <s v="Filosofia"/>
    <s v="cze"/>
    <s v="kapitola v kolektivní monografii"/>
    <s v="Kap"/>
    <n v="1"/>
    <n v="1"/>
    <n v="1"/>
    <n v="0"/>
    <m/>
    <n v="1"/>
    <n v="1"/>
    <b v="1"/>
    <x v="3"/>
    <x v="3"/>
  </r>
  <r>
    <n v="570273"/>
    <x v="55"/>
    <s v="PedF"/>
    <x v="3"/>
    <s v="původní článek"/>
    <s v="český čsp."/>
    <n v="1"/>
    <m/>
    <m/>
    <m/>
    <m/>
    <s v="Marginalia historica"/>
    <x v="1"/>
    <n v="10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70670"/>
    <x v="55"/>
    <s v="PedF"/>
    <x v="3"/>
    <s v="původní článek"/>
    <s v="český čsp."/>
    <n v="1"/>
    <m/>
    <m/>
    <m/>
    <m/>
    <s v="Marginalia historica"/>
    <x v="1"/>
    <n v="22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75942"/>
    <x v="56"/>
    <s v="PedF"/>
    <x v="11"/>
    <s v="příspěvek v recenzovaném konferenčním sborníku"/>
    <s v="e-zdroj"/>
    <n v="0.5"/>
    <m/>
    <m/>
    <m/>
    <m/>
    <s v="Proceedings of the 47th International Academic Conference, Prague"/>
    <x v="3"/>
    <n v="10"/>
    <m/>
    <s v="International Institute of Social and Economic Sciences"/>
    <s v="eng"/>
    <s v="příspěvek v recenzovaném konferenčním sborníkue-zdroj"/>
    <s v="Sbor/N"/>
    <n v="0.25"/>
    <n v="0.5"/>
    <n v="0.25"/>
    <n v="0"/>
    <m/>
    <n v="0.25"/>
    <n v="0.25"/>
    <b v="1"/>
    <x v="0"/>
    <x v="4"/>
  </r>
  <r>
    <n v="576049"/>
    <x v="56"/>
    <s v="PedF"/>
    <x v="11"/>
    <s v="příspěvek v recenzovaném konferenčním sborníku"/>
    <s v="rec. sborník"/>
    <n v="0.33333333333332998"/>
    <m/>
    <m/>
    <m/>
    <m/>
    <s v="Vzdělávání dospělých 2019"/>
    <x v="3"/>
    <n v="8"/>
    <m/>
    <s v="Česká andragogická společnost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76063"/>
    <x v="56"/>
    <s v="PedF"/>
    <x v="11"/>
    <s v="příspěvek v recenzovaném konferenčním sborníku"/>
    <s v="rec. sborník"/>
    <n v="0.5"/>
    <m/>
    <m/>
    <n v="589182000149"/>
    <m/>
    <s v="13TH INTERNATIONAL DAYS OF STATISTICS AND ECONOMICS"/>
    <x v="3"/>
    <n v="10"/>
    <m/>
    <s v="Melandrium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76078"/>
    <x v="56"/>
    <s v="PedF"/>
    <x v="11"/>
    <s v="jiný příspěvek v konferenčním sborníku"/>
    <s v="rec. sborník"/>
    <n v="0.5"/>
    <m/>
    <m/>
    <m/>
    <m/>
    <s v="SBORNÍK Z MEZINÁRODNÍ KONFERENCE ICOLLE 2019"/>
    <x v="3"/>
    <n v="8"/>
    <m/>
    <s v="Mendelova univerzita v Brně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76981"/>
    <x v="56"/>
    <s v="PedF"/>
    <x v="11"/>
    <s v="příspěvek v recenzovaném konferenčním sborníku"/>
    <s v="rec. sborník"/>
    <n v="0.33333333333332998"/>
    <m/>
    <m/>
    <m/>
    <m/>
    <s v="МИРОВАЯ ЭКОНОМИКА В НОВЫХ УСЛОВИЯХ РАЗВИТИЯ: ГОТОВНОСТЬ К ОТВЕТУ НА ВЫЗОВЫ"/>
    <x v="3"/>
    <n v="5"/>
    <m/>
    <s v="МОСКОВСКИЙ ПОЛИТЕХ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0"/>
    <x v="4"/>
  </r>
  <r>
    <n v="537866"/>
    <x v="56"/>
    <s v="PedF"/>
    <x v="11"/>
    <s v="původní článek"/>
    <s v="zahr. čsp."/>
    <n v="0.5"/>
    <m/>
    <m/>
    <m/>
    <m/>
    <s v="International Journal of Contemporary Management"/>
    <x v="0"/>
    <n v="16"/>
    <s v="PL"/>
    <m/>
    <s v="eng"/>
    <s v="původní článekzahr. čsp."/>
    <s v="Článek"/>
    <n v="0.5"/>
    <n v="1"/>
    <n v="0.5"/>
    <n v="0"/>
    <m/>
    <n v="0.5"/>
    <n v="0.5"/>
    <b v="1"/>
    <x v="2"/>
    <x v="10"/>
  </r>
  <r>
    <n v="537875"/>
    <x v="56"/>
    <s v="PedF"/>
    <x v="11"/>
    <s v="příspěvek v recenzovaném konferenčním sborníku"/>
    <s v="WOS (loni)"/>
    <n v="0.33333333333332998"/>
    <m/>
    <m/>
    <n v="455325300001"/>
    <m/>
    <s v="11th International Days of Statistics and Economics"/>
    <x v="0"/>
    <n v="9"/>
    <m/>
    <s v="Libuše Macáková, Melandrium"/>
    <s v="eng"/>
    <s v="příspěvek v recenzovaném konferenčním sborníkuWOS (loni)"/>
    <s v="Sbor/D"/>
    <n v="0.5"/>
    <n v="1"/>
    <n v="0.33333333333332998"/>
    <n v="0"/>
    <m/>
    <n v="0.33333333333332998"/>
    <n v="0.33333333333332998"/>
    <b v="1"/>
    <x v="0"/>
    <x v="4"/>
  </r>
  <r>
    <n v="578292"/>
    <x v="56"/>
    <s v="PedF"/>
    <x v="11"/>
    <s v="původní článek"/>
    <s v="ERIHPlus"/>
    <n v="0.33333333333332998"/>
    <m/>
    <m/>
    <m/>
    <m/>
    <s v="International Journal of Teaching and Education [online]"/>
    <x v="2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45924"/>
    <x v="56"/>
    <s v="FF"/>
    <x v="11"/>
    <s v="příspěvek v recenzovaném konferenčním sborníku"/>
    <s v="rec. sborník"/>
    <n v="0.5"/>
    <m/>
    <m/>
    <m/>
    <m/>
    <s v="Proceedings of the IISES Annual Conference"/>
    <x v="1"/>
    <n v="10"/>
    <m/>
    <s v="International Institute of Social and Economic Sciences"/>
    <s v="eng"/>
    <s v="příspěvek v recenzovaném konferenčním sborníkurec. sborník"/>
    <s v="Sbor/N"/>
    <n v="0.25"/>
    <n v="0.5"/>
    <n v="0.25"/>
    <n v="0"/>
    <m/>
    <n v="0.25"/>
    <n v="0.25"/>
    <b v="1"/>
    <x v="5"/>
    <x v="7"/>
  </r>
  <r>
    <n v="546184"/>
    <x v="56"/>
    <s v="FF"/>
    <x v="11"/>
    <s v="příspěvek v recenzovaném konferenčním sborníku"/>
    <s v="rec. sborník"/>
    <n v="0.5"/>
    <m/>
    <m/>
    <m/>
    <m/>
    <s v="Proceedings of the IISES Annual Conference, Sevilla, Spain"/>
    <x v="1"/>
    <n v="10"/>
    <m/>
    <s v="International Institute of Social and Economic Sciences"/>
    <s v="eng"/>
    <s v="příspěvek v recenzovaném konferenčním sborníkurec. sborník"/>
    <s v="Sbor/N"/>
    <n v="0.25"/>
    <n v="0.5"/>
    <n v="0.25"/>
    <n v="0"/>
    <m/>
    <n v="0.25"/>
    <n v="0.25"/>
    <b v="1"/>
    <x v="5"/>
    <x v="7"/>
  </r>
  <r>
    <n v="567131"/>
    <x v="56"/>
    <s v="PedF"/>
    <x v="11"/>
    <s v="původní článek"/>
    <s v="ERIHPlus"/>
    <n v="0.5"/>
    <m/>
    <m/>
    <m/>
    <m/>
    <s v="International Journal of Teaching and Education [online]"/>
    <x v="3"/>
    <n v="11"/>
    <s v="CZ"/>
    <m/>
    <s v="eng"/>
    <s v="původní článekERIHPlus"/>
    <s v="Erih+"/>
    <n v="1"/>
    <n v="2"/>
    <n v="1"/>
    <n v="0"/>
    <m/>
    <n v="1"/>
    <n v="1"/>
    <b v="1"/>
    <x v="0"/>
    <x v="4"/>
  </r>
  <r>
    <n v="584098"/>
    <x v="56"/>
    <s v="PedF"/>
    <x v="11"/>
    <s v="původní článek"/>
    <s v="ERIHPlus"/>
    <n v="0.5"/>
    <m/>
    <m/>
    <m/>
    <m/>
    <s v="International Journal of Teaching and Education [online]"/>
    <x v="2"/>
    <n v="11"/>
    <s v="CZ"/>
    <m/>
    <s v="eng"/>
    <s v="původní článekERIHPlus"/>
    <s v="Erih+"/>
    <n v="1"/>
    <n v="2"/>
    <n v="1"/>
    <n v="0"/>
    <m/>
    <n v="1"/>
    <n v="1"/>
    <b v="1"/>
    <x v="0"/>
    <x v="4"/>
  </r>
  <r>
    <n v="584504"/>
    <x v="56"/>
    <s v="PedF"/>
    <x v="11"/>
    <s v="učebnice pro VŠ"/>
    <m/>
    <n v="1"/>
    <m/>
    <m/>
    <m/>
    <m/>
    <m/>
    <x v="3"/>
    <n v="107"/>
    <s v="CZ"/>
    <s v="Česká andragogická společnost, z.s., Praha"/>
    <s v="cze"/>
    <s v="učebnice pro VŠ"/>
    <s v="Učebnice"/>
    <n v="1"/>
    <n v="1"/>
    <n v="1"/>
    <n v="0"/>
    <m/>
    <n v="1"/>
    <n v="1"/>
    <b v="1"/>
    <x v="3"/>
    <x v="3"/>
  </r>
  <r>
    <n v="556631"/>
    <x v="56"/>
    <s v="PedF"/>
    <x v="11"/>
    <s v="příspěvek v recenzovaném konferenčním sborníku"/>
    <s v="rec. sborník"/>
    <n v="0.5"/>
    <m/>
    <m/>
    <n v="505804100032"/>
    <m/>
    <s v="THE 11TH INTERNATIONAL SCIENTIFIC CONFERENCE RELIK 2018 (Reproduction of Human Capital - mutual links and connections)"/>
    <x v="1"/>
    <n v="10"/>
    <m/>
    <s v="University of Economics, Prague Oeconomica Publishing Hous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64913"/>
    <x v="56"/>
    <s v="PedF"/>
    <x v="11"/>
    <s v="příspěvek v recenzovaném konferenčním sborníku"/>
    <s v="rec. sborník"/>
    <n v="1"/>
    <m/>
    <m/>
    <m/>
    <m/>
    <s v="Vzdělávání dospělých 2018 – transformace v éře digitalizace a umělé inteligence : Adult Education 2018 – Transformation in the Era of Digitization and Artificial Intelligence : Proceedings of the 8th International Adult Education Conference"/>
    <x v="3"/>
    <n v="5"/>
    <m/>
    <s v="Česká andragogická společnost/Czech Andragogy Society"/>
    <s v="eng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75311"/>
    <x v="57"/>
    <s v="PedF"/>
    <x v="12"/>
    <s v="původní článek"/>
    <s v="Sco"/>
    <n v="0.5"/>
    <s v="2-s2.0-85077000017"/>
    <s v="neuvedeno"/>
    <m/>
    <m/>
    <s v="The Journal of Elementary Education [online]"/>
    <x v="3"/>
    <n v="20"/>
    <s v="SI"/>
    <m/>
    <s v="eng"/>
    <s v="původní článekSco"/>
    <s v="ScoQ5"/>
    <n v="3"/>
    <n v="3"/>
    <n v="1.5"/>
    <n v="0"/>
    <m/>
    <n v="1.5"/>
    <n v="1.5"/>
    <b v="1"/>
    <x v="2"/>
    <x v="5"/>
  </r>
  <r>
    <n v="575333"/>
    <x v="57"/>
    <s v="PedF"/>
    <x v="12"/>
    <s v="jiný výsledek"/>
    <m/>
    <n v="0.25"/>
    <m/>
    <m/>
    <m/>
    <m/>
    <m/>
    <x v="3"/>
    <n v="98"/>
    <m/>
    <s v="Fraus"/>
    <s v="cze"/>
    <s v="jiný výsledek"/>
    <s v="Ostatní"/>
    <n v="0"/>
    <n v="0"/>
    <n v="0"/>
    <n v="0"/>
    <m/>
    <n v="0"/>
    <n v="0"/>
    <b v="1"/>
    <x v="2"/>
    <x v="5"/>
  </r>
  <r>
    <n v="575340"/>
    <x v="57"/>
    <s v="PedF"/>
    <x v="12"/>
    <s v="jiný výsledek"/>
    <m/>
    <n v="1"/>
    <m/>
    <m/>
    <m/>
    <m/>
    <m/>
    <x v="3"/>
    <n v="72"/>
    <m/>
    <s v="Univerzita Karlova, Pedagogická fakulta"/>
    <s v="eng"/>
    <s v="jiný výsledek"/>
    <s v="Ostatní"/>
    <n v="0"/>
    <n v="0"/>
    <n v="0"/>
    <n v="0"/>
    <m/>
    <n v="0"/>
    <n v="0"/>
    <b v="1"/>
    <x v="0"/>
    <x v="4"/>
  </r>
  <r>
    <n v="571149"/>
    <x v="57"/>
    <s v="PedF"/>
    <x v="12"/>
    <s v="monografie"/>
    <m/>
    <n v="1"/>
    <m/>
    <m/>
    <m/>
    <m/>
    <m/>
    <x v="3"/>
    <n v="207"/>
    <s v="CZ"/>
    <s v="Univerzita Karlova, Pedagogická fakulta"/>
    <s v="cze"/>
    <s v="monografie"/>
    <s v="Mon"/>
    <n v="3"/>
    <n v="3"/>
    <n v="3"/>
    <n v="3"/>
    <m/>
    <n v="3"/>
    <n v="3"/>
    <b v="1"/>
    <x v="0"/>
    <x v="4"/>
  </r>
  <r>
    <n v="586590"/>
    <x v="57"/>
    <s v="PedF"/>
    <x v="12"/>
    <s v="příručka"/>
    <m/>
    <n v="0.25"/>
    <m/>
    <m/>
    <m/>
    <m/>
    <m/>
    <x v="2"/>
    <n v="87"/>
    <m/>
    <s v="Nakladatelství Fraus"/>
    <s v="cze"/>
    <s v="příručka"/>
    <s v="Ostatní"/>
    <n v="0"/>
    <n v="0"/>
    <n v="0"/>
    <n v="0"/>
    <m/>
    <n v="0"/>
    <n v="0"/>
    <b v="1"/>
    <x v="0"/>
    <x v="11"/>
  </r>
  <r>
    <n v="586591"/>
    <x v="57"/>
    <s v="PedF"/>
    <x v="12"/>
    <s v="učebnice pro ZŠ"/>
    <m/>
    <n v="0.25"/>
    <m/>
    <m/>
    <m/>
    <m/>
    <m/>
    <x v="2"/>
    <n v="68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86592"/>
    <x v="57"/>
    <s v="PedF"/>
    <x v="12"/>
    <s v="učebnice pro ZŠ"/>
    <m/>
    <n v="0.25"/>
    <m/>
    <m/>
    <m/>
    <m/>
    <m/>
    <x v="2"/>
    <n v="40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86884"/>
    <x v="57"/>
    <s v="PedF"/>
    <x v="12"/>
    <s v="původní článek"/>
    <s v="ERIHPlus"/>
    <n v="0.33333333333332998"/>
    <m/>
    <m/>
    <m/>
    <m/>
    <s v="Pedagogika"/>
    <x v="2"/>
    <n v="26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86888"/>
    <x v="57"/>
    <s v="PedF"/>
    <x v="12"/>
    <s v="jiný výsledek"/>
    <s v="ERIHPlus"/>
    <n v="0.5"/>
    <m/>
    <m/>
    <m/>
    <m/>
    <m/>
    <x v="2"/>
    <n v="4"/>
    <m/>
    <m/>
    <s v="eng"/>
    <s v="jiný výsledekERIHPlus"/>
    <s v="Ostatní"/>
    <n v="0"/>
    <n v="0"/>
    <n v="0"/>
    <n v="0"/>
    <m/>
    <n v="0"/>
    <n v="0"/>
    <b v="1"/>
    <x v="0"/>
    <x v="4"/>
  </r>
  <r>
    <n v="574648"/>
    <x v="57"/>
    <s v="PedF"/>
    <x v="12"/>
    <s v="souhrnná výzkumná zpráva"/>
    <m/>
    <n v="0.2"/>
    <m/>
    <m/>
    <m/>
    <m/>
    <m/>
    <x v="3"/>
    <n v="40"/>
    <m/>
    <s v="Pedagogická fakulta UK"/>
    <s v="cze"/>
    <s v="souhrnná výzkumná zpráva"/>
    <s v="Ostatní"/>
    <n v="0"/>
    <n v="0"/>
    <n v="0"/>
    <n v="0"/>
    <m/>
    <n v="0"/>
    <n v="0"/>
    <b v="1"/>
    <x v="0"/>
    <x v="4"/>
  </r>
  <r>
    <n v="585189"/>
    <x v="57"/>
    <s v="PedF"/>
    <x v="12"/>
    <s v="monografie"/>
    <m/>
    <n v="0.16666666666666999"/>
    <m/>
    <m/>
    <m/>
    <m/>
    <m/>
    <x v="2"/>
    <n v="310"/>
    <s v="CZ"/>
    <s v="Karolinum Press"/>
    <s v="eng"/>
    <s v="monografie"/>
    <s v="Mon"/>
    <n v="16"/>
    <n v="22.901820226543798"/>
    <n v="3.8169700377573759"/>
    <n v="16"/>
    <m/>
    <n v="3.8169700377573759"/>
    <n v="3.8169700377573759"/>
    <b v="1"/>
    <x v="0"/>
    <x v="4"/>
  </r>
  <r>
    <n v="576161"/>
    <x v="58"/>
    <s v="PedF"/>
    <x v="12"/>
    <s v="kapitola v příručce"/>
    <m/>
    <n v="0.5"/>
    <m/>
    <m/>
    <m/>
    <m/>
    <s v="Metodika předškolního vzdělávání zaměřená na didaktické aspekty práce s dětmi aneb Jak usnadnit přechod dětí z předškolního do primárního vzdělávání"/>
    <x v="3"/>
    <n v="8"/>
    <s v="CZ"/>
    <s v="Univerzita Karlova, Pedagogická fakulta"/>
    <s v="cze"/>
    <s v="kapitola v příručce"/>
    <s v="Ostatní"/>
    <n v="0"/>
    <n v="0"/>
    <n v="0"/>
    <n v="0"/>
    <m/>
    <n v="0"/>
    <n v="0"/>
    <b v="1"/>
    <x v="0"/>
    <x v="4"/>
  </r>
  <r>
    <n v="540101"/>
    <x v="58"/>
    <s v="PedF"/>
    <x v="12"/>
    <s v="kolektivní monografie"/>
    <m/>
    <n v="0.5"/>
    <m/>
    <m/>
    <m/>
    <m/>
    <m/>
    <x v="0"/>
    <n v="216"/>
    <s v="CZ"/>
    <s v="Univerzita Karlova, Pedagogická fakulta"/>
    <s v="cze"/>
    <s v="kolektivní monografie"/>
    <s v="Mon"/>
    <n v="9"/>
    <n v="9"/>
    <n v="4.5"/>
    <n v="9"/>
    <m/>
    <n v="4.5"/>
    <n v="4.5"/>
    <b v="1"/>
    <x v="0"/>
    <x v="4"/>
  </r>
  <r>
    <n v="580678"/>
    <x v="59"/>
    <s v="PedF"/>
    <x v="8"/>
    <s v="jiný článek"/>
    <s v="český čsp."/>
    <n v="0.5"/>
    <m/>
    <m/>
    <m/>
    <m/>
    <s v="Výtvarná výchova"/>
    <x v="2"/>
    <n v="11"/>
    <s v="CZ"/>
    <m/>
    <s v="cze"/>
    <s v="jiný článekčeský čsp."/>
    <s v="Ostatní"/>
    <n v="0"/>
    <n v="0"/>
    <n v="0"/>
    <n v="0"/>
    <m/>
    <n v="0"/>
    <n v="0"/>
    <b v="1"/>
    <x v="0"/>
    <x v="4"/>
  </r>
  <r>
    <n v="583691"/>
    <x v="59"/>
    <s v="PedF"/>
    <x v="8"/>
    <s v="původní článek"/>
    <s v="český čsp."/>
    <n v="0.2"/>
    <m/>
    <m/>
    <m/>
    <m/>
    <s v="Výtvarná výchova"/>
    <x v="2"/>
    <n v="28"/>
    <s v="CZ"/>
    <m/>
    <s v="cze"/>
    <s v="původní článekčeský čsp."/>
    <s v="Článek"/>
    <n v="0.5"/>
    <n v="0.5"/>
    <n v="0.1"/>
    <n v="0"/>
    <m/>
    <n v="0.1"/>
    <n v="0.1"/>
    <b v="1"/>
    <x v="2"/>
    <x v="8"/>
  </r>
  <r>
    <n v="583923"/>
    <x v="59"/>
    <s v="PedF"/>
    <x v="8"/>
    <s v="původní článek"/>
    <s v="český čsp."/>
    <n v="1"/>
    <m/>
    <m/>
    <m/>
    <m/>
    <s v="Výtvarná výchova"/>
    <x v="2"/>
    <n v="1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41212"/>
    <x v="60"/>
    <s v="PedF"/>
    <x v="11"/>
    <s v="původní článek"/>
    <s v="zahr. čsp."/>
    <n v="1"/>
    <m/>
    <m/>
    <m/>
    <m/>
    <s v="Sociálna a duchovná revue"/>
    <x v="0"/>
    <n v="11"/>
    <s v="SK"/>
    <m/>
    <s v="cze"/>
    <s v="původní článekzahr. čsp."/>
    <s v="Článek"/>
    <n v="0.5"/>
    <n v="0.5"/>
    <n v="0.5"/>
    <n v="0"/>
    <m/>
    <n v="0.5"/>
    <n v="0.5"/>
    <b v="1"/>
    <x v="0"/>
    <x v="4"/>
  </r>
  <r>
    <n v="541213"/>
    <x v="60"/>
    <s v="PedF"/>
    <x v="11"/>
    <s v="původní článek"/>
    <s v="zahr. čsp."/>
    <n v="1"/>
    <m/>
    <m/>
    <m/>
    <m/>
    <s v="Sociálna a duchovná revue"/>
    <x v="0"/>
    <n v="10"/>
    <s v="SK"/>
    <m/>
    <s v="cze"/>
    <s v="původní článekzahr. čsp."/>
    <s v="Článek"/>
    <n v="0.5"/>
    <n v="0.5"/>
    <n v="0.5"/>
    <n v="0"/>
    <m/>
    <n v="0.5"/>
    <n v="0.5"/>
    <b v="1"/>
    <x v="0"/>
    <x v="4"/>
  </r>
  <r>
    <n v="545420"/>
    <x v="60"/>
    <s v="PedF"/>
    <x v="11"/>
    <s v="původní článek"/>
    <s v="SJR"/>
    <n v="0.5"/>
    <s v="2-s2.0-85054076707"/>
    <s v="Q3"/>
    <m/>
    <m/>
    <s v="New Educational Review"/>
    <x v="1"/>
    <n v="15"/>
    <s v="PL"/>
    <m/>
    <s v="eng"/>
    <s v="původní článekSJR"/>
    <s v="ScoQ3"/>
    <n v="7"/>
    <n v="7"/>
    <n v="3.5"/>
    <n v="0"/>
    <m/>
    <n v="3.5"/>
    <n v="3.5"/>
    <b v="1"/>
    <x v="0"/>
    <x v="4"/>
  </r>
  <r>
    <n v="545775"/>
    <x v="60"/>
    <s v="PedF"/>
    <x v="11"/>
    <s v="jiná stať ve sborníku prací"/>
    <m/>
    <n v="1"/>
    <m/>
    <m/>
    <m/>
    <m/>
    <s v="Vzdelávanie dospelých v regionálnom kontexte : Zborník vedeckých štúdií"/>
    <x v="1"/>
    <m/>
    <m/>
    <s v="Vysoká škola ekonómie a manažmentu verejnej správy v Bratislave"/>
    <s v="cze"/>
    <s v="jiná stať ve sborníku prací"/>
    <s v="Ostatní"/>
    <n v="0"/>
    <n v="0"/>
    <n v="0"/>
    <n v="0"/>
    <m/>
    <n v="0"/>
    <n v="0"/>
    <b v="1"/>
    <x v="0"/>
    <x v="4"/>
  </r>
  <r>
    <n v="529617"/>
    <x v="60"/>
    <s v="PedF"/>
    <x v="11"/>
    <s v="heslo ve vědeckém slovníku"/>
    <m/>
    <n v="1"/>
    <m/>
    <m/>
    <m/>
    <m/>
    <s v="Školský manažment: terminologický a výkladový slovník"/>
    <x v="0"/>
    <n v="3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0"/>
    <x v="60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1"/>
    <x v="60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7425"/>
    <x v="60"/>
    <s v="PedF"/>
    <x v="11"/>
    <s v="příspěvek v recenzovaném konferenčním sborníku"/>
    <s v="rec. sborník"/>
    <n v="1"/>
    <m/>
    <m/>
    <m/>
    <m/>
    <s v="Šance a limity seniorov v súčasnej modernej komunikácii: negatíva a pozitíva IKT v živote seniora"/>
    <x v="0"/>
    <n v="12"/>
    <m/>
    <s v="Prešovská univerzita v Prešove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37257"/>
    <x v="61"/>
    <s v="PedF"/>
    <x v="3"/>
    <s v="monografie"/>
    <m/>
    <n v="1"/>
    <m/>
    <m/>
    <m/>
    <m/>
    <m/>
    <x v="0"/>
    <n v="510"/>
    <s v="CZ"/>
    <s v="Karolinum"/>
    <s v="cze"/>
    <s v="monografie"/>
    <s v="Mon"/>
    <n v="1"/>
    <n v="1"/>
    <n v="1"/>
    <n v="1"/>
    <m/>
    <n v="1"/>
    <n v="1"/>
    <b v="1"/>
    <x v="3"/>
    <x v="3"/>
  </r>
  <r>
    <n v="537270"/>
    <x v="61"/>
    <s v="PedF"/>
    <x v="3"/>
    <s v="jiná stať ve sborníku prací"/>
    <m/>
    <n v="1"/>
    <m/>
    <m/>
    <m/>
    <m/>
    <s v="Demokracie versus identita?"/>
    <x v="0"/>
    <m/>
    <m/>
    <s v="Vydavatelství Pedagogické fakulty Univerzity Karlovy"/>
    <s v="cze"/>
    <s v="jiná stať ve sborníku prací"/>
    <s v="Ostatní"/>
    <n v="0"/>
    <n v="0"/>
    <n v="0"/>
    <n v="0"/>
    <m/>
    <n v="0"/>
    <n v="0"/>
    <b v="1"/>
    <x v="0"/>
    <x v="4"/>
  </r>
  <r>
    <n v="538816"/>
    <x v="61"/>
    <s v="PedF"/>
    <x v="3"/>
    <s v="kapitola v kolektivní monografii"/>
    <m/>
    <n v="1"/>
    <m/>
    <m/>
    <m/>
    <m/>
    <s v="La France et l´Europe centrale. La construction des savoirs réciproques à travers l’enseignement"/>
    <x v="0"/>
    <n v="14"/>
    <s v="CZ"/>
    <s v="Univerzita Pardubice"/>
    <s v="fre"/>
    <s v="kapitola v kolektivní monografii"/>
    <s v="Kap"/>
    <n v="1"/>
    <n v="2"/>
    <n v="2"/>
    <n v="0"/>
    <m/>
    <n v="2"/>
    <n v="2"/>
    <b v="1"/>
    <x v="3"/>
    <x v="3"/>
  </r>
  <r>
    <n v="538817"/>
    <x v="61"/>
    <s v="PedF"/>
    <x v="3"/>
    <s v="jiná stať ve sborníku prací"/>
    <m/>
    <n v="1"/>
    <m/>
    <m/>
    <m/>
    <m/>
    <s v="Gender history - to přece není nic pro feministky"/>
    <x v="0"/>
    <m/>
    <m/>
    <s v="Univerzita Pardubice"/>
    <s v="cze"/>
    <s v="jiná stať ve sborníku prací"/>
    <s v="Ostatní"/>
    <n v="0"/>
    <n v="0"/>
    <n v="0"/>
    <n v="0"/>
    <m/>
    <n v="0"/>
    <n v="0"/>
    <b v="1"/>
    <x v="3"/>
    <x v="3"/>
  </r>
  <r>
    <n v="589448"/>
    <x v="61"/>
    <s v="PedF"/>
    <x v="3"/>
    <s v="kapitola v kolektivní monografii"/>
    <m/>
    <n v="0.5"/>
    <m/>
    <m/>
    <m/>
    <m/>
    <s v="Komenský a první republika"/>
    <x v="1"/>
    <n v="14"/>
    <s v="CZ"/>
    <s v="Muzeum Komenského v Přerově"/>
    <s v="cze"/>
    <s v="kapitola v kolektivní monografii"/>
    <s v="Kap"/>
    <n v="1"/>
    <n v="1"/>
    <n v="0.5"/>
    <n v="0"/>
    <m/>
    <n v="0.5"/>
    <n v="0.5"/>
    <b v="1"/>
    <x v="3"/>
    <x v="3"/>
  </r>
  <r>
    <n v="590073"/>
    <x v="61"/>
    <s v="PedF"/>
    <x v="3"/>
    <s v="monografie"/>
    <m/>
    <n v="1"/>
    <m/>
    <m/>
    <m/>
    <m/>
    <m/>
    <x v="1"/>
    <n v="167"/>
    <m/>
    <s v="Prague : Association des anciens élèves des sections tchèques et tchécoslovaques de Dijon, de Nîmes et de Saint-Germain-en-Laye"/>
    <s v="fre"/>
    <s v="monografie"/>
    <s v="Mon"/>
    <n v="16"/>
    <n v="17.660859535295309"/>
    <n v="17.660859535295309"/>
    <n v="16"/>
    <m/>
    <n v="17.660859535295309"/>
    <n v="17.660859535295309"/>
    <b v="1"/>
    <x v="3"/>
    <x v="3"/>
  </r>
  <r>
    <n v="590078"/>
    <x v="61"/>
    <s v="PedF"/>
    <x v="3"/>
    <s v="kapitola v kolektivní monografii"/>
    <m/>
    <n v="0.5"/>
    <m/>
    <m/>
    <m/>
    <m/>
    <s v="'&quot;L'enseignement de l'Europe et de l'Union européenne à l'école. Etudes comparées et expériences croisées.&quot;"/>
    <x v="3"/>
    <n v="17"/>
    <s v="FR"/>
    <s v="L´Harmattan"/>
    <s v="fre"/>
    <s v="kapitola v kolektivní monografii"/>
    <s v="Kap"/>
    <n v="1"/>
    <n v="2"/>
    <n v="1"/>
    <n v="0"/>
    <m/>
    <n v="1"/>
    <n v="1"/>
    <b v="1"/>
    <x v="3"/>
    <x v="3"/>
  </r>
  <r>
    <n v="590837"/>
    <x v="61"/>
    <s v="PedF"/>
    <x v="3"/>
    <s v="kapitola v monografii"/>
    <m/>
    <n v="1"/>
    <m/>
    <m/>
    <m/>
    <m/>
    <s v="Mémoires et usages de 1918 dans l´Europe médiane"/>
    <x v="2"/>
    <n v="12"/>
    <s v="FR"/>
    <s v="Institut d´études slaves"/>
    <s v="fre"/>
    <s v="kapitola v monografii"/>
    <s v="Kap"/>
    <n v="1"/>
    <n v="2"/>
    <n v="2"/>
    <n v="0"/>
    <m/>
    <n v="2"/>
    <n v="2"/>
    <b v="1"/>
    <x v="3"/>
    <x v="3"/>
  </r>
  <r>
    <n v="590845"/>
    <x v="61"/>
    <s v="PedF"/>
    <x v="3"/>
    <s v="příspěvek v recenzovaném konferenčním sborníku"/>
    <s v="rec. sborník"/>
    <n v="1"/>
    <m/>
    <m/>
    <m/>
    <m/>
    <s v="O wolność i sprawiedliwość. Chrześcijańska Europa – między wiarą i revolucją"/>
    <x v="2"/>
    <n v="14"/>
    <m/>
    <s v="Instytut filologii obcych uniwersytetu humanistyczno-pryrodniczego im. Jana Długosza w Częstochowe – Polskie Towarzystwo historyczne oddział w Częstochowe"/>
    <s v="eng"/>
    <s v="příspěvek v recenzovaném konferenčním sborníkurec. sborník"/>
    <s v="Sbor/N"/>
    <n v="0.25"/>
    <n v="0.5"/>
    <n v="0.5"/>
    <n v="0"/>
    <m/>
    <n v="0.5"/>
    <n v="0.5"/>
    <b v="1"/>
    <x v="3"/>
    <x v="3"/>
  </r>
  <r>
    <n v="539716"/>
    <x v="62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91649"/>
    <x v="63"/>
    <s v="PedF"/>
    <x v="4"/>
    <s v="původní článek"/>
    <s v="ERIHPlus"/>
    <n v="0.5"/>
    <m/>
    <m/>
    <m/>
    <m/>
    <s v="Labor et Educatio"/>
    <x v="2"/>
    <n v="14"/>
    <s v="PL"/>
    <m/>
    <s v="eng"/>
    <s v="původní článekERIHPlus"/>
    <s v="Erih+"/>
    <n v="1"/>
    <n v="2"/>
    <n v="1"/>
    <n v="0"/>
    <m/>
    <n v="1"/>
    <n v="1"/>
    <b v="1"/>
    <x v="2"/>
    <x v="8"/>
  </r>
  <r>
    <n v="556839"/>
    <x v="63"/>
    <s v="PedF"/>
    <x v="4"/>
    <s v="příspěvek v recenzovaném konferenčním sborníku"/>
    <s v="WOS (loni)"/>
    <n v="0.5"/>
    <m/>
    <m/>
    <n v="429975301082"/>
    <m/>
    <s v="10TH INTERNATIONAL CONFERENCE OF EDUCATION, RESEARCH AND INNOVATION (ICERI2017)"/>
    <x v="0"/>
    <n v="7"/>
    <s v="ES"/>
    <s v="IATED-INT ASSOC TECHNOLOGY EDUCATION &amp; DEVELOPMENT"/>
    <s v="eng"/>
    <s v="příspěvek v recenzovaném konferenčním sborníkuWOS (loni)"/>
    <s v="Sbor/D"/>
    <n v="0.5"/>
    <n v="1"/>
    <n v="0.5"/>
    <n v="0"/>
    <m/>
    <n v="0.5"/>
    <n v="0.5"/>
    <b v="1"/>
    <x v="1"/>
    <x v="1"/>
  </r>
  <r>
    <n v="571937"/>
    <x v="63"/>
    <s v="PedF"/>
    <x v="4"/>
    <s v="monografie"/>
    <m/>
    <n v="1"/>
    <m/>
    <m/>
    <m/>
    <m/>
    <m/>
    <x v="3"/>
    <n v="324"/>
    <s v="PL"/>
    <s v="Wydawnictwo PETRUS"/>
    <s v="pol"/>
    <s v="monografie"/>
    <s v="Mon"/>
    <n v="1"/>
    <n v="1.4533183400470377"/>
    <n v="1.4533183400470377"/>
    <n v="1"/>
    <m/>
    <n v="1.4533183400470377"/>
    <n v="1.4533183400470377"/>
    <b v="1"/>
    <x v="0"/>
    <x v="4"/>
  </r>
  <r>
    <n v="571941"/>
    <x v="63"/>
    <s v="PedF"/>
    <x v="4"/>
    <s v="kapitola v kolektivní monografii"/>
    <m/>
    <n v="1"/>
    <m/>
    <m/>
    <m/>
    <m/>
    <s v="Senior in the social and media spaces. Examples of Visegrád group countries."/>
    <x v="3"/>
    <n v="11"/>
    <s v="PL"/>
    <s v="Impuls"/>
    <s v="eng"/>
    <s v="kapitola v kolektivní monografii"/>
    <s v="Kap"/>
    <n v="1"/>
    <n v="2"/>
    <n v="2"/>
    <n v="0"/>
    <m/>
    <n v="2"/>
    <n v="2"/>
    <b v="1"/>
    <x v="0"/>
    <x v="4"/>
  </r>
  <r>
    <n v="574201"/>
    <x v="63"/>
    <s v="PedF"/>
    <x v="4"/>
    <s v="původní článek"/>
    <s v="ERIHPlus"/>
    <n v="0.5"/>
    <m/>
    <m/>
    <m/>
    <m/>
    <s v="Labor et Educatio"/>
    <x v="1"/>
    <n v="7"/>
    <s v="PL"/>
    <m/>
    <s v="eng"/>
    <s v="původní článekERIHPlus"/>
    <s v="Erih+"/>
    <n v="1"/>
    <n v="2"/>
    <n v="1"/>
    <n v="0"/>
    <m/>
    <n v="1"/>
    <n v="1"/>
    <b v="1"/>
    <x v="1"/>
    <x v="1"/>
  </r>
  <r>
    <n v="574282"/>
    <x v="63"/>
    <s v="PedF"/>
    <x v="4"/>
    <s v="příspěvek v recenzovaném konferenčním sborníku"/>
    <s v="Sco (loni)"/>
    <n v="0.5"/>
    <m/>
    <m/>
    <n v="568991704061"/>
    <m/>
    <s v="11TH INTERNATIONAL CONFERENCE OF EDUCATION, RESEARCH AND INNOVATION (ICERI2018)"/>
    <x v="1"/>
    <n v="5"/>
    <m/>
    <s v="Iceri"/>
    <s v="eng"/>
    <s v="příspěvek v recenzovaném konferenčním sborníkuSco (loni)"/>
    <s v="Sbor/D"/>
    <n v="0.5"/>
    <n v="1"/>
    <n v="0.5"/>
    <n v="0"/>
    <m/>
    <n v="0.5"/>
    <n v="0.5"/>
    <b v="1"/>
    <x v="1"/>
    <x v="1"/>
  </r>
  <r>
    <n v="574290"/>
    <x v="63"/>
    <s v="PedF"/>
    <x v="4"/>
    <s v="příspěvek v recenzovaném konferenčním sborníku"/>
    <s v="WOS"/>
    <n v="0.5"/>
    <m/>
    <m/>
    <n v="530109202116"/>
    <m/>
    <s v="12TH INTERNATIONAL CONFERENCE OF EDUCATION, RESEARCH AND INNOVATION (ICERI 2019)"/>
    <x v="3"/>
    <n v="6"/>
    <m/>
    <s v="ICERI"/>
    <s v="eng"/>
    <s v="příspěvek v recenzovaném konferenčním sborníkuWOS"/>
    <s v="Sbor/D"/>
    <n v="0.5"/>
    <n v="1"/>
    <n v="0.5"/>
    <n v="0"/>
    <m/>
    <n v="0.5"/>
    <n v="0.5"/>
    <b v="1"/>
    <x v="2"/>
    <x v="8"/>
  </r>
  <r>
    <n v="535161"/>
    <x v="64"/>
    <s v="FF"/>
    <x v="1"/>
    <s v="původní článek"/>
    <s v="IF"/>
    <n v="0.25"/>
    <m/>
    <m/>
    <n v="402452800001"/>
    <s v="Q4"/>
    <s v="Československá psychologie"/>
    <x v="0"/>
    <n v="19"/>
    <s v="CZ"/>
    <m/>
    <s v="cze"/>
    <s v="původní článekIF"/>
    <s v="IFQ4"/>
    <n v="6"/>
    <n v="6"/>
    <n v="1.5"/>
    <n v="0"/>
    <m/>
    <n v="1.5"/>
    <n v="1.5"/>
    <b v="1"/>
    <x v="1"/>
    <x v="1"/>
  </r>
  <r>
    <n v="576209"/>
    <x v="65"/>
    <s v="PedF"/>
    <x v="0"/>
    <s v="jiný příspěvek v konferenčním sborníku"/>
    <s v="rec. sborník"/>
    <n v="0.33333333333332998"/>
    <m/>
    <m/>
    <m/>
    <m/>
    <s v="Sameness and Alterity in Philosophical and Special Pedagogic Reflection : inclusive school : international multidisciplinary conference"/>
    <x v="1"/>
    <n v="7"/>
    <s v="CZ"/>
    <s v="Pedagogická fakulta, Univerzita Karlov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93493"/>
    <x v="65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6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39278"/>
    <x v="65"/>
    <s v="PedF"/>
    <x v="0"/>
    <s v="jiná stať ve sborníku prací"/>
    <m/>
    <n v="0.5"/>
    <m/>
    <m/>
    <m/>
    <m/>
    <s v="Teória a praxeológia výchovnej a komplexnej rehabilitácie."/>
    <x v="1"/>
    <n v="8"/>
    <s v="SK"/>
    <s v="MSD"/>
    <s v="cze"/>
    <s v="jiná stať ve sborníku prací"/>
    <s v="Ostatní"/>
    <n v="0"/>
    <n v="0"/>
    <n v="0"/>
    <n v="0"/>
    <m/>
    <n v="0"/>
    <n v="0"/>
    <b v="1"/>
    <x v="0"/>
    <x v="0"/>
  </r>
  <r>
    <n v="581408"/>
    <x v="65"/>
    <s v="PedF"/>
    <x v="0"/>
    <s v="jiný příspěvek v konferenčním sborníku"/>
    <s v="rec. sborník"/>
    <n v="0.5"/>
    <m/>
    <m/>
    <m/>
    <m/>
    <s v="Existence a koexistence ve filosofické, speciálněpedagogické a psychologické reflexi. Inkluzivní škola."/>
    <x v="2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65105"/>
    <x v="65"/>
    <s v="PedF"/>
    <x v="0"/>
    <s v="původní článek"/>
    <s v="rec. čsp. 2015"/>
    <n v="0.5"/>
    <m/>
    <m/>
    <m/>
    <m/>
    <s v="Speciální pedagogika"/>
    <x v="1"/>
    <n v="10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81558"/>
    <x v="65"/>
    <s v="PedF"/>
    <x v="0"/>
    <s v="jiný příspěvek v konferenčním sborníku"/>
    <s v="rec. sborník"/>
    <n v="0.5"/>
    <m/>
    <m/>
    <m/>
    <m/>
    <s v="EXISTENCE A KOEXISTENCE VE FILOSOFICKÉ, SPECIÁLNĚPEDAGOGICKÉ A PSYCHOLOGICKÉ REFLEXI. INKLUZIVNÍ ŠKOLA"/>
    <x v="2"/>
    <n v="6"/>
    <m/>
    <s v="Univerzita Karlova.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1642"/>
    <x v="65"/>
    <s v="PedF"/>
    <x v="0"/>
    <s v="jiný příspěvek v konferenčním sborníku"/>
    <s v="rec. sborník"/>
    <n v="0.5"/>
    <m/>
    <m/>
    <m/>
    <m/>
    <s v="Existence a koexistence ve filosofické, speciálněpedagogické a psychologické reflexi : inkluzivní škola"/>
    <x v="2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3720"/>
    <x v="65"/>
    <s v="PedF"/>
    <x v="0"/>
    <s v="příspěvek v recenzovaném konferenčním sborníku"/>
    <s v="rec. sborník"/>
    <n v="0.5"/>
    <m/>
    <m/>
    <m/>
    <m/>
    <s v="Existence a koexistence ve filozofické, speciálněpedagogické a psychologické reflexi. Inkluzivní škola"/>
    <x v="2"/>
    <n v="8"/>
    <m/>
    <s v="Univerzita Karlova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83721"/>
    <x v="65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a"/>
    <x v="2"/>
    <n v="14"/>
    <m/>
    <s v="Nakladatelství Karolinum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83772"/>
    <x v="65"/>
    <s v="PedF"/>
    <x v="0"/>
    <s v="kapitola v kolektivní monografii"/>
    <m/>
    <n v="0.5"/>
    <m/>
    <m/>
    <m/>
    <m/>
    <s v="Sonderpädagogik und Bildungsforschung – Fremde Schwestern?"/>
    <x v="2"/>
    <n v="4"/>
    <s v="DE"/>
    <s v="Julius Klinghardt"/>
    <s v="ger"/>
    <s v="kapitola v kolektivní monografii"/>
    <s v="Kap"/>
    <n v="1"/>
    <n v="2"/>
    <n v="1"/>
    <n v="0"/>
    <m/>
    <n v="1"/>
    <n v="1"/>
    <b v="1"/>
    <x v="0"/>
    <x v="4"/>
  </r>
  <r>
    <n v="553449"/>
    <x v="65"/>
    <s v="PedF"/>
    <x v="0"/>
    <s v="kapitola v monografii"/>
    <m/>
    <n v="0.33333333333332998"/>
    <m/>
    <m/>
    <m/>
    <m/>
    <s v="Inklusion im Dialog: Fachdidaktik – Erziehungswissenschaft – Sonderpädagogik"/>
    <x v="1"/>
    <n v="7"/>
    <s v="DE"/>
    <s v="Julius Klinkhardt"/>
    <s v="ger"/>
    <s v="kapitola v monografii"/>
    <s v="Kap"/>
    <n v="1"/>
    <n v="2"/>
    <n v="0.66666666666665997"/>
    <n v="0"/>
    <m/>
    <n v="0.66666666666665997"/>
    <n v="0.66666666666665997"/>
    <b v="1"/>
    <x v="0"/>
    <x v="0"/>
  </r>
  <r>
    <n v="571801"/>
    <x v="65"/>
    <s v="PedF"/>
    <x v="0"/>
    <s v="jiný příspěvek v konferenčním sborníku"/>
    <s v="rec. sborník"/>
    <n v="0.5"/>
    <m/>
    <m/>
    <m/>
    <m/>
    <s v="Stejné a jiné ve filosofické a speciálně pedagogické reflexi. Inkluzivní škola"/>
    <x v="3"/>
    <n v="6"/>
    <s v="CZ"/>
    <s v="Univerzita Karlov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2953"/>
    <x v="65"/>
    <s v="PedF"/>
    <x v="0"/>
    <s v="kapitola v kolektivní monografii"/>
    <m/>
    <n v="0.5"/>
    <m/>
    <m/>
    <m/>
    <m/>
    <s v="Vernetzung, Kooperation, Sozialer Raum. Inklusion als Querschnittaufgabe"/>
    <x v="3"/>
    <n v="5"/>
    <s v="DE"/>
    <s v="Julius Klinkhardt"/>
    <s v="ger"/>
    <s v="kapitola v kolektivní monografii"/>
    <s v="Kap"/>
    <n v="1"/>
    <n v="2"/>
    <n v="1"/>
    <n v="0"/>
    <m/>
    <n v="1"/>
    <n v="1"/>
    <b v="1"/>
    <x v="0"/>
    <x v="0"/>
  </r>
  <r>
    <n v="558045"/>
    <x v="65"/>
    <s v="PedF"/>
    <x v="0"/>
    <s v="jiný příspěvek v konferenčním sborníku"/>
    <s v="rec. sborník"/>
    <n v="0.33333333333332998"/>
    <m/>
    <m/>
    <m/>
    <m/>
    <s v="Sameness and alterity in philosophical and special pedagogic reflection: inclusive school : international multidisciplinary conference"/>
    <x v="1"/>
    <n v="8"/>
    <s v="CZ"/>
    <s v="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74351"/>
    <x v="65"/>
    <s v="PedF"/>
    <x v="0"/>
    <s v="jiný příspěvek v konferenčním sborníku"/>
    <s v="rec. sborník"/>
    <n v="0.33333333333332998"/>
    <m/>
    <m/>
    <m/>
    <m/>
    <s v="Stejné a jiné ve filosofické a speciálněpedagogické reflexi. Inkluzivní škola"/>
    <x v="3"/>
    <n v="7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81741"/>
    <x v="66"/>
    <s v="PedF"/>
    <x v="5"/>
    <s v="schválená metodika"/>
    <m/>
    <n v="0.33333333333332998"/>
    <m/>
    <m/>
    <m/>
    <m/>
    <m/>
    <x v="2"/>
    <n v="96"/>
    <s v="CZ"/>
    <m/>
    <s v="cze"/>
    <s v="schválená metodika"/>
    <s v="Učebnice"/>
    <n v="1"/>
    <n v="1"/>
    <n v="0.33333333333332998"/>
    <n v="0"/>
    <m/>
    <n v="0.33333333333332998"/>
    <n v="0.33333333333332998"/>
    <b v="1"/>
    <x v="2"/>
    <x v="5"/>
  </r>
  <r>
    <n v="575833"/>
    <x v="67"/>
    <s v="PedF"/>
    <x v="0"/>
    <s v="kolektivní monografie"/>
    <m/>
    <n v="0.25"/>
    <m/>
    <m/>
    <m/>
    <m/>
    <m/>
    <x v="1"/>
    <n v="117"/>
    <s v="CZ"/>
    <s v="Univerzita Karlova - Pedagogická fakulta"/>
    <s v="cze"/>
    <s v="kolektivní monografie"/>
    <s v="Mon"/>
    <n v="9"/>
    <n v="9"/>
    <n v="2.25"/>
    <n v="9"/>
    <m/>
    <n v="2.25"/>
    <n v="2.25"/>
    <b v="1"/>
    <x v="0"/>
    <x v="0"/>
  </r>
  <r>
    <n v="591672"/>
    <x v="67"/>
    <s v="PedF"/>
    <x v="0"/>
    <s v="kapitola v kolektivní monografii"/>
    <m/>
    <n v="0.5"/>
    <m/>
    <m/>
    <m/>
    <m/>
    <s v="Lze vychovávat k úctě a sebeúctě?"/>
    <x v="2"/>
    <n v="9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0"/>
    <x v="0"/>
  </r>
  <r>
    <n v="591894"/>
    <x v="67"/>
    <s v="PedF"/>
    <x v="0"/>
    <s v="původní článek"/>
    <s v="český čsp."/>
    <n v="0.25"/>
    <m/>
    <m/>
    <m/>
    <m/>
    <s v="Speciální pedagogika"/>
    <x v="2"/>
    <n v="13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38083"/>
    <x v="67"/>
    <s v="PedF"/>
    <x v="0"/>
    <s v="původní článek"/>
    <s v="rec. čsp. 2015"/>
    <n v="0.25"/>
    <m/>
    <m/>
    <m/>
    <m/>
    <s v="Speciální pedagogika"/>
    <x v="0"/>
    <n v="13"/>
    <s v="CZ"/>
    <m/>
    <s v="cze"/>
    <s v="původní článekrec. čsp. 2015"/>
    <s v="Článek"/>
    <n v="0.5"/>
    <n v="0.5"/>
    <n v="0.125"/>
    <n v="0"/>
    <m/>
    <n v="0.125"/>
    <n v="0.125"/>
    <b v="1"/>
    <x v="0"/>
    <x v="4"/>
  </r>
  <r>
    <n v="538085"/>
    <x v="67"/>
    <s v="PedF"/>
    <x v="0"/>
    <s v="kapitola v kolektivní monografii"/>
    <m/>
    <n v="0.25"/>
    <m/>
    <m/>
    <m/>
    <m/>
    <s v="Teória a praxeológia výchovnej a komplexnej rehabilitácie : zborník vedeckých príspevkov"/>
    <x v="1"/>
    <n v="14"/>
    <s v="CZ"/>
    <s v="MSD"/>
    <s v="cze"/>
    <s v="kapitola v kolektivní monografii"/>
    <s v="Kap"/>
    <n v="1"/>
    <n v="1"/>
    <n v="0.25"/>
    <n v="0"/>
    <m/>
    <n v="0.25"/>
    <n v="0.25"/>
    <b v="1"/>
    <x v="0"/>
    <x v="4"/>
  </r>
  <r>
    <n v="561558"/>
    <x v="67"/>
    <s v="PedF"/>
    <x v="0"/>
    <s v="jiný příspěvek v konferenčním sborníku"/>
    <s v="rec. sborník"/>
    <n v="0.25"/>
    <m/>
    <m/>
    <m/>
    <m/>
    <s v="Sameness and Alterity in Philosophical and Special Pedagogic Reflection : inclusive school : international multidisciplinary conference"/>
    <x v="1"/>
    <n v="12"/>
    <m/>
    <s v="Univerzita Karlova. Pedagogická fakulta.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46401"/>
    <x v="67"/>
    <s v="PedF"/>
    <x v="0"/>
    <s v="příspěvek v recenzovaném konferenčním sborníku"/>
    <s v="rec. sborník"/>
    <n v="0.25"/>
    <m/>
    <m/>
    <m/>
    <m/>
    <s v="Sborník z mezinárodní konference ICOLLE 2018"/>
    <x v="1"/>
    <n v="12"/>
    <m/>
    <s v="Mendelova univerzita v Brně"/>
    <s v="cze"/>
    <s v="příspěvek v recenzovaném konferenčním sborníkurec. sborník"/>
    <s v="Sbor/N"/>
    <n v="0.25"/>
    <n v="0.25"/>
    <n v="6.25E-2"/>
    <n v="0"/>
    <m/>
    <n v="6.25E-2"/>
    <n v="6.25E-2"/>
    <b v="1"/>
    <x v="0"/>
    <x v="4"/>
  </r>
  <r>
    <n v="549344"/>
    <x v="67"/>
    <s v="PedF"/>
    <x v="0"/>
    <s v="jiný příspěvek v konferenčním sborníku"/>
    <s v="nerec. sborník"/>
    <n v="0.5"/>
    <m/>
    <m/>
    <m/>
    <m/>
    <s v="Sameness and alterity in philosophical and special pedagogic reflection: inclusive school : international multidisciplinary conference"/>
    <x v="1"/>
    <n v="8"/>
    <m/>
    <s v="Univerzita Karlova, Pedagogická fakulta"/>
    <s v="eng"/>
    <s v="jiný příspěvek v konferenčním sborníkunerec. sborník"/>
    <s v="Ostatní"/>
    <n v="0"/>
    <n v="0"/>
    <n v="0"/>
    <n v="0"/>
    <m/>
    <n v="0"/>
    <n v="0"/>
    <b v="1"/>
    <x v="0"/>
    <x v="0"/>
  </r>
  <r>
    <n v="549851"/>
    <x v="67"/>
    <s v="PedF"/>
    <x v="0"/>
    <s v="příspěvek v recenzovaném konferenčním sborníku"/>
    <s v="rec. sborník"/>
    <n v="0.33333333333332998"/>
    <m/>
    <m/>
    <m/>
    <m/>
    <s v="Koheze speciální pedagogiky v současnosti"/>
    <x v="0"/>
    <n v="15"/>
    <m/>
    <s v="UP Olomouc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0"/>
  </r>
  <r>
    <n v="583681"/>
    <x v="67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 : Inkluzivní škola"/>
    <x v="2"/>
    <n v="9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51667"/>
    <x v="67"/>
    <s v="PedF"/>
    <x v="0"/>
    <s v="příspěvek v recenzovaném konferenčním sborníku"/>
    <s v="WOS"/>
    <n v="0.25"/>
    <m/>
    <m/>
    <m/>
    <m/>
    <s v="11TH INTERNATIONAL CONFERENCE OF EDUCATION, RESEARCH AND INNOVATION (ICERI2018)"/>
    <x v="1"/>
    <n v="7"/>
    <m/>
    <s v="International Academy of Technology, Education and Development (IATED)"/>
    <s v="eng"/>
    <s v="příspěvek v recenzovaném konferenčním sborníkuWOS"/>
    <s v="Sbor/D"/>
    <n v="0.5"/>
    <n v="1"/>
    <n v="0.25"/>
    <n v="0"/>
    <m/>
    <n v="0.25"/>
    <n v="0.25"/>
    <b v="1"/>
    <x v="0"/>
    <x v="4"/>
  </r>
  <r>
    <n v="569037"/>
    <x v="67"/>
    <s v="PedF"/>
    <x v="0"/>
    <s v="původní článek"/>
    <s v="zahr. čsp."/>
    <n v="0.25"/>
    <m/>
    <m/>
    <m/>
    <m/>
    <s v="PEDAGOGIKA.SK"/>
    <x v="3"/>
    <n v="11"/>
    <s v="SK"/>
    <m/>
    <s v="eng"/>
    <s v="původní článekzahr. čsp."/>
    <s v="Článek"/>
    <n v="0.5"/>
    <n v="1"/>
    <n v="0.25"/>
    <n v="0"/>
    <m/>
    <n v="0.25"/>
    <n v="0.25"/>
    <b v="1"/>
    <x v="0"/>
    <x v="0"/>
  </r>
  <r>
    <n v="552871"/>
    <x v="67"/>
    <s v="PedF"/>
    <x v="0"/>
    <s v="původní článek"/>
    <s v="WOS"/>
    <n v="0.2"/>
    <s v="2-s2.0-85059682522"/>
    <s v="Q1 N"/>
    <s v="Nebude"/>
    <m/>
    <s v="International Journal of Inclusive Education [online]"/>
    <x v="1"/>
    <n v="23"/>
    <s v="IN"/>
    <m/>
    <s v="eng"/>
    <s v="původní článekWOS"/>
    <s v="ScoQ1"/>
    <n v="16"/>
    <n v="16"/>
    <n v="3.2"/>
    <n v="0"/>
    <m/>
    <n v="3.2"/>
    <n v="0.60000000000000009"/>
    <b v="0"/>
    <x v="0"/>
    <x v="4"/>
  </r>
  <r>
    <n v="570268"/>
    <x v="67"/>
    <s v="PedF"/>
    <x v="0"/>
    <s v="kapitola v kolektivní monografii"/>
    <m/>
    <n v="0.25"/>
    <m/>
    <m/>
    <m/>
    <m/>
    <s v="Vernetzung,Kooperation, Sozialer Raum : Inklusion als Querschnittaufgabe"/>
    <x v="3"/>
    <n v="6"/>
    <s v="DE"/>
    <s v="Verlag Julius Klinkhardt"/>
    <s v="ger"/>
    <s v="kapitola v kolektivní monografii"/>
    <s v="Kap"/>
    <n v="1"/>
    <n v="2"/>
    <n v="0.5"/>
    <n v="0"/>
    <m/>
    <n v="0.5"/>
    <n v="0.5"/>
    <b v="1"/>
    <x v="0"/>
    <x v="0"/>
  </r>
  <r>
    <n v="572985"/>
    <x v="67"/>
    <s v="PedF"/>
    <x v="0"/>
    <s v="původní článek"/>
    <s v="český čsp."/>
    <n v="0.25"/>
    <m/>
    <m/>
    <m/>
    <m/>
    <s v="Speciální pedagogika"/>
    <x v="3"/>
    <n v="12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72991"/>
    <x v="67"/>
    <s v="PedF"/>
    <x v="0"/>
    <s v="jiný příspěvek v konferenčním sborníku"/>
    <s v="rec. sborník"/>
    <n v="0.5"/>
    <m/>
    <m/>
    <m/>
    <m/>
    <s v="Stejné a jiné ve filozofické a speciálněpedagogické reflexi"/>
    <x v="3"/>
    <n v="8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58459"/>
    <x v="68"/>
    <s v="PedF"/>
    <x v="8"/>
    <s v="jiný výsledek"/>
    <m/>
    <n v="1"/>
    <m/>
    <m/>
    <m/>
    <m/>
    <m/>
    <x v="1"/>
    <n v="10"/>
    <m/>
    <s v="Kunsthalle Bratislava"/>
    <s v="cze"/>
    <s v="jiný výsledek"/>
    <s v="Ostatní"/>
    <n v="0"/>
    <n v="0"/>
    <n v="0"/>
    <n v="0"/>
    <m/>
    <n v="0"/>
    <n v="0"/>
    <b v="1"/>
    <x v="2"/>
    <x v="8"/>
  </r>
  <r>
    <n v="575060"/>
    <x v="68"/>
    <s v="PedF"/>
    <x v="8"/>
    <s v="původní článek"/>
    <s v="WOS"/>
    <n v="1"/>
    <s v="2-s2.0-85066055718"/>
    <s v="Q2"/>
    <n v="462356200007"/>
    <s v="Q3"/>
    <s v="International Journal of Education through Art"/>
    <x v="3"/>
    <n v="9"/>
    <s v="GB"/>
    <s v="INTELLECT LTD"/>
    <s v="eng"/>
    <s v="původní článekWOS"/>
    <s v="ScoQ2"/>
    <n v="12"/>
    <n v="12"/>
    <n v="12"/>
    <n v="0"/>
    <m/>
    <n v="12"/>
    <n v="4"/>
    <b v="0"/>
    <x v="0"/>
    <x v="4"/>
  </r>
  <r>
    <n v="575067"/>
    <x v="68"/>
    <s v="PedF"/>
    <x v="8"/>
    <s v="kapitola v kolektivní monografii"/>
    <m/>
    <n v="1"/>
    <m/>
    <m/>
    <m/>
    <m/>
    <s v="Guiding the Eye: Visual Literacy in Art Museums"/>
    <x v="3"/>
    <n v="11"/>
    <s v="DE"/>
    <s v="Waxmann"/>
    <s v="eng"/>
    <s v="kapitola v kolektivní monografii"/>
    <s v="Kap"/>
    <n v="1"/>
    <n v="2"/>
    <n v="2"/>
    <n v="0"/>
    <m/>
    <n v="2"/>
    <n v="2"/>
    <b v="1"/>
    <x v="0"/>
    <x v="4"/>
  </r>
  <r>
    <n v="537953"/>
    <x v="68"/>
    <s v="PedF"/>
    <x v="8"/>
    <s v="kapitola v kolektivní monografii"/>
    <m/>
    <n v="0.5"/>
    <m/>
    <m/>
    <m/>
    <m/>
    <s v="Tracing Behind the Image: An Interdisciplinary Exploration of Visual Literacy"/>
    <x v="2"/>
    <n v="13"/>
    <s v="NL"/>
    <s v="Brill | Rodopi"/>
    <s v="eng"/>
    <s v="kapitola v kolektivní monografii"/>
    <s v="Kap"/>
    <n v="1"/>
    <n v="2"/>
    <n v="1"/>
    <n v="0"/>
    <m/>
    <n v="1"/>
    <n v="1"/>
    <b v="1"/>
    <x v="2"/>
    <x v="8"/>
  </r>
  <r>
    <n v="538929"/>
    <x v="68"/>
    <s v="PedF"/>
    <x v="8"/>
    <s v="kapitola v kolektivní monografii"/>
    <m/>
    <n v="1"/>
    <m/>
    <m/>
    <m/>
    <m/>
    <s v="Missing Link. Űbergangsformen von Kunst und Pädagogik in der Kulturellen Bildung. Künstlerische Kunstpädagogik im Kontext."/>
    <x v="0"/>
    <n v="10"/>
    <s v="DE"/>
    <s v="Athena Verlag"/>
    <s v="eng"/>
    <s v="kapitola v kolektivní monografii"/>
    <s v="Kap"/>
    <n v="1"/>
    <n v="2"/>
    <n v="2"/>
    <n v="0"/>
    <m/>
    <n v="2"/>
    <n v="2"/>
    <b v="1"/>
    <x v="2"/>
    <x v="8"/>
  </r>
  <r>
    <n v="538953"/>
    <x v="68"/>
    <s v="PedF"/>
    <x v="8"/>
    <s v="původní článek"/>
    <s v="rec. čsp. 2015"/>
    <n v="0.5"/>
    <m/>
    <m/>
    <m/>
    <m/>
    <s v="Výtvarná výchova"/>
    <x v="0"/>
    <n v="22"/>
    <s v="CZ"/>
    <m/>
    <s v="cze"/>
    <s v="původní článekrec. čsp. 2015"/>
    <s v="Článek"/>
    <n v="0.5"/>
    <n v="0.5"/>
    <n v="0.25"/>
    <n v="0"/>
    <m/>
    <n v="0.25"/>
    <n v="0.25"/>
    <b v="1"/>
    <x v="2"/>
    <x v="8"/>
  </r>
  <r>
    <n v="538988"/>
    <x v="68"/>
    <s v="PedF"/>
    <x v="8"/>
    <s v="kapitola v kolektivní monografii"/>
    <m/>
    <n v="0.5"/>
    <m/>
    <m/>
    <m/>
    <m/>
    <s v="Tvořivost ve výtvarné výchově a její účinky na všeobecné vzdělávání"/>
    <x v="0"/>
    <n v="12"/>
    <s v="CZ"/>
    <s v="ZČU v Plzni"/>
    <s v="cze"/>
    <s v="kapitola v kolektivní monografii"/>
    <s v="Kap"/>
    <n v="1"/>
    <n v="1"/>
    <n v="0.5"/>
    <n v="0"/>
    <m/>
    <n v="0.5"/>
    <n v="0.5"/>
    <b v="1"/>
    <x v="2"/>
    <x v="8"/>
  </r>
  <r>
    <n v="540325"/>
    <x v="68"/>
    <s v="PedF"/>
    <x v="8"/>
    <s v="jiná kniha"/>
    <m/>
    <n v="0.33333333333332998"/>
    <m/>
    <m/>
    <m/>
    <m/>
    <m/>
    <x v="0"/>
    <n v="71"/>
    <m/>
    <s v="Univerzita Karlova, Pedagogická fakulta"/>
    <s v="cze"/>
    <s v="jiná kniha"/>
    <s v="Ostatní"/>
    <n v="0"/>
    <n v="0"/>
    <n v="0"/>
    <n v="0"/>
    <m/>
    <n v="0"/>
    <n v="0"/>
    <b v="1"/>
    <x v="3"/>
    <x v="3"/>
  </r>
  <r>
    <n v="583691"/>
    <x v="68"/>
    <s v="PedF"/>
    <x v="8"/>
    <s v="původní článek"/>
    <s v="český čsp."/>
    <n v="0.2"/>
    <m/>
    <m/>
    <m/>
    <m/>
    <s v="Výtvarná výchova"/>
    <x v="2"/>
    <n v="28"/>
    <s v="CZ"/>
    <m/>
    <s v="cze"/>
    <s v="původní článekčeský čsp."/>
    <s v="Článek"/>
    <n v="0.5"/>
    <n v="0.5"/>
    <n v="0.1"/>
    <n v="0"/>
    <m/>
    <n v="0.1"/>
    <n v="0.1"/>
    <b v="1"/>
    <x v="2"/>
    <x v="8"/>
  </r>
  <r>
    <n v="583918"/>
    <x v="68"/>
    <s v="PedF"/>
    <x v="8"/>
    <s v="původní článek"/>
    <s v="WOS"/>
    <n v="0.14285714285713999"/>
    <s v="2-s2.0-85091298579"/>
    <s v="Q3"/>
    <n v="615929700010"/>
    <s v="Q2"/>
    <s v="London Review of Education"/>
    <x v="2"/>
    <n v="18"/>
    <s v="GB"/>
    <m/>
    <s v="eng"/>
    <s v="původní článekWOS"/>
    <s v="IFQ2"/>
    <n v="14"/>
    <n v="14"/>
    <n v="1.9999999999999598"/>
    <n v="0"/>
    <m/>
    <n v="1.9999999999999598"/>
    <n v="0.57142857142855996"/>
    <b v="0"/>
    <x v="2"/>
    <x v="8"/>
  </r>
  <r>
    <n v="585328"/>
    <x v="69"/>
    <s v="FF"/>
    <x v="2"/>
    <s v="původní článek"/>
    <s v="český čsp."/>
    <n v="0.5"/>
    <m/>
    <m/>
    <m/>
    <m/>
    <s v="Ročenka Kruhu moderních filologů"/>
    <x v="2"/>
    <n v="8"/>
    <s v="CZ"/>
    <m/>
    <s v="eng"/>
    <s v="původní článekčeský čsp."/>
    <s v="Článek"/>
    <n v="0.5"/>
    <n v="1"/>
    <n v="0.5"/>
    <n v="0"/>
    <m/>
    <n v="0.5"/>
    <n v="0.5"/>
    <b v="1"/>
    <x v="4"/>
    <x v="6"/>
  </r>
  <r>
    <n v="590652"/>
    <x v="69"/>
    <s v="PedF"/>
    <x v="2"/>
    <s v="příspěvek v recenzovaném konferenčním sborníku"/>
    <s v="rec. sborník"/>
    <n v="1"/>
    <m/>
    <m/>
    <m/>
    <m/>
    <s v="Functional Plurality of Language in Contextualised Discourse"/>
    <x v="2"/>
    <n v="16"/>
    <m/>
    <s v="Masarykova univerzita"/>
    <s v="eng"/>
    <s v="příspěvek v recenzovaném konferenčním sborníkurec. sborník"/>
    <s v="Sbor/N"/>
    <n v="0.25"/>
    <n v="0.5"/>
    <n v="0.5"/>
    <n v="0"/>
    <m/>
    <n v="0.5"/>
    <n v="0.5"/>
    <b v="1"/>
    <x v="4"/>
    <x v="6"/>
  </r>
  <r>
    <n v="530819"/>
    <x v="70"/>
    <s v="PedF"/>
    <x v="13"/>
    <s v="příručka"/>
    <m/>
    <n v="0.5"/>
    <m/>
    <m/>
    <m/>
    <m/>
    <m/>
    <x v="0"/>
    <n v="318"/>
    <s v="CZ"/>
    <s v="Univerzita Karlova - Pedagogická fakulta"/>
    <s v="cze"/>
    <s v="příručka"/>
    <s v="Ostatní"/>
    <n v="0"/>
    <n v="0"/>
    <n v="0"/>
    <n v="0"/>
    <m/>
    <n v="0"/>
    <n v="0"/>
    <b v="1"/>
    <x v="2"/>
    <x v="2"/>
  </r>
  <r>
    <n v="531690"/>
    <x v="70"/>
    <s v="PedF"/>
    <x v="13"/>
    <s v="původní článek"/>
    <s v="rec. čsp. 2015"/>
    <n v="1"/>
    <m/>
    <m/>
    <m/>
    <m/>
    <s v="Nová Čeština doma &amp; ve světě"/>
    <x v="0"/>
    <n v="9"/>
    <s v="CZ"/>
    <m/>
    <s v="cze"/>
    <s v="původní článekrec. čsp. 2015"/>
    <s v="Článek"/>
    <n v="0.5"/>
    <n v="0.5"/>
    <n v="0.5"/>
    <n v="0"/>
    <m/>
    <n v="0.5"/>
    <n v="0.5"/>
    <b v="1"/>
    <x v="4"/>
    <x v="6"/>
  </r>
  <r>
    <n v="531691"/>
    <x v="70"/>
    <s v="PedF"/>
    <x v="13"/>
    <s v="příspěvek v recenzovaném konferenčním sborníku"/>
    <s v="rec. sborník"/>
    <n v="0.5"/>
    <m/>
    <m/>
    <m/>
    <m/>
    <s v="Svět v obrazech a ve frazeologii"/>
    <x v="0"/>
    <n v="8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4"/>
    <x v="6"/>
  </r>
  <r>
    <n v="531692"/>
    <x v="70"/>
    <s v="PedF"/>
    <x v="13"/>
    <s v="kapitola v kolektivní monografii"/>
    <m/>
    <n v="1"/>
    <m/>
    <m/>
    <m/>
    <m/>
    <s v="Zatemněno. Česká literatura a kultura v protektorátu"/>
    <x v="0"/>
    <n v="26"/>
    <s v="CZ"/>
    <s v="Nakladatelství Academia"/>
    <s v="cze"/>
    <s v="kapitola v kolektivní monografii"/>
    <s v="Kap"/>
    <n v="1"/>
    <n v="1"/>
    <n v="1"/>
    <n v="0"/>
    <m/>
    <n v="1"/>
    <n v="1"/>
    <b v="1"/>
    <x v="4"/>
    <x v="6"/>
  </r>
  <r>
    <n v="576563"/>
    <x v="70"/>
    <s v="PedF"/>
    <x v="13"/>
    <s v="jiný výsledek"/>
    <m/>
    <n v="1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4"/>
    <x v="6"/>
  </r>
  <r>
    <n v="576567"/>
    <x v="70"/>
    <s v="PedF"/>
    <x v="13"/>
    <s v="jiný článek"/>
    <s v="český čsp."/>
    <n v="1"/>
    <m/>
    <m/>
    <m/>
    <m/>
    <s v="Jazykovědné aktuality"/>
    <x v="1"/>
    <n v="7"/>
    <s v="CZ"/>
    <m/>
    <s v="cze"/>
    <s v="jiný článekčeský čsp."/>
    <s v="Ostatní"/>
    <n v="0"/>
    <n v="0"/>
    <n v="0"/>
    <n v="0"/>
    <m/>
    <n v="0"/>
    <n v="0"/>
    <b v="1"/>
    <x v="4"/>
    <x v="6"/>
  </r>
  <r>
    <n v="576569"/>
    <x v="70"/>
    <s v="PedF"/>
    <x v="13"/>
    <s v="jiný článek"/>
    <s v="český čsp."/>
    <n v="1"/>
    <m/>
    <m/>
    <m/>
    <m/>
    <s v="Jazykovědné aktuality"/>
    <x v="0"/>
    <n v="7"/>
    <s v="CZ"/>
    <m/>
    <s v="cze"/>
    <s v="jiný článekčeský čsp."/>
    <s v="Ostatní"/>
    <n v="0"/>
    <n v="0"/>
    <n v="0"/>
    <n v="0"/>
    <m/>
    <n v="0"/>
    <n v="0"/>
    <b v="1"/>
    <x v="4"/>
    <x v="6"/>
  </r>
  <r>
    <n v="560005"/>
    <x v="70"/>
    <s v="FF"/>
    <x v="13"/>
    <s v="kolektivní monografie"/>
    <m/>
    <n v="8.3333333333332996E-2"/>
    <m/>
    <m/>
    <m/>
    <m/>
    <m/>
    <x v="1"/>
    <n v="275"/>
    <s v="CZ"/>
    <s v="Filozofická fakulta Univerzity Karlovy"/>
    <s v="cze"/>
    <s v="kolektivní monografie"/>
    <s v="Mon"/>
    <n v="3"/>
    <n v="3"/>
    <n v="0.249999999999999"/>
    <n v="0"/>
    <m/>
    <n v="0.249999999999999"/>
    <n v="0.249999999999999"/>
    <b v="1"/>
    <x v="4"/>
    <x v="6"/>
  </r>
  <r>
    <n v="581326"/>
    <x v="70"/>
    <s v="PedF"/>
    <x v="13"/>
    <s v="původní článek"/>
    <s v="SJR (loni)"/>
    <n v="0.5"/>
    <s v="2-s2.0-85087570209"/>
    <s v="Q3"/>
    <m/>
    <m/>
    <s v="Studia paedagogica"/>
    <x v="2"/>
    <n v="28"/>
    <s v="CZ"/>
    <m/>
    <s v="cze"/>
    <s v="původní článekSJR (loni)"/>
    <s v="ScoQ4"/>
    <n v="4"/>
    <n v="4"/>
    <n v="2"/>
    <n v="0"/>
    <m/>
    <n v="2"/>
    <n v="2"/>
    <b v="1"/>
    <x v="2"/>
    <x v="2"/>
  </r>
  <r>
    <n v="581333"/>
    <x v="70"/>
    <s v="PedF"/>
    <x v="13"/>
    <s v="původní článek"/>
    <s v="ERIHPlus"/>
    <n v="0.33333333333332998"/>
    <m/>
    <m/>
    <m/>
    <m/>
    <s v="Didaktické studie"/>
    <x v="2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2"/>
  </r>
  <r>
    <n v="581416"/>
    <x v="70"/>
    <s v="PedF"/>
    <x v="13"/>
    <s v="původní článek"/>
    <s v="ERIHPlus"/>
    <n v="0.5"/>
    <m/>
    <m/>
    <m/>
    <m/>
    <s v="Český jazyk a literatura"/>
    <x v="2"/>
    <n v="7"/>
    <s v="CZ"/>
    <m/>
    <s v="cze"/>
    <s v="původní článekERIHPlus"/>
    <s v="Erih+"/>
    <n v="1"/>
    <n v="1"/>
    <n v="0.5"/>
    <n v="0"/>
    <m/>
    <n v="0.5"/>
    <n v="0.5"/>
    <b v="1"/>
    <x v="2"/>
    <x v="2"/>
  </r>
  <r>
    <n v="542031"/>
    <x v="70"/>
    <s v="PedF"/>
    <x v="13"/>
    <s v="původní článek"/>
    <s v="ERIHPlus"/>
    <n v="0.25"/>
    <m/>
    <m/>
    <m/>
    <m/>
    <s v="Didaktické studie"/>
    <x v="0"/>
    <n v="18"/>
    <s v="CZ"/>
    <m/>
    <s v="cze"/>
    <s v="původní článekERIHPlus"/>
    <s v="Erih+"/>
    <n v="1"/>
    <n v="1"/>
    <n v="0.25"/>
    <n v="0"/>
    <m/>
    <n v="0.25"/>
    <n v="0.25"/>
    <b v="1"/>
    <x v="4"/>
    <x v="6"/>
  </r>
  <r>
    <n v="543122"/>
    <x v="70"/>
    <s v="PedF"/>
    <x v="13"/>
    <s v="původní článek"/>
    <s v="SJR"/>
    <n v="0.5"/>
    <s v="2-s2.0-85047148185"/>
    <s v="Q4"/>
    <m/>
    <m/>
    <s v="Studia paedagogica"/>
    <x v="1"/>
    <n v="30"/>
    <s v="CZ"/>
    <m/>
    <s v="cze"/>
    <s v="původní článekSJR"/>
    <s v="ScoQ4"/>
    <n v="4"/>
    <n v="4"/>
    <n v="2"/>
    <n v="0"/>
    <m/>
    <n v="2"/>
    <n v="2"/>
    <b v="1"/>
    <x v="0"/>
    <x v="4"/>
  </r>
  <r>
    <n v="549978"/>
    <x v="70"/>
    <s v="PedF"/>
    <x v="13"/>
    <s v="původní článek"/>
    <s v="IF"/>
    <n v="1"/>
    <m/>
    <m/>
    <n v="458645900001"/>
    <s v="Q4"/>
    <s v="Slovo a slovesnost"/>
    <x v="1"/>
    <n v="30"/>
    <s v="CZ"/>
    <m/>
    <s v="cze"/>
    <s v="původní článekIF"/>
    <s v="IFQ4"/>
    <n v="6"/>
    <n v="6"/>
    <n v="6"/>
    <n v="0"/>
    <m/>
    <n v="6"/>
    <n v="6"/>
    <b v="1"/>
    <x v="4"/>
    <x v="6"/>
  </r>
  <r>
    <n v="549981"/>
    <x v="70"/>
    <s v="PedF"/>
    <x v="13"/>
    <s v="původní článek"/>
    <s v="ERIHPlus"/>
    <n v="1"/>
    <m/>
    <m/>
    <m/>
    <m/>
    <s v="Naše řeč"/>
    <x v="1"/>
    <n v="18"/>
    <s v="CZ"/>
    <m/>
    <s v="cze"/>
    <s v="původní článekERIHPlus"/>
    <s v="Erih+"/>
    <n v="1"/>
    <n v="1"/>
    <n v="1"/>
    <n v="0"/>
    <m/>
    <n v="1"/>
    <n v="1"/>
    <b v="1"/>
    <x v="4"/>
    <x v="6"/>
  </r>
  <r>
    <n v="583766"/>
    <x v="70"/>
    <s v="PedF"/>
    <x v="13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84644"/>
    <x v="70"/>
    <s v="PedF"/>
    <x v="13"/>
    <s v="původní článek"/>
    <s v="WOS"/>
    <n v="0.5"/>
    <s v="2-s2.0-85091005679"/>
    <s v="Q1 N"/>
    <n v="585964700011"/>
    <s v="Q1 N"/>
    <s v="The Journal of Indo-European Studies"/>
    <x v="2"/>
    <n v="22"/>
    <s v="US"/>
    <m/>
    <s v="eng"/>
    <s v="původní článekWOS"/>
    <s v="ScoQ1"/>
    <n v="16"/>
    <n v="16"/>
    <n v="8"/>
    <n v="0"/>
    <m/>
    <n v="8"/>
    <n v="2"/>
    <b v="0"/>
    <x v="4"/>
    <x v="6"/>
  </r>
  <r>
    <n v="571766"/>
    <x v="70"/>
    <s v="PedF"/>
    <x v="13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04635"/>
    <x v="70"/>
    <s v="PedF"/>
    <x v="13"/>
    <s v="původní článek"/>
    <s v="český čsp."/>
    <n v="0.5"/>
    <m/>
    <m/>
    <m/>
    <m/>
    <s v="Gramotnost, pregramotnost a vzdělávání"/>
    <x v="0"/>
    <n v="29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28734"/>
    <x v="71"/>
    <s v="FF"/>
    <x v="15"/>
    <s v="kolektivní monografie"/>
    <m/>
    <n v="5.2631578947368002E-2"/>
    <m/>
    <m/>
    <m/>
    <m/>
    <m/>
    <x v="0"/>
    <n v="509"/>
    <s v="CZ"/>
    <s v="Univerzita Karlova, Filozofická fakulta"/>
    <s v="eng"/>
    <s v="kolektivní monografie"/>
    <s v="Mon"/>
    <n v="1"/>
    <n v="1.6711728427150832"/>
    <n v="8.7956465406056311E-2"/>
    <n v="1"/>
    <m/>
    <n v="8.7956465406056311E-2"/>
    <n v="8.7956465406056311E-2"/>
    <b v="1"/>
    <x v="7"/>
    <x v="12"/>
  </r>
  <r>
    <n v="533970"/>
    <x v="71"/>
    <s v="FF"/>
    <x v="15"/>
    <s v="kapitola v kolektivní monografii"/>
    <m/>
    <n v="0.5"/>
    <m/>
    <m/>
    <m/>
    <m/>
    <s v="Naše Francie. Francouzská poezie v českých překladech a ilustracích 20. století"/>
    <x v="1"/>
    <n v="14"/>
    <s v="CZ"/>
    <s v="Památník národního písemnictví"/>
    <s v="cze"/>
    <s v="kapitola v kolektivní monografii"/>
    <s v="Kap"/>
    <n v="1"/>
    <n v="1"/>
    <n v="0.5"/>
    <n v="0"/>
    <m/>
    <n v="0.5"/>
    <n v="0.5"/>
    <b v="1"/>
    <x v="7"/>
    <x v="12"/>
  </r>
  <r>
    <n v="538403"/>
    <x v="71"/>
    <s v="PedF"/>
    <x v="15"/>
    <s v="kapitola v kolektivní monografii"/>
    <m/>
    <n v="1"/>
    <m/>
    <m/>
    <m/>
    <m/>
    <s v="Vices de style et défauts esthétiques – XVIe-XVIIIe siècle"/>
    <x v="0"/>
    <n v="14"/>
    <s v="FR"/>
    <s v="Classiques Garnier"/>
    <s v="fre"/>
    <s v="kapitola v kolektivní monografii"/>
    <s v="Kap"/>
    <n v="1"/>
    <n v="2"/>
    <n v="2"/>
    <n v="0"/>
    <m/>
    <n v="2"/>
    <n v="2"/>
    <b v="1"/>
    <x v="7"/>
    <x v="12"/>
  </r>
  <r>
    <n v="561493"/>
    <x v="71"/>
    <s v="FF"/>
    <x v="15"/>
    <s v="původní článek"/>
    <s v="Sco"/>
    <n v="0.5"/>
    <s v="2-s2.0-85072620658"/>
    <s v="neuvedeno"/>
    <m/>
    <m/>
    <s v="Slovo a smysl / Word &amp; Sense"/>
    <x v="3"/>
    <n v="23"/>
    <s v="CZ"/>
    <m/>
    <s v="cze"/>
    <s v="původní článekSco"/>
    <s v="ScoQ5"/>
    <n v="3"/>
    <n v="3"/>
    <n v="1.5"/>
    <n v="0"/>
    <m/>
    <n v="1.5"/>
    <n v="1.5"/>
    <b v="1"/>
    <x v="7"/>
    <x v="12"/>
  </r>
  <r>
    <n v="562050"/>
    <x v="71"/>
    <s v="FF"/>
    <x v="15"/>
    <s v="původní článek"/>
    <s v="Sco"/>
    <n v="0.5"/>
    <m/>
    <m/>
    <m/>
    <m/>
    <s v="Svět literatury"/>
    <x v="3"/>
    <n v="14"/>
    <s v="CZ"/>
    <m/>
    <s v="cze"/>
    <s v="původní článekSco"/>
    <s v="Článek"/>
    <n v="0.5"/>
    <n v="0.5"/>
    <n v="0.25"/>
    <n v="0"/>
    <m/>
    <n v="0.25"/>
    <n v="0.25"/>
    <b v="1"/>
    <x v="7"/>
    <x v="12"/>
  </r>
  <r>
    <n v="548284"/>
    <x v="71"/>
    <s v="PedF"/>
    <x v="15"/>
    <s v="jiný článek"/>
    <s v="český čsp."/>
    <n v="0.2"/>
    <m/>
    <m/>
    <m/>
    <m/>
    <s v="Bulletin Sdružení učitelů francouzštiny"/>
    <x v="1"/>
    <n v="4"/>
    <s v="CZ"/>
    <m/>
    <s v="fre"/>
    <s v="jiný článekčeský čsp."/>
    <s v="Ostatní"/>
    <n v="0"/>
    <n v="0"/>
    <n v="0"/>
    <n v="0"/>
    <m/>
    <n v="0"/>
    <n v="0"/>
    <b v="1"/>
    <x v="2"/>
    <x v="2"/>
  </r>
  <r>
    <n v="572370"/>
    <x v="71"/>
    <s v="PedF"/>
    <x v="15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31134"/>
    <x v="72"/>
    <s v="PedF"/>
    <x v="13"/>
    <s v="monografie"/>
    <m/>
    <n v="1"/>
    <m/>
    <m/>
    <m/>
    <m/>
    <m/>
    <x v="0"/>
    <n v="159"/>
    <s v="CZ"/>
    <s v="Karolinum"/>
    <s v="cze"/>
    <s v="monografie"/>
    <s v="Mon"/>
    <n v="9"/>
    <n v="9"/>
    <n v="9"/>
    <n v="9"/>
    <m/>
    <n v="9"/>
    <n v="9"/>
    <b v="1"/>
    <x v="4"/>
    <x v="6"/>
  </r>
  <r>
    <n v="531135"/>
    <x v="72"/>
    <s v="PedF"/>
    <x v="13"/>
    <s v="kapitola v kolektivní monografii"/>
    <m/>
    <n v="1"/>
    <m/>
    <m/>
    <m/>
    <m/>
    <s v="Normativity and Variety of Speech Actions"/>
    <x v="1"/>
    <n v="21"/>
    <s v="NL"/>
    <s v="Brill"/>
    <s v="eng"/>
    <s v="kapitola v kolektivní monografii"/>
    <s v="Kap"/>
    <n v="5"/>
    <n v="5"/>
    <n v="5"/>
    <n v="5"/>
    <m/>
    <n v="5"/>
    <n v="5"/>
    <b v="1"/>
    <x v="4"/>
    <x v="6"/>
  </r>
  <r>
    <n v="592809"/>
    <x v="72"/>
    <s v="PedF"/>
    <x v="13"/>
    <s v="kapitola v kolektivní monografii"/>
    <m/>
    <n v="1"/>
    <m/>
    <m/>
    <m/>
    <m/>
    <s v="Jak je důležité míti styl"/>
    <x v="2"/>
    <n v="10"/>
    <s v="CZ"/>
    <s v="Nakladatelství Lidové noviny"/>
    <s v="cze"/>
    <s v="kapitola v kolektivní monografii"/>
    <s v="Kap"/>
    <n v="1"/>
    <n v="1"/>
    <n v="1"/>
    <n v="0"/>
    <m/>
    <n v="1"/>
    <n v="1"/>
    <b v="1"/>
    <x v="4"/>
    <x v="6"/>
  </r>
  <r>
    <n v="593035"/>
    <x v="72"/>
    <s v="PedF"/>
    <x v="13"/>
    <s v="původní článek"/>
    <s v="ERIHPlus"/>
    <n v="1"/>
    <m/>
    <m/>
    <m/>
    <m/>
    <s v="Naše řeč"/>
    <x v="2"/>
    <n v="16"/>
    <s v="CZ"/>
    <m/>
    <s v="cze"/>
    <s v="původní článekERIHPlus"/>
    <s v="Erih+"/>
    <n v="1"/>
    <n v="1"/>
    <n v="1"/>
    <n v="0"/>
    <m/>
    <n v="1"/>
    <n v="1"/>
    <b v="1"/>
    <x v="4"/>
    <x v="6"/>
  </r>
  <r>
    <n v="535371"/>
    <x v="72"/>
    <s v="PedF"/>
    <x v="13"/>
    <s v="původní článek"/>
    <s v="rec. čsp. 2015"/>
    <n v="1"/>
    <m/>
    <m/>
    <m/>
    <m/>
    <s v="Český jazyk a literatura"/>
    <x v="0"/>
    <n v="6"/>
    <s v="CZ"/>
    <m/>
    <s v="cze"/>
    <s v="původní článekrec. čsp. 2015"/>
    <s v="Článek"/>
    <n v="0.5"/>
    <n v="0.5"/>
    <n v="0.5"/>
    <n v="0"/>
    <m/>
    <n v="0.5"/>
    <n v="0.5"/>
    <b v="1"/>
    <x v="4"/>
    <x v="6"/>
  </r>
  <r>
    <n v="567108"/>
    <x v="72"/>
    <s v="PedF"/>
    <x v="13"/>
    <s v="jiná kapitola v knize"/>
    <m/>
    <n v="1"/>
    <m/>
    <m/>
    <m/>
    <m/>
    <s v="Svět podle Grepla"/>
    <x v="3"/>
    <n v="10"/>
    <s v="CZ"/>
    <s v="Host"/>
    <s v="cze"/>
    <s v="jiná kapitola v knize"/>
    <s v="Ostatní"/>
    <n v="0"/>
    <n v="0"/>
    <n v="0"/>
    <n v="0"/>
    <m/>
    <n v="0"/>
    <n v="0"/>
    <b v="1"/>
    <x v="4"/>
    <x v="6"/>
  </r>
  <r>
    <n v="583766"/>
    <x v="72"/>
    <s v="PedF"/>
    <x v="13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84517"/>
    <x v="72"/>
    <s v="PedF"/>
    <x v="13"/>
    <s v="učebnice pro VŠ"/>
    <m/>
    <n v="0.25"/>
    <m/>
    <m/>
    <m/>
    <m/>
    <m/>
    <x v="2"/>
    <n v="76"/>
    <s v="CZ"/>
    <s v="Univerzita Karlova, Pedagogická fakulta"/>
    <s v="cze"/>
    <s v="učebnice pro VŠ"/>
    <s v="Učebnice"/>
    <n v="1"/>
    <n v="1"/>
    <n v="0.25"/>
    <n v="0"/>
    <m/>
    <n v="0.25"/>
    <n v="0.25"/>
    <b v="1"/>
    <x v="4"/>
    <x v="6"/>
  </r>
  <r>
    <n v="571766"/>
    <x v="72"/>
    <s v="PedF"/>
    <x v="13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86917"/>
    <x v="72"/>
    <s v="PedF"/>
    <x v="13"/>
    <s v="původní článek"/>
    <s v="WOS"/>
    <n v="1"/>
    <m/>
    <m/>
    <n v="605665800001"/>
    <s v="Q3"/>
    <s v="Topics in Linguistics"/>
    <x v="2"/>
    <n v="15"/>
    <s v="SK"/>
    <m/>
    <s v="eng"/>
    <s v="původní článekWOS"/>
    <s v="IFQ1"/>
    <n v="18"/>
    <n v="18"/>
    <n v="18"/>
    <n v="0"/>
    <m/>
    <n v="18"/>
    <n v="4"/>
    <b v="0"/>
    <x v="4"/>
    <x v="6"/>
  </r>
  <r>
    <n v="533298"/>
    <x v="73"/>
    <s v="PedF"/>
    <x v="1"/>
    <s v="monografie"/>
    <m/>
    <n v="1"/>
    <m/>
    <m/>
    <m/>
    <m/>
    <m/>
    <x v="0"/>
    <n v="531"/>
    <s v="CZ"/>
    <s v="Karolinum"/>
    <s v="cze"/>
    <s v="monografie"/>
    <s v="Mon"/>
    <n v="9"/>
    <n v="9"/>
    <n v="9"/>
    <n v="9"/>
    <m/>
    <n v="9"/>
    <n v="9"/>
    <b v="1"/>
    <x v="5"/>
    <x v="7"/>
  </r>
  <r>
    <n v="549284"/>
    <x v="73"/>
    <s v="PedF"/>
    <x v="1"/>
    <s v="monografie"/>
    <m/>
    <n v="1"/>
    <m/>
    <m/>
    <m/>
    <m/>
    <m/>
    <x v="1"/>
    <n v="431"/>
    <s v="CZ"/>
    <s v="Karolinum"/>
    <s v="cze"/>
    <s v="monografie"/>
    <s v="Mon"/>
    <n v="9"/>
    <n v="9"/>
    <n v="9"/>
    <n v="9"/>
    <m/>
    <n v="9"/>
    <n v="9"/>
    <b v="1"/>
    <x v="7"/>
    <x v="12"/>
  </r>
  <r>
    <n v="583332"/>
    <x v="73"/>
    <s v="PedF"/>
    <x v="1"/>
    <s v="původní článek"/>
    <s v="český čsp."/>
    <n v="1"/>
    <m/>
    <m/>
    <m/>
    <m/>
    <s v="Paideia"/>
    <x v="2"/>
    <n v="10"/>
    <s v="CZ"/>
    <m/>
    <s v="cze"/>
    <s v="původní článekčeský čsp."/>
    <s v="Článek"/>
    <n v="0.5"/>
    <n v="0.5"/>
    <n v="0.5"/>
    <n v="0"/>
    <m/>
    <n v="0.5"/>
    <n v="0.5"/>
    <b v="1"/>
    <x v="5"/>
    <x v="7"/>
  </r>
  <r>
    <n v="569529"/>
    <x v="73"/>
    <s v="PedF"/>
    <x v="1"/>
    <s v="monografie"/>
    <m/>
    <n v="1"/>
    <m/>
    <m/>
    <m/>
    <m/>
    <m/>
    <x v="3"/>
    <n v="231"/>
    <s v="CZ"/>
    <s v="Karolinum"/>
    <s v="cze"/>
    <s v="monografie"/>
    <s v="Mon"/>
    <n v="3"/>
    <n v="3"/>
    <n v="3"/>
    <n v="3"/>
    <m/>
    <n v="3"/>
    <n v="1"/>
    <b v="0"/>
    <x v="7"/>
    <x v="12"/>
  </r>
  <r>
    <n v="588303"/>
    <x v="73"/>
    <s v="FF"/>
    <x v="1"/>
    <s v="kolektivní monografie"/>
    <m/>
    <n v="0.04"/>
    <m/>
    <m/>
    <m/>
    <m/>
    <m/>
    <x v="2"/>
    <n v="456"/>
    <s v="CZ"/>
    <s v="Univerzita Karlova, Filozofická fakulta"/>
    <s v="cze"/>
    <s v="kolektivní monografie"/>
    <s v="Mon"/>
    <n v="1"/>
    <n v="1"/>
    <n v="0.04"/>
    <n v="1"/>
    <m/>
    <n v="0.04"/>
    <n v="0.04"/>
    <b v="1"/>
    <x v="7"/>
    <x v="12"/>
  </r>
  <r>
    <n v="558162"/>
    <x v="74"/>
    <s v="PedF"/>
    <x v="0"/>
    <s v="příručka"/>
    <s v="e-zdroj"/>
    <n v="0.5"/>
    <m/>
    <m/>
    <m/>
    <m/>
    <m/>
    <x v="1"/>
    <n v="105"/>
    <s v="CZ"/>
    <s v="e-Inkluze sdružení pro digitální inkluzi osob znevýhodněných nebo zdravotně postižených"/>
    <s v="cze"/>
    <s v="příručkae-zdroj"/>
    <s v="Ostatní"/>
    <n v="0"/>
    <n v="0"/>
    <n v="0"/>
    <n v="0"/>
    <m/>
    <n v="0"/>
    <n v="0"/>
    <b v="1"/>
    <x v="0"/>
    <x v="0"/>
  </r>
  <r>
    <n v="558178"/>
    <x v="74"/>
    <s v="PedF"/>
    <x v="0"/>
    <s v="příspěvek v recenzovaném konferenčním sborníku"/>
    <s v="rec. sborník"/>
    <n v="1"/>
    <m/>
    <m/>
    <m/>
    <m/>
    <s v="Právo, medicína, pedagogika a mladá (znevýhodněná) generace"/>
    <x v="3"/>
    <n v="5"/>
    <m/>
    <s v="Gaudeamus Univerzity Hradec Králové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92377"/>
    <x v="74"/>
    <s v="PedF"/>
    <x v="0"/>
    <s v="původní článek"/>
    <s v="český čsp."/>
    <n v="0.5"/>
    <m/>
    <m/>
    <m/>
    <m/>
    <s v="Speciální pedagogika"/>
    <x v="2"/>
    <n v="14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77361"/>
    <x v="74"/>
    <s v="PedF"/>
    <x v="0"/>
    <s v="monografie"/>
    <m/>
    <n v="1"/>
    <m/>
    <m/>
    <m/>
    <m/>
    <m/>
    <x v="2"/>
    <n v="282"/>
    <s v="CZ"/>
    <s v="Univerzita Karlova Pedagogická fakulta"/>
    <s v="cze"/>
    <s v="monografie"/>
    <s v="Mon"/>
    <n v="3"/>
    <n v="3"/>
    <n v="3"/>
    <n v="3"/>
    <m/>
    <n v="3"/>
    <n v="3"/>
    <b v="1"/>
    <x v="0"/>
    <x v="0"/>
  </r>
  <r>
    <n v="537957"/>
    <x v="74"/>
    <s v="PedF"/>
    <x v="0"/>
    <s v="původní článek"/>
    <s v="rec. čsp. 2015"/>
    <n v="0.5"/>
    <m/>
    <m/>
    <m/>
    <m/>
    <s v="Speciální pedagogika"/>
    <x v="0"/>
    <n v="15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37959"/>
    <x v="74"/>
    <s v="PedF"/>
    <x v="0"/>
    <s v="původní článek"/>
    <s v="rec. čsp. 2015"/>
    <n v="0.5"/>
    <m/>
    <m/>
    <m/>
    <m/>
    <s v="Speciální pedagogika"/>
    <x v="0"/>
    <n v="13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60881"/>
    <x v="74"/>
    <s v="PedF"/>
    <x v="0"/>
    <s v="původní článek"/>
    <s v="rec. čsp. 2015"/>
    <n v="1"/>
    <m/>
    <m/>
    <m/>
    <m/>
    <s v="Speciální pedagogika"/>
    <x v="1"/>
    <n v="12"/>
    <s v="CZ"/>
    <m/>
    <s v="cze"/>
    <s v="původní článekrec. čsp. 2015"/>
    <s v="Článek"/>
    <n v="0.5"/>
    <n v="0.5"/>
    <n v="0.5"/>
    <n v="0"/>
    <m/>
    <n v="0.5"/>
    <n v="0.5"/>
    <b v="1"/>
    <x v="0"/>
    <x v="0"/>
  </r>
  <r>
    <n v="560888"/>
    <x v="74"/>
    <s v="PedF"/>
    <x v="0"/>
    <s v="jiný příspěvek v konferenčním sborníku"/>
    <s v="rec. sborník"/>
    <n v="1"/>
    <m/>
    <m/>
    <m/>
    <m/>
    <s v="Stejné a jiné ve filosofické a speciálněpedagogické reflexi : Inkluzivní škola"/>
    <x v="3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3680"/>
    <x v="74"/>
    <s v="PedF"/>
    <x v="0"/>
    <s v="příspěvek v recenzovaném konferenčním sborníku"/>
    <s v="rec. sborník"/>
    <n v="1"/>
    <m/>
    <m/>
    <m/>
    <m/>
    <s v="Existence a koexistence ve filosofické, speciálněpedagogické a psychologické reflexi : Inkluzivní škola"/>
    <x v="2"/>
    <n v="8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83729"/>
    <x v="74"/>
    <s v="PedF"/>
    <x v="0"/>
    <s v="původní článek"/>
    <s v="český čsp."/>
    <n v="0.5"/>
    <m/>
    <m/>
    <m/>
    <m/>
    <s v="Speciální pedagogika"/>
    <x v="2"/>
    <n v="8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83730"/>
    <x v="74"/>
    <s v="PedF"/>
    <x v="0"/>
    <s v="původní článek"/>
    <s v="český čsp."/>
    <n v="0.5"/>
    <m/>
    <m/>
    <m/>
    <m/>
    <s v="Speciální pedagogika"/>
    <x v="2"/>
    <n v="17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87145"/>
    <x v="74"/>
    <s v="PedF"/>
    <x v="0"/>
    <s v="kapitola v kolektivní monografii"/>
    <m/>
    <n v="1"/>
    <m/>
    <m/>
    <m/>
    <m/>
    <s v="Lze vychovávat k úctě a sebeúctě?"/>
    <x v="2"/>
    <n v="19"/>
    <s v="CZ"/>
    <s v="Univerzita Karlova - Pedagogická fakulta"/>
    <s v="cze"/>
    <s v="kapitola v kolektivní monografii"/>
    <s v="Kap"/>
    <n v="1"/>
    <n v="1"/>
    <n v="1"/>
    <n v="0"/>
    <m/>
    <n v="1"/>
    <n v="1"/>
    <b v="1"/>
    <x v="0"/>
    <x v="0"/>
  </r>
  <r>
    <n v="556281"/>
    <x v="74"/>
    <s v="PedF"/>
    <x v="0"/>
    <s v="kapitola v kolektivní monografii"/>
    <m/>
    <n v="1"/>
    <m/>
    <m/>
    <m/>
    <m/>
    <s v="Neurorehab 2017 : monografia s tématickým zameraním na neurorehabilitáciu"/>
    <x v="0"/>
    <n v="12"/>
    <s v="SK"/>
    <s v="ALMIL"/>
    <s v="cze"/>
    <s v="kapitola v kolektivní monografii"/>
    <s v="Kap"/>
    <n v="1"/>
    <n v="1"/>
    <n v="1"/>
    <n v="0"/>
    <m/>
    <n v="1"/>
    <n v="1"/>
    <b v="1"/>
    <x v="0"/>
    <x v="0"/>
  </r>
  <r>
    <n v="556959"/>
    <x v="74"/>
    <s v="PedF"/>
    <x v="0"/>
    <s v="původní článek"/>
    <s v="rec. čsp. 2015"/>
    <n v="1"/>
    <m/>
    <m/>
    <m/>
    <m/>
    <s v="Speciální pedagogika"/>
    <x v="1"/>
    <n v="20"/>
    <s v="CZ"/>
    <m/>
    <s v="cze"/>
    <s v="původní článekrec. čsp. 2015"/>
    <s v="Článek"/>
    <n v="0.5"/>
    <n v="0.5"/>
    <n v="0.5"/>
    <n v="0"/>
    <m/>
    <n v="0.5"/>
    <n v="0.5"/>
    <b v="1"/>
    <x v="0"/>
    <x v="0"/>
  </r>
  <r>
    <n v="556998"/>
    <x v="74"/>
    <s v="PedF"/>
    <x v="0"/>
    <s v="monografie"/>
    <m/>
    <n v="1"/>
    <m/>
    <m/>
    <m/>
    <m/>
    <m/>
    <x v="3"/>
    <n v="78"/>
    <s v="CZ"/>
    <s v="Pedagogická fakulta UK"/>
    <s v="cze"/>
    <s v="monografie"/>
    <s v="Mon"/>
    <n v="3"/>
    <n v="3"/>
    <n v="3"/>
    <n v="3"/>
    <m/>
    <n v="3"/>
    <n v="3"/>
    <b v="1"/>
    <x v="0"/>
    <x v="0"/>
  </r>
  <r>
    <n v="557018"/>
    <x v="74"/>
    <s v="PedF"/>
    <x v="0"/>
    <s v="kapitola v kolektivní monografii"/>
    <m/>
    <n v="0.5"/>
    <m/>
    <m/>
    <m/>
    <m/>
    <s v="The Itellectual Disability in the Tweth Century : Transnational Perspektives on People, Policy and Practice"/>
    <x v="3"/>
    <n v="13"/>
    <s v="GB"/>
    <s v="Policy Press : University of Bristol"/>
    <s v="eng"/>
    <s v="kapitola v kolektivní monografii"/>
    <s v="Kap"/>
    <n v="1"/>
    <n v="2"/>
    <n v="1"/>
    <n v="0"/>
    <m/>
    <n v="1"/>
    <n v="1"/>
    <b v="1"/>
    <x v="0"/>
    <x v="0"/>
  </r>
  <r>
    <n v="531429"/>
    <x v="75"/>
    <s v="PedF"/>
    <x v="10"/>
    <s v="kapitola v kolektivní monografii"/>
    <m/>
    <n v="1"/>
    <m/>
    <m/>
    <m/>
    <m/>
    <s v="Jinost ve výchově a sociálních vědách. Implementace nových forem výuky"/>
    <x v="0"/>
    <n v="9"/>
    <s v="CZ"/>
    <s v="Technická univerzita v Liberci"/>
    <s v="cze"/>
    <s v="kapitola v kolektivní monografii"/>
    <s v="Kap"/>
    <n v="1"/>
    <n v="1"/>
    <n v="1"/>
    <n v="0"/>
    <m/>
    <n v="1"/>
    <n v="1"/>
    <b v="1"/>
    <x v="6"/>
    <x v="9"/>
  </r>
  <r>
    <n v="531707"/>
    <x v="75"/>
    <s v="PedF"/>
    <x v="10"/>
    <s v="příspěvek v recenzovaném konferenčním sborníku"/>
    <s v="rec. sborník"/>
    <n v="1"/>
    <m/>
    <m/>
    <m/>
    <m/>
    <s v="Nahodilost ve výchově, umění a sportu"/>
    <x v="0"/>
    <n v="11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1729"/>
    <x v="75"/>
    <s v="PedF"/>
    <x v="10"/>
    <s v="příspěvek v recenzovaném konferenčním sborníku"/>
    <s v="rec. sborník"/>
    <n v="1"/>
    <m/>
    <m/>
    <n v="404098400004"/>
    <m/>
    <s v="CONTINGENCY IN THE EDUCATION, ART AND SPORT"/>
    <x v="0"/>
    <n v="12"/>
    <s v="CZ"/>
    <s v="Univerzita Karlova v Praze, Pedagogická fakulta"/>
    <s v="eng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6589"/>
    <x v="75"/>
    <s v="PedF"/>
    <x v="10"/>
    <s v="původní článek"/>
    <s v="ERIHPlus"/>
    <n v="1"/>
    <m/>
    <m/>
    <m/>
    <m/>
    <s v="Pedagogical Forum"/>
    <x v="3"/>
    <n v="13"/>
    <s v="PL"/>
    <m/>
    <s v="pol"/>
    <s v="původní článekERIHPlus"/>
    <s v="Erih+"/>
    <n v="1"/>
    <n v="2"/>
    <n v="2"/>
    <n v="0"/>
    <m/>
    <n v="2"/>
    <n v="2"/>
    <b v="1"/>
    <x v="6"/>
    <x v="9"/>
  </r>
  <r>
    <n v="578982"/>
    <x v="75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2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1106"/>
    <x v="75"/>
    <s v="PedF"/>
    <x v="10"/>
    <s v="původní článek"/>
    <s v="český čsp."/>
    <n v="1"/>
    <m/>
    <m/>
    <m/>
    <m/>
    <s v="Paideia"/>
    <x v="1"/>
    <n v="7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61477"/>
    <x v="75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7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39519"/>
    <x v="75"/>
    <s v="PedF"/>
    <x v="10"/>
    <s v="původní článek"/>
    <s v="rec. čsp. 2015"/>
    <n v="1"/>
    <m/>
    <m/>
    <m/>
    <m/>
    <s v="Paideia"/>
    <x v="0"/>
    <n v="10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44482"/>
    <x v="75"/>
    <s v="PedF"/>
    <x v="10"/>
    <s v="kapitola v kolektivní monografii"/>
    <m/>
    <n v="1"/>
    <m/>
    <m/>
    <m/>
    <m/>
    <s v="Uniwersalizm i regionalizm pedagogiki filozoficznej"/>
    <x v="0"/>
    <n v="12"/>
    <s v="PL"/>
    <s v="WN TPF 'CHOVANNA'"/>
    <s v="pol"/>
    <s v="kapitola v kolektivní monografii"/>
    <s v="Kap"/>
    <n v="1"/>
    <n v="2"/>
    <n v="2"/>
    <n v="0"/>
    <m/>
    <n v="2"/>
    <n v="2"/>
    <b v="1"/>
    <x v="6"/>
    <x v="9"/>
  </r>
  <r>
    <n v="545806"/>
    <x v="75"/>
    <s v="PedF"/>
    <x v="10"/>
    <s v="kapitola v kolektivní monografii"/>
    <m/>
    <n v="1"/>
    <m/>
    <m/>
    <m/>
    <m/>
    <s v="Kapitoly z didaktiky filosofie, etiky a společenských věd"/>
    <x v="1"/>
    <n v="5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66290"/>
    <x v="75"/>
    <s v="PedF"/>
    <x v="10"/>
    <s v="jiný příspěvek v konferenčním sborníku"/>
    <s v="rec. sborník"/>
    <n v="1"/>
    <m/>
    <m/>
    <m/>
    <m/>
    <s v="Sameness and alterity in philosophical and special pedagogic reflection: inclusive school : international multidisciplinary conference"/>
    <x v="1"/>
    <n v="8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66372"/>
    <x v="75"/>
    <s v="PedF"/>
    <x v="10"/>
    <s v="původní článek"/>
    <s v="český čsp."/>
    <n v="1"/>
    <m/>
    <m/>
    <m/>
    <m/>
    <s v="Paideia"/>
    <x v="3"/>
    <n v="7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49102"/>
    <x v="75"/>
    <s v="PedF"/>
    <x v="10"/>
    <s v="příspěvek v recenzovaném konferenčním sborníku"/>
    <s v="rec. sborník"/>
    <n v="1"/>
    <m/>
    <m/>
    <m/>
    <m/>
    <s v="Logos ve výchově, umění a sportu"/>
    <x v="1"/>
    <n v="8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49278"/>
    <x v="75"/>
    <s v="PedF"/>
    <x v="10"/>
    <s v="původní článek"/>
    <s v="zahr. čsp."/>
    <n v="1"/>
    <m/>
    <m/>
    <m/>
    <m/>
    <s v="Philosophy of Education"/>
    <x v="1"/>
    <n v="18"/>
    <s v="RU"/>
    <m/>
    <s v="eng"/>
    <s v="původní článekzahr. čsp."/>
    <s v="Článek"/>
    <n v="0.5"/>
    <n v="1"/>
    <n v="1"/>
    <n v="0"/>
    <m/>
    <n v="1"/>
    <n v="1"/>
    <b v="1"/>
    <x v="6"/>
    <x v="9"/>
  </r>
  <r>
    <n v="566509"/>
    <x v="75"/>
    <s v="PedF"/>
    <x v="10"/>
    <s v="kapitola v monografii"/>
    <m/>
    <n v="1"/>
    <m/>
    <m/>
    <m/>
    <m/>
    <s v="'&quot;Świat naturalny&quot;&quot; w medytacjach autora po trzydziestu trzech latach&quot;"/>
    <x v="3"/>
    <n v="8"/>
    <s v="PL"/>
    <s v="Wydawnictwo naukowe Uniwersytetu Kardynala Stefana Wyszyńskiego"/>
    <s v="pol"/>
    <s v="kapitola v monografii"/>
    <s v="Kap"/>
    <n v="1"/>
    <n v="2"/>
    <n v="2"/>
    <n v="0"/>
    <m/>
    <n v="2"/>
    <n v="2"/>
    <b v="1"/>
    <x v="6"/>
    <x v="9"/>
  </r>
  <r>
    <n v="586310"/>
    <x v="75"/>
    <s v="PedF"/>
    <x v="10"/>
    <s v="kapitola v kolektivní monografii"/>
    <m/>
    <n v="1"/>
    <m/>
    <m/>
    <m/>
    <m/>
    <s v="Lze vychovávat k úctě a sebeúctě?"/>
    <x v="2"/>
    <n v="11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57077"/>
    <x v="75"/>
    <s v="PedF"/>
    <x v="10"/>
    <s v="kapitola v kolektivní monografii"/>
    <m/>
    <n v="1"/>
    <m/>
    <m/>
    <m/>
    <m/>
    <s v="Education and “Pädagogik”– Philosophical and Historical Reflections (Central, Southern and South-Eastern Europe)"/>
    <x v="1"/>
    <n v="13"/>
    <s v="DE"/>
    <s v="Peter Lang GmbH"/>
    <s v="eng"/>
    <s v="kapitola v kolektivní monografii"/>
    <s v="Kap"/>
    <n v="1"/>
    <n v="2"/>
    <n v="2"/>
    <n v="0"/>
    <m/>
    <n v="2"/>
    <n v="2"/>
    <b v="1"/>
    <x v="6"/>
    <x v="9"/>
  </r>
  <r>
    <n v="528506"/>
    <x v="75"/>
    <s v="PedF"/>
    <x v="10"/>
    <s v="původní článek"/>
    <s v="rec. čsp. 2015"/>
    <n v="1"/>
    <m/>
    <m/>
    <m/>
    <m/>
    <s v="Paideia"/>
    <x v="0"/>
    <n v="8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58528"/>
    <x v="76"/>
    <s v="PedF"/>
    <x v="1"/>
    <s v="kapitola v kolektivní monografii"/>
    <m/>
    <n v="0.5"/>
    <m/>
    <m/>
    <m/>
    <m/>
    <s v="Vázaný a nevázaný vzor písma v českých školách"/>
    <x v="1"/>
    <n v="37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1"/>
    <x v="1"/>
  </r>
  <r>
    <n v="558530"/>
    <x v="76"/>
    <s v="PedF"/>
    <x v="1"/>
    <s v="kapitola v kolektivní monografii"/>
    <m/>
    <n v="0.5"/>
    <m/>
    <m/>
    <m/>
    <m/>
    <s v="Vázaný a nevázaný vzor písma v českých školách"/>
    <x v="1"/>
    <n v="125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1"/>
    <x v="1"/>
  </r>
  <r>
    <n v="575771"/>
    <x v="76"/>
    <s v="PedF"/>
    <x v="1"/>
    <s v="příspěvek v recenzovaném konferenčním sborníku"/>
    <s v="rec. sborník"/>
    <n v="0.25"/>
    <m/>
    <m/>
    <m/>
    <m/>
    <s v="Společenství praxe jako účinný faktor rozvoje základního a středního vzdělávání – propojení teorie a praxe. Závěrečná konference projektu Společenství praxe."/>
    <x v="3"/>
    <n v="7"/>
    <m/>
    <s v="Univerzita Karlova, Pedagogická fakulta"/>
    <s v="cze"/>
    <s v="příspěvek v recenzovaném konferenčním sborníkurec. sborník"/>
    <s v="Sbor/N"/>
    <n v="0.25"/>
    <n v="0.25"/>
    <n v="6.25E-2"/>
    <n v="0"/>
    <m/>
    <n v="6.25E-2"/>
    <n v="6.25E-2"/>
    <b v="1"/>
    <x v="0"/>
    <x v="4"/>
  </r>
  <r>
    <n v="575779"/>
    <x v="76"/>
    <s v="PedF"/>
    <x v="1"/>
    <s v="příspěvek v recenzovaném konferenčním sborníku"/>
    <s v="rec. sborník"/>
    <n v="0.33333333333332998"/>
    <m/>
    <m/>
    <m/>
    <m/>
    <s v="Společenství praxe jako účinný faktor rozvoje základního a středního vzdělávání — propojení teorie a praxe.Sborník příspěvků ze závěrečné konference projektu Společenství praxe"/>
    <x v="3"/>
    <n v="18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75836"/>
    <x v="76"/>
    <s v="PedF"/>
    <x v="1"/>
    <s v="kolektivní monografie"/>
    <m/>
    <n v="0.16666666666666999"/>
    <m/>
    <m/>
    <m/>
    <m/>
    <m/>
    <x v="3"/>
    <n v="58"/>
    <m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6289"/>
    <x v="76"/>
    <s v="PedF"/>
    <x v="1"/>
    <s v="kapitola v kolektivní monografii"/>
    <m/>
    <n v="0.33333333333332998"/>
    <m/>
    <m/>
    <m/>
    <m/>
    <s v="Developmental Dyslexia across Language and Writting Systems"/>
    <x v="3"/>
    <n v="22"/>
    <s v="GB"/>
    <s v="Cambridge University Press"/>
    <s v="eng"/>
    <s v="kapitola v kolektivní monografii"/>
    <s v="Kap"/>
    <n v="5"/>
    <n v="5"/>
    <n v="1.6666666666666499"/>
    <n v="5"/>
    <m/>
    <n v="1.6666666666666499"/>
    <n v="1.6666666666666499"/>
    <b v="1"/>
    <x v="1"/>
    <x v="1"/>
  </r>
  <r>
    <n v="539487"/>
    <x v="76"/>
    <s v="PedF"/>
    <x v="1"/>
    <s v="původní článek"/>
    <s v="český čsp."/>
    <n v="0.5"/>
    <m/>
    <m/>
    <m/>
    <m/>
    <s v="Gramotnost, pregramotnost a vzdělávání"/>
    <x v="0"/>
    <n v="13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39507"/>
    <x v="76"/>
    <s v="PedF"/>
    <x v="1"/>
    <s v="původní článek"/>
    <s v="WOS"/>
    <n v="0.5"/>
    <m/>
    <m/>
    <n v="452559200001"/>
    <s v="Q4"/>
    <s v="Journal of Language and Cultural Education"/>
    <x v="1"/>
    <n v="13"/>
    <s v="SK"/>
    <m/>
    <s v="eng"/>
    <s v="původní článekWOS"/>
    <s v="IFQ5"/>
    <n v="4"/>
    <n v="4"/>
    <n v="2"/>
    <n v="0"/>
    <m/>
    <n v="2"/>
    <n v="2"/>
    <b v="1"/>
    <x v="1"/>
    <x v="1"/>
  </r>
  <r>
    <n v="539508"/>
    <x v="76"/>
    <s v="PedF"/>
    <x v="1"/>
    <s v="původní článek"/>
    <s v="český čsp."/>
    <n v="0.5"/>
    <m/>
    <m/>
    <m/>
    <m/>
    <s v="Gramotnost, pregramotnost a vzdělávání"/>
    <x v="0"/>
    <n v="11"/>
    <s v="CZ"/>
    <m/>
    <s v="eng"/>
    <s v="původní článekčeský čsp."/>
    <s v="Článek"/>
    <n v="0.5"/>
    <n v="1"/>
    <n v="0.5"/>
    <n v="0"/>
    <m/>
    <n v="0.5"/>
    <n v="0.5"/>
    <b v="1"/>
    <x v="1"/>
    <x v="1"/>
  </r>
  <r>
    <n v="562359"/>
    <x v="76"/>
    <s v="PedF"/>
    <x v="1"/>
    <s v="kolektivní monografie"/>
    <m/>
    <n v="0.5"/>
    <m/>
    <m/>
    <m/>
    <m/>
    <m/>
    <x v="1"/>
    <n v="216"/>
    <s v="CZ"/>
    <s v="Univerzita Karlova, Pedagogická fakulta"/>
    <s v="cze"/>
    <s v="kolektivní monografie"/>
    <s v="Mon"/>
    <n v="1"/>
    <n v="1"/>
    <n v="0.5"/>
    <n v="1"/>
    <m/>
    <n v="0.5"/>
    <n v="0.5"/>
    <b v="1"/>
    <x v="1"/>
    <x v="1"/>
  </r>
  <r>
    <n v="522030"/>
    <x v="76"/>
    <s v="PedF"/>
    <x v="1"/>
    <s v="původní článek"/>
    <s v="ERIHPlus"/>
    <n v="0.5"/>
    <m/>
    <m/>
    <n v="396730700001"/>
    <s v="Q4"/>
    <s v="Health Psychology Report"/>
    <x v="0"/>
    <n v="11"/>
    <s v="PL"/>
    <m/>
    <s v="eng"/>
    <s v="původní článekERIHPlus"/>
    <s v="Erih+"/>
    <n v="1"/>
    <n v="2"/>
    <n v="1"/>
    <n v="0"/>
    <m/>
    <n v="1"/>
    <n v="1"/>
    <b v="1"/>
    <x v="1"/>
    <x v="1"/>
  </r>
  <r>
    <n v="552894"/>
    <x v="76"/>
    <s v="PedF"/>
    <x v="1"/>
    <s v="původní článek"/>
    <s v="rec. čsp. 2015"/>
    <n v="0.5"/>
    <m/>
    <m/>
    <m/>
    <m/>
    <s v="Speciální pedagogika"/>
    <x v="1"/>
    <n v="19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53531"/>
    <x v="76"/>
    <s v="PedF"/>
    <x v="1"/>
    <s v="původní článek"/>
    <s v="český čsp."/>
    <n v="0.5"/>
    <m/>
    <m/>
    <m/>
    <m/>
    <s v="Gramotnost, pregramotnost a vzdělávání"/>
    <x v="1"/>
    <n v="23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71112"/>
    <x v="76"/>
    <s v="PedF"/>
    <x v="1"/>
    <s v="přehledový článek"/>
    <s v="český čsp."/>
    <n v="0.5"/>
    <m/>
    <m/>
    <m/>
    <m/>
    <s v="Gramotnost, pregramotnost a vzdělávání"/>
    <x v="3"/>
    <n v="23"/>
    <s v="CZ"/>
    <m/>
    <s v="cze"/>
    <s v="přehledový článekčeský čsp."/>
    <s v="Článek"/>
    <n v="0.5"/>
    <n v="0.5"/>
    <n v="0.25"/>
    <n v="0"/>
    <m/>
    <n v="0.25"/>
    <n v="0.25"/>
    <b v="1"/>
    <x v="1"/>
    <x v="1"/>
  </r>
  <r>
    <n v="504635"/>
    <x v="76"/>
    <s v="PedF"/>
    <x v="1"/>
    <s v="původní článek"/>
    <s v="český čsp."/>
    <n v="0.5"/>
    <m/>
    <m/>
    <m/>
    <m/>
    <s v="Gramotnost, pregramotnost a vzdělávání"/>
    <x v="0"/>
    <n v="29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81625"/>
    <x v="76"/>
    <s v="PedF"/>
    <x v="1"/>
    <s v="příspěvek v recenzovaném konferenčním sborníku"/>
    <s v="rec. sborník"/>
    <n v="0.33333333333332998"/>
    <m/>
    <m/>
    <m/>
    <m/>
    <s v="Conference Proceedings. 3rd International Conference Literacy and Contemporary Society: Identities, Texts, Institutions"/>
    <x v="2"/>
    <n v="12"/>
    <m/>
    <s v="MINISTRY OF EDUCATION, CULTURE, SPORT AND YOUTH, CYPRUS PEDAGOGICAL INSTITUTE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1"/>
    <x v="1"/>
  </r>
  <r>
    <n v="590506"/>
    <x v="77"/>
    <s v="PedF"/>
    <x v="13"/>
    <s v="jiný článek"/>
    <s v="ERIHPlus"/>
    <n v="1"/>
    <m/>
    <m/>
    <m/>
    <m/>
    <s v="Didaktické studie"/>
    <x v="2"/>
    <n v="3"/>
    <s v="CZ"/>
    <m/>
    <s v="cze"/>
    <s v="jiný článekERIHPlus"/>
    <s v="Erih+"/>
    <n v="1"/>
    <n v="1"/>
    <n v="1"/>
    <n v="0"/>
    <m/>
    <n v="1"/>
    <n v="1"/>
    <b v="1"/>
    <x v="2"/>
    <x v="2"/>
  </r>
  <r>
    <n v="582878"/>
    <x v="77"/>
    <s v="PedF"/>
    <x v="13"/>
    <s v="kapitola v kolektivní monografii"/>
    <m/>
    <n v="1"/>
    <m/>
    <m/>
    <m/>
    <m/>
    <s v="Jak je důležité míti styl. Pocta Janě Hoffmannové"/>
    <x v="2"/>
    <n v="11"/>
    <s v="CZ"/>
    <s v="Nakladatelství lidové noviny"/>
    <s v="cze"/>
    <s v="kapitola v kolektivní monografii"/>
    <s v="Kap"/>
    <n v="1"/>
    <n v="1"/>
    <n v="1"/>
    <n v="0"/>
    <m/>
    <n v="1"/>
    <n v="1"/>
    <b v="1"/>
    <x v="4"/>
    <x v="6"/>
  </r>
  <r>
    <n v="559260"/>
    <x v="78"/>
    <s v="PedF"/>
    <x v="2"/>
    <s v="jiný příspěvek v konferenčním sborníku"/>
    <s v="rec. sborník"/>
    <n v="1"/>
    <m/>
    <m/>
    <m/>
    <m/>
    <s v="New Perspectives in English and American Studies. Volume One: Literature"/>
    <x v="3"/>
    <n v="19"/>
    <m/>
    <s v="Wydawnictwo Uniwersytetu Jagiellońskiego (Jagiellonian University Press)"/>
    <s v="eng"/>
    <s v="jiný příspěvek v konferenčním sborníkurec. sborník"/>
    <s v="Ostatní"/>
    <n v="0"/>
    <n v="0"/>
    <n v="0"/>
    <n v="0"/>
    <m/>
    <n v="0"/>
    <n v="0"/>
    <b v="1"/>
    <x v="7"/>
    <x v="12"/>
  </r>
  <r>
    <n v="591997"/>
    <x v="78"/>
    <s v="PedF"/>
    <x v="2"/>
    <s v="původní článek"/>
    <s v="SJR (loni)"/>
    <n v="1"/>
    <s v="2-s2.0-85098790971"/>
    <s v="Q3"/>
    <m/>
    <m/>
    <s v="Brno Studies in English"/>
    <x v="2"/>
    <n v="16"/>
    <s v="CZ"/>
    <m/>
    <s v="eng"/>
    <s v="původní článekSJR (loni)"/>
    <s v="ScoQ1"/>
    <n v="16"/>
    <n v="16"/>
    <n v="16"/>
    <n v="0"/>
    <m/>
    <n v="16"/>
    <n v="16"/>
    <b v="1"/>
    <x v="7"/>
    <x v="12"/>
  </r>
  <r>
    <n v="592000"/>
    <x v="78"/>
    <s v="PedF"/>
    <x v="2"/>
    <s v="původní článek"/>
    <s v="Sco"/>
    <n v="1"/>
    <s v="2-s2.0-85093953811"/>
    <s v="Q4"/>
    <m/>
    <m/>
    <s v="Svět literatury"/>
    <x v="2"/>
    <n v="16"/>
    <s v="CZ"/>
    <m/>
    <s v="cze"/>
    <s v="původní článekSco"/>
    <s v="ScoQ5"/>
    <n v="3"/>
    <n v="3"/>
    <n v="3"/>
    <n v="0"/>
    <m/>
    <n v="3"/>
    <n v="3"/>
    <b v="1"/>
    <x v="7"/>
    <x v="12"/>
  </r>
  <r>
    <n v="537149"/>
    <x v="78"/>
    <s v="PedF"/>
    <x v="2"/>
    <s v="původní článek"/>
    <s v="ERIHPlus"/>
    <n v="1"/>
    <m/>
    <m/>
    <m/>
    <m/>
    <s v="Prague Journal of English Studies"/>
    <x v="0"/>
    <n v="18"/>
    <s v="CZ"/>
    <m/>
    <s v="eng"/>
    <s v="původní článekERIHPlus"/>
    <s v="Erih+"/>
    <n v="1"/>
    <n v="2"/>
    <n v="2"/>
    <n v="0"/>
    <m/>
    <n v="2"/>
    <n v="2"/>
    <b v="1"/>
    <x v="7"/>
    <x v="12"/>
  </r>
  <r>
    <n v="537151"/>
    <x v="78"/>
    <s v="PedF"/>
    <x v="2"/>
    <s v="původní článek"/>
    <s v="ERIHPlus"/>
    <n v="1"/>
    <m/>
    <m/>
    <m/>
    <m/>
    <s v="Ostrava Journal of English Philology"/>
    <x v="0"/>
    <n v="16"/>
    <s v="CZ"/>
    <m/>
    <s v="eng"/>
    <s v="původní článekERIHPlus"/>
    <s v="Erih+"/>
    <n v="1"/>
    <n v="2"/>
    <n v="2"/>
    <n v="0"/>
    <m/>
    <n v="2"/>
    <n v="2"/>
    <b v="1"/>
    <x v="7"/>
    <x v="12"/>
  </r>
  <r>
    <n v="537153"/>
    <x v="78"/>
    <s v="PedF"/>
    <x v="2"/>
    <s v="původní článek"/>
    <s v="zahr. čsp."/>
    <n v="1"/>
    <m/>
    <m/>
    <m/>
    <m/>
    <s v="International Journal of Linguistics, Literature and Culture"/>
    <x v="0"/>
    <n v="23"/>
    <s v="MK"/>
    <m/>
    <s v="eng"/>
    <s v="původní článekzahr. čsp."/>
    <s v="Článek"/>
    <n v="0.5"/>
    <n v="1"/>
    <n v="1"/>
    <n v="0"/>
    <m/>
    <n v="1"/>
    <n v="1"/>
    <b v="1"/>
    <x v="7"/>
    <x v="12"/>
  </r>
  <r>
    <n v="555355"/>
    <x v="78"/>
    <s v="PedF"/>
    <x v="2"/>
    <s v="původní článek"/>
    <s v="zahr. čsp."/>
    <n v="1"/>
    <m/>
    <m/>
    <m/>
    <m/>
    <s v="Athens Journal of Philology"/>
    <x v="1"/>
    <n v="20"/>
    <s v="GR"/>
    <m/>
    <s v="eng"/>
    <s v="původní článekzahr. čsp."/>
    <s v="Článek"/>
    <n v="0.5"/>
    <n v="1"/>
    <n v="1"/>
    <n v="0"/>
    <m/>
    <n v="1"/>
    <n v="1"/>
    <b v="1"/>
    <x v="7"/>
    <x v="12"/>
  </r>
  <r>
    <n v="555356"/>
    <x v="78"/>
    <s v="PedF"/>
    <x v="2"/>
    <s v="původní článek"/>
    <s v="SJR"/>
    <n v="1"/>
    <s v="2-s2.0-85051187861"/>
    <s v="Q2"/>
    <m/>
    <m/>
    <s v="Ars Aeterna"/>
    <x v="1"/>
    <n v="20"/>
    <s v="SK"/>
    <m/>
    <s v="eng"/>
    <s v="původní článekSJR"/>
    <s v="ScoQ2"/>
    <n v="12"/>
    <n v="12"/>
    <n v="12"/>
    <n v="0"/>
    <m/>
    <n v="12"/>
    <n v="12"/>
    <b v="1"/>
    <x v="7"/>
    <x v="12"/>
  </r>
  <r>
    <n v="571565"/>
    <x v="78"/>
    <s v="PedF"/>
    <x v="2"/>
    <s v="původní článek"/>
    <s v="SJR"/>
    <n v="1"/>
    <s v="2-s2.0-85066996814"/>
    <s v="Q1 N"/>
    <m/>
    <m/>
    <s v="Brno Studies in English"/>
    <x v="3"/>
    <n v="16"/>
    <s v="CZ"/>
    <m/>
    <s v="eng"/>
    <s v="původní článekSJR"/>
    <s v="ScoQ1"/>
    <n v="16"/>
    <n v="16"/>
    <n v="16"/>
    <n v="0"/>
    <m/>
    <n v="16"/>
    <n v="16"/>
    <b v="1"/>
    <x v="7"/>
    <x v="12"/>
  </r>
  <r>
    <n v="571566"/>
    <x v="78"/>
    <s v="PedF"/>
    <x v="2"/>
    <s v="původní článek"/>
    <s v="SJR"/>
    <n v="1"/>
    <s v="2-s2.0-85078158121"/>
    <s v="Q3"/>
    <m/>
    <m/>
    <s v="Ars Aeterna [online]"/>
    <x v="3"/>
    <n v="23"/>
    <s v="DE"/>
    <m/>
    <s v="eng"/>
    <s v="původní článekSJR"/>
    <s v="ScoQ3"/>
    <n v="7"/>
    <n v="7"/>
    <n v="7"/>
    <n v="0"/>
    <m/>
    <n v="7"/>
    <n v="7"/>
    <b v="1"/>
    <x v="7"/>
    <x v="12"/>
  </r>
  <r>
    <n v="571798"/>
    <x v="78"/>
    <s v="PedF"/>
    <x v="2"/>
    <s v="původní článek"/>
    <s v="SJR"/>
    <n v="1"/>
    <s v="2-s2.0-85078401809"/>
    <s v="Q3"/>
    <m/>
    <m/>
    <s v="American and British Studies Annual"/>
    <x v="3"/>
    <n v="17"/>
    <s v="CZ"/>
    <m/>
    <s v="eng"/>
    <s v="původní článekSJR"/>
    <s v="ScoQ3"/>
    <n v="7"/>
    <n v="7"/>
    <n v="7"/>
    <n v="0"/>
    <m/>
    <n v="7"/>
    <n v="7"/>
    <b v="1"/>
    <x v="7"/>
    <x v="12"/>
  </r>
  <r>
    <n v="572370"/>
    <x v="78"/>
    <s v="PedF"/>
    <x v="2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75998"/>
    <x v="79"/>
    <s v="PedF"/>
    <x v="2"/>
    <s v="původní článek"/>
    <s v="WOS"/>
    <n v="1"/>
    <m/>
    <m/>
    <n v="487827600005"/>
    <s v="Q3"/>
    <s v="Linguistica Pragensia"/>
    <x v="3"/>
    <n v="21"/>
    <s v="CZ"/>
    <s v="CHARLES UNIV PRAGUE, FAC ARTS"/>
    <s v="eng"/>
    <s v="původní článekWOS"/>
    <s v="IFQ5"/>
    <n v="4"/>
    <n v="4"/>
    <n v="4"/>
    <n v="0"/>
    <m/>
    <n v="4"/>
    <n v="4"/>
    <b v="1"/>
    <x v="4"/>
    <x v="6"/>
  </r>
  <r>
    <n v="539174"/>
    <x v="79"/>
    <s v="PedF"/>
    <x v="2"/>
    <s v="původní článek"/>
    <s v="ERIHPlus"/>
    <n v="1"/>
    <m/>
    <m/>
    <m/>
    <m/>
    <s v="Acta Universitatis Carolinae. Philologica"/>
    <x v="0"/>
    <n v="23"/>
    <s v="CZ"/>
    <m/>
    <s v="eng"/>
    <s v="původní článekERIHPlus"/>
    <s v="Erih+"/>
    <n v="1"/>
    <n v="2"/>
    <n v="2"/>
    <n v="0"/>
    <m/>
    <n v="2"/>
    <n v="2"/>
    <b v="1"/>
    <x v="4"/>
    <x v="6"/>
  </r>
  <r>
    <n v="584557"/>
    <x v="79"/>
    <s v="PedF"/>
    <x v="2"/>
    <s v="kapitola v kolektivní monografii"/>
    <m/>
    <n v="1"/>
    <m/>
    <m/>
    <m/>
    <m/>
    <s v="Comparative Studies in Bilingualism and Bilingual Education"/>
    <x v="2"/>
    <n v="26"/>
    <s v="GB"/>
    <s v="Cambridge Scholar Publishing"/>
    <s v="eng"/>
    <s v="kapitola v kolektivní monografii"/>
    <s v="Kap"/>
    <n v="1"/>
    <n v="2"/>
    <n v="2"/>
    <n v="0"/>
    <m/>
    <n v="2"/>
    <n v="2"/>
    <b v="1"/>
    <x v="4"/>
    <x v="6"/>
  </r>
  <r>
    <n v="560549"/>
    <x v="80"/>
    <s v="PedF"/>
    <x v="4"/>
    <s v="příspěvek v recenzovaném konferenčním sborníku"/>
    <s v="WOS"/>
    <n v="0.33333333333332998"/>
    <m/>
    <m/>
    <n v="541042200013"/>
    <m/>
    <s v="13TH INTERNATIONAL TECHNOLOGY, EDUCATION AND DEVELOPMENT CONFERENCE (INTED2019)"/>
    <x v="3"/>
    <n v="10"/>
    <m/>
    <s v="IATED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61394"/>
    <x v="80"/>
    <s v="PedF"/>
    <x v="4"/>
    <s v="příspěvek v recenzovaném konferenčním sborníku"/>
    <s v="rec. sborník"/>
    <n v="0.25"/>
    <m/>
    <m/>
    <m/>
    <m/>
    <s v="Glocal Education in Practice: Teaching, Researching, and Citizenship"/>
    <x v="3"/>
    <n v="7"/>
    <m/>
    <s v="Bulgarian Comparative Education Society (BCES)"/>
    <s v="eng"/>
    <s v="příspěvek v recenzovaném konferenčním sborníkurec. sborník"/>
    <s v="Sbor/N"/>
    <n v="0.25"/>
    <n v="0.5"/>
    <n v="0.125"/>
    <n v="0"/>
    <m/>
    <n v="0.125"/>
    <n v="0.125"/>
    <b v="1"/>
    <x v="0"/>
    <x v="4"/>
  </r>
  <r>
    <n v="562708"/>
    <x v="80"/>
    <s v="PedF"/>
    <x v="16"/>
    <s v="příspěvek v recenzovaném konferenčním sborníku"/>
    <s v="SJR"/>
    <n v="0.2"/>
    <s v="2-s2.0-85069461767"/>
    <m/>
    <m/>
    <m/>
    <s v="Empowering Learners for Life in the Digital Age"/>
    <x v="3"/>
    <n v="10"/>
    <s v="CH"/>
    <s v="Sp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81412"/>
    <x v="80"/>
    <s v="PedF"/>
    <x v="4"/>
    <s v="původní článek"/>
    <s v="ERIHPlus"/>
    <n v="0.25"/>
    <m/>
    <m/>
    <m/>
    <m/>
    <s v="Slavonic Pedagogical Studies Journal [online]"/>
    <x v="2"/>
    <n v="8"/>
    <s v="SK"/>
    <m/>
    <s v="cze"/>
    <s v="původní článekERIHPlus"/>
    <s v="Erih+"/>
    <n v="1"/>
    <n v="1"/>
    <n v="0.25"/>
    <n v="0"/>
    <m/>
    <n v="0.25"/>
    <n v="0.25"/>
    <b v="1"/>
    <x v="0"/>
    <x v="4"/>
  </r>
  <r>
    <n v="541782"/>
    <x v="80"/>
    <s v="PedF"/>
    <x v="16"/>
    <s v="původní článek"/>
    <s v="IF"/>
    <n v="0.33333333333332998"/>
    <s v="2-s2.0-85042724700"/>
    <s v="Q1 1.D."/>
    <n v="426510200001"/>
    <s v="Q4"/>
    <s v="Journal of Educational Measurement"/>
    <x v="1"/>
    <n v="29"/>
    <s v="US"/>
    <m/>
    <s v="eng"/>
    <s v="původní článekIF"/>
    <s v="IFQ2"/>
    <n v="14"/>
    <n v="14"/>
    <n v="4.6666666666666199"/>
    <n v="0"/>
    <m/>
    <n v="4.6666666666666199"/>
    <n v="1.99999999999998"/>
    <b v="0"/>
    <x v="0"/>
    <x v="4"/>
  </r>
  <r>
    <n v="545480"/>
    <x v="80"/>
    <s v="PedF"/>
    <x v="4"/>
    <s v="původní článek"/>
    <s v="IF"/>
    <n v="0.33333333333332998"/>
    <s v="2-s2.0-85050917434"/>
    <s v="Q1 1.D."/>
    <n v="441282700005"/>
    <s v="Q3"/>
    <s v="Journal of Cross-Cultural Psychology"/>
    <x v="1"/>
    <n v="22"/>
    <s v="US"/>
    <s v="SAGE PUBLICATIONS INC"/>
    <s v="eng"/>
    <s v="původní článekIF"/>
    <s v="IFQ3"/>
    <n v="9"/>
    <n v="9"/>
    <n v="2.9999999999999698"/>
    <n v="0"/>
    <m/>
    <n v="2.9999999999999698"/>
    <n v="2.9999999999999698"/>
    <b v="1"/>
    <x v="0"/>
    <x v="4"/>
  </r>
  <r>
    <n v="565048"/>
    <x v="80"/>
    <s v="PedF"/>
    <x v="4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65194"/>
    <x v="80"/>
    <s v="PedF"/>
    <x v="4"/>
    <s v="jiný příspěvek v konferenčním sborníku"/>
    <s v="nerec. sborník"/>
    <n v="0.33333333333332998"/>
    <m/>
    <m/>
    <m/>
    <m/>
    <s v="Proceedings of IAC 2019 in Vienna"/>
    <x v="3"/>
    <n v="7"/>
    <m/>
    <s v="Czech Institute of Academic Education"/>
    <s v="eng"/>
    <s v="jiný příspěvek v konferenčním sborníkunerec. sborník"/>
    <s v="Ostatní"/>
    <n v="0"/>
    <n v="0"/>
    <n v="0"/>
    <n v="0"/>
    <m/>
    <n v="0"/>
    <n v="0"/>
    <b v="1"/>
    <x v="0"/>
    <x v="4"/>
  </r>
  <r>
    <n v="583671"/>
    <x v="80"/>
    <s v="PedF"/>
    <x v="16"/>
    <s v="příspěvek v recenzovaném konferenčním sborníku"/>
    <s v="SJR"/>
    <n v="0.2"/>
    <s v="2-s2.0-85069461767"/>
    <m/>
    <m/>
    <m/>
    <s v="Empowering Learners for Life in the Digital Age"/>
    <x v="3"/>
    <n v="10"/>
    <m/>
    <s v="Spr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52037"/>
    <x v="80"/>
    <s v="PedF"/>
    <x v="4"/>
    <s v="původní článek"/>
    <s v="ERIHPlus"/>
    <n v="0.25"/>
    <m/>
    <m/>
    <m/>
    <m/>
    <s v="Pedagogická orientace"/>
    <x v="1"/>
    <n v="36"/>
    <s v="CZ"/>
    <m/>
    <s v="eng"/>
    <s v="původní článekERIHPlus"/>
    <s v="Erih+"/>
    <n v="1"/>
    <n v="2"/>
    <n v="0.5"/>
    <n v="0"/>
    <m/>
    <n v="0.5"/>
    <n v="0.5"/>
    <b v="1"/>
    <x v="0"/>
    <x v="4"/>
  </r>
  <r>
    <n v="568885"/>
    <x v="80"/>
    <s v="PedF"/>
    <x v="4"/>
    <s v="původní článek"/>
    <s v="IF"/>
    <n v="1"/>
    <s v="2-s2.0-85073981584"/>
    <s v="Q1 N"/>
    <n v="495370700016"/>
    <s v="Q2"/>
    <s v="Child Indicators Research"/>
    <x v="3"/>
    <n v="26"/>
    <s v="NL"/>
    <s v="SPRINGER"/>
    <s v="eng"/>
    <s v="původní článekIF"/>
    <s v="ScoQ1"/>
    <n v="16"/>
    <n v="16"/>
    <n v="16"/>
    <n v="0"/>
    <m/>
    <n v="16"/>
    <n v="14"/>
    <b v="0"/>
    <x v="0"/>
    <x v="4"/>
  </r>
  <r>
    <n v="552882"/>
    <x v="80"/>
    <s v="PedF"/>
    <x v="4"/>
    <s v="příspěvek v recenzovaném konferenčním sborníku"/>
    <s v="rec. sborník"/>
    <n v="0.2"/>
    <m/>
    <m/>
    <m/>
    <m/>
    <s v="Škola pro všechny – Interdisciplinarita ve školní edukaci a pedagogických vědách"/>
    <x v="3"/>
    <n v="12"/>
    <m/>
    <s v="Česká pedagogická společnost, Univerzita Palackého v Olomouci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37968"/>
    <x v="81"/>
    <s v="PedF"/>
    <x v="17"/>
    <s v="kapitola v monografii"/>
    <m/>
    <n v="1"/>
    <m/>
    <m/>
    <m/>
    <m/>
    <s v="Suttner im KonText. Interdisziplinäre Beiträge zu Werk und Leben der Friedensnobelpreisträgerin"/>
    <x v="0"/>
    <n v="12"/>
    <s v="DE"/>
    <s v="Universitätsverlag Winter"/>
    <s v="ger"/>
    <s v="kapitola v monografii"/>
    <s v="Kap"/>
    <n v="1"/>
    <n v="2"/>
    <n v="2"/>
    <n v="0"/>
    <m/>
    <n v="2"/>
    <n v="2"/>
    <b v="1"/>
    <x v="7"/>
    <x v="12"/>
  </r>
  <r>
    <n v="583713"/>
    <x v="81"/>
    <s v="PedF"/>
    <x v="17"/>
    <s v="kapitola v kolektivní monografii"/>
    <m/>
    <n v="1"/>
    <m/>
    <m/>
    <m/>
    <m/>
    <s v="Anna Seghers – Handbuch. Leben-Werk-Wirken."/>
    <x v="2"/>
    <n v="4"/>
    <s v="DE"/>
    <s v="J.B. Metzler"/>
    <s v="ger"/>
    <s v="kapitola v kolektivní monografii"/>
    <s v="Kap"/>
    <n v="1"/>
    <n v="2"/>
    <n v="2"/>
    <n v="0"/>
    <m/>
    <n v="2"/>
    <n v="2"/>
    <b v="1"/>
    <x v="7"/>
    <x v="12"/>
  </r>
  <r>
    <n v="584518"/>
    <x v="81"/>
    <s v="PedF"/>
    <x v="17"/>
    <s v="původní článek"/>
    <s v="český čsp."/>
    <n v="1"/>
    <m/>
    <m/>
    <m/>
    <m/>
    <s v="Cizí jazyky"/>
    <x v="2"/>
    <n v="5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56067"/>
    <x v="81"/>
    <s v="PedF"/>
    <x v="17"/>
    <s v="kapitola v kolektivní monografii"/>
    <m/>
    <n v="1"/>
    <m/>
    <m/>
    <m/>
    <m/>
    <s v="Verbindungen. Frauen – DDR – Literatur"/>
    <x v="1"/>
    <n v="11"/>
    <s v="DE"/>
    <s v="Frank &amp; Timme, Verlag für wissenschaftliche Literatur"/>
    <s v="ger"/>
    <s v="kapitola v kolektivní monografii"/>
    <s v="Kap"/>
    <n v="1"/>
    <n v="2"/>
    <n v="2"/>
    <n v="0"/>
    <m/>
    <n v="2"/>
    <n v="2"/>
    <b v="1"/>
    <x v="7"/>
    <x v="12"/>
  </r>
  <r>
    <n v="556935"/>
    <x v="81"/>
    <s v="PedF"/>
    <x v="17"/>
    <s v="heslo ve vědeckém slovníku"/>
    <m/>
    <n v="0.5"/>
    <m/>
    <m/>
    <m/>
    <m/>
    <s v="Slovník německy píšících spisovatelů. Německo"/>
    <x v="1"/>
    <n v="47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10"/>
    <x v="81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32"/>
    <x v="81"/>
    <s v="PedF"/>
    <x v="17"/>
    <s v="heslo ve vědeckém slovníku"/>
    <m/>
    <n v="1"/>
    <m/>
    <m/>
    <m/>
    <m/>
    <s v="Slovník německy píšících spisovatelů. Německo"/>
    <x v="1"/>
    <n v="4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42"/>
    <x v="81"/>
    <s v="PedF"/>
    <x v="17"/>
    <s v="heslo ve vědeckém slovníku"/>
    <m/>
    <n v="1"/>
    <m/>
    <m/>
    <m/>
    <m/>
    <s v="Slovník německy píšících spisovatelů,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47"/>
    <x v="81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49"/>
    <x v="81"/>
    <s v="PedF"/>
    <x v="17"/>
    <s v="heslo ve vědeckém slovníku"/>
    <m/>
    <n v="1"/>
    <m/>
    <m/>
    <m/>
    <m/>
    <s v="Slovník německy píšících spisovatelů. Německo"/>
    <x v="1"/>
    <n v="4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60"/>
    <x v="81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65"/>
    <x v="81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69"/>
    <x v="81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73"/>
    <x v="81"/>
    <s v="PedF"/>
    <x v="17"/>
    <s v="heslo ve vědeckém slovníku"/>
    <m/>
    <n v="1"/>
    <m/>
    <m/>
    <m/>
    <m/>
    <s v="Slovník německy píšících spisovatelů. Německo"/>
    <x v="1"/>
    <n v="4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75"/>
    <x v="81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077"/>
    <x v="81"/>
    <s v="PedF"/>
    <x v="17"/>
    <s v="heslo ve vědeckém slovníku"/>
    <m/>
    <n v="1"/>
    <m/>
    <m/>
    <m/>
    <m/>
    <s v="Slovník německy píšících spisovatelů. Německo"/>
    <x v="1"/>
    <n v="5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6120"/>
    <x v="82"/>
    <s v="PedF"/>
    <x v="1"/>
    <s v="příspěvek v recenzovaném konferenčním sborníku"/>
    <s v="WOS (loni)"/>
    <n v="0.33333333333332998"/>
    <m/>
    <m/>
    <n v="434656000008"/>
    <m/>
    <s v="PHD EXISTENCE 2017: CESKO-SLOVENSKA PSYCHOLOGICKA KONFERENCE (NEJEN) PRO DOKTORANDY A O DOKTORANDECH"/>
    <x v="0"/>
    <n v="7"/>
    <s v="CZ"/>
    <s v="UNIV PALACKEHO V OLOMOUCI"/>
    <s v="cze"/>
    <s v="příspěvek v recenzovaném konferenčním sborníkuWOS (loni)"/>
    <s v="Sbor/D"/>
    <n v="0.5"/>
    <n v="0.5"/>
    <n v="0.16666666666666499"/>
    <n v="0"/>
    <m/>
    <n v="0.16666666666666499"/>
    <n v="0.16666666666666499"/>
    <b v="1"/>
    <x v="1"/>
    <x v="1"/>
  </r>
  <r>
    <n v="552278"/>
    <x v="83"/>
    <s v="PedF"/>
    <x v="18"/>
    <s v="původní článek"/>
    <s v="český čsp."/>
    <n v="0.33333333333332998"/>
    <m/>
    <m/>
    <m/>
    <m/>
    <s v="Gramotnost, pregramotnost a vzdělávání"/>
    <x v="1"/>
    <n v="13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52719"/>
    <x v="83"/>
    <s v="PedF"/>
    <x v="18"/>
    <s v="původní článek"/>
    <s v="ERIHPlus"/>
    <n v="0.5"/>
    <m/>
    <m/>
    <m/>
    <m/>
    <s v="Pedagogika"/>
    <x v="1"/>
    <n v="18"/>
    <s v="CZ"/>
    <m/>
    <s v="eng"/>
    <s v="původní článekERIHPlus"/>
    <s v="Erih+"/>
    <n v="1"/>
    <n v="2"/>
    <n v="1"/>
    <n v="0"/>
    <m/>
    <n v="1"/>
    <n v="1"/>
    <b v="1"/>
    <x v="0"/>
    <x v="4"/>
  </r>
  <r>
    <n v="528755"/>
    <x v="84"/>
    <s v="PedF"/>
    <x v="19"/>
    <s v="původní článek"/>
    <s v="SJR"/>
    <n v="0.5"/>
    <s v="2-s2.0-85021326012"/>
    <s v="Q1"/>
    <m/>
    <m/>
    <s v="Electronic Journal of e-Learning"/>
    <x v="0"/>
    <n v="15"/>
    <s v="GB"/>
    <m/>
    <s v="eng"/>
    <s v="původní článekSJR"/>
    <s v="ScoQ1"/>
    <n v="16"/>
    <n v="16"/>
    <n v="8"/>
    <n v="0"/>
    <m/>
    <n v="8"/>
    <n v="8"/>
    <b v="1"/>
    <x v="2"/>
    <x v="5"/>
  </r>
  <r>
    <n v="575658"/>
    <x v="84"/>
    <s v="PedF"/>
    <x v="19"/>
    <s v="kapitola v kolektivní monografii"/>
    <m/>
    <n v="1"/>
    <m/>
    <m/>
    <m/>
    <m/>
    <s v="Vzdělávací modul Matematická gramotnost – Náměty na aktivity rozvíjející matematickou gramotnost"/>
    <x v="3"/>
    <n v="8"/>
    <m/>
    <s v="Univerzita Karlova, Pedagogická fakulta"/>
    <s v="cze"/>
    <s v="kapitola v kolektivní monografii"/>
    <s v="Kap"/>
    <n v="1"/>
    <n v="1"/>
    <n v="1"/>
    <n v="0"/>
    <m/>
    <n v="1"/>
    <n v="1"/>
    <b v="1"/>
    <x v="2"/>
    <x v="5"/>
  </r>
  <r>
    <n v="532935"/>
    <x v="84"/>
    <s v="PedF"/>
    <x v="19"/>
    <s v="původní článek"/>
    <s v="SJR"/>
    <n v="0.5"/>
    <s v="2-s2.0-85031723622"/>
    <s v="Q2"/>
    <n v="414587900011"/>
    <s v="nevedeno"/>
    <s v="Eurasia Journal of Mathematics, Science and Technology Education"/>
    <x v="0"/>
    <n v="11"/>
    <s v="TR"/>
    <m/>
    <s v="eng"/>
    <s v="původní článekSJR"/>
    <s v="ScoQ2"/>
    <n v="12"/>
    <n v="12"/>
    <n v="6"/>
    <n v="0"/>
    <m/>
    <n v="6"/>
    <n v="6"/>
    <b v="1"/>
    <x v="2"/>
    <x v="5"/>
  </r>
  <r>
    <n v="559226"/>
    <x v="84"/>
    <s v="PedF"/>
    <x v="19"/>
    <s v="jiný článek"/>
    <s v="český čsp."/>
    <n v="0.5"/>
    <m/>
    <m/>
    <m/>
    <m/>
    <s v="Týdeník školství"/>
    <x v="1"/>
    <n v="1"/>
    <s v="CZ"/>
    <m/>
    <s v="cze"/>
    <s v="jiný článekčeský čsp."/>
    <s v="Ostatní"/>
    <n v="0"/>
    <n v="0"/>
    <n v="0"/>
    <n v="0"/>
    <m/>
    <n v="0"/>
    <n v="0"/>
    <b v="1"/>
    <x v="2"/>
    <x v="5"/>
  </r>
  <r>
    <n v="592595"/>
    <x v="84"/>
    <s v="PedF"/>
    <x v="19"/>
    <s v="příspěvek v recenzovaném konferenčním sborníku"/>
    <s v="Sco"/>
    <n v="1"/>
    <s v="2-s2.0-85082383411"/>
    <m/>
    <m/>
    <m/>
    <s v="19th Conference on Applied Mathematics, APLIMAT 2020 Proceedings"/>
    <x v="2"/>
    <n v="9"/>
    <m/>
    <s v="Slovak University of Technology in Bratislava"/>
    <s v="eng"/>
    <s v="příspěvek v recenzovaném konferenčním sborníkuSco"/>
    <s v="Sbor/D"/>
    <n v="0.5"/>
    <n v="1"/>
    <n v="1"/>
    <n v="0"/>
    <m/>
    <n v="1"/>
    <n v="1"/>
    <b v="1"/>
    <x v="2"/>
    <x v="5"/>
  </r>
  <r>
    <n v="534022"/>
    <x v="84"/>
    <s v="PedF"/>
    <x v="19"/>
    <s v="příspěvek v recenzovaném konferenčním sborníku"/>
    <s v="rec. sborník"/>
    <n v="0.5"/>
    <s v="2-s2.0-85037524668"/>
    <m/>
    <m/>
    <m/>
    <s v="Proceedings of the 16th Europen Conference on e-Learning ECEL 2017"/>
    <x v="0"/>
    <n v="6"/>
    <m/>
    <s v="Academic Conferences and Publishing International Limited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4427"/>
    <x v="84"/>
    <s v="PedF"/>
    <x v="19"/>
    <s v="příspěvek v recenzovaném konferenčním sborníku"/>
    <s v="Sco"/>
    <n v="0.5"/>
    <s v="2-s2.0-85035340315"/>
    <m/>
    <m/>
    <m/>
    <s v="16th Conference on Applied Mathematics, APLIMAT 2017 - Proceedings"/>
    <x v="0"/>
    <n v="11"/>
    <m/>
    <s v="STU"/>
    <s v="eng"/>
    <s v="příspěvek v recenzovaném konferenčním sborníkuSco"/>
    <s v="Sbor/D"/>
    <n v="0.5"/>
    <n v="1"/>
    <n v="0.5"/>
    <n v="0"/>
    <m/>
    <n v="0.5"/>
    <n v="0.5"/>
    <b v="1"/>
    <x v="2"/>
    <x v="5"/>
  </r>
  <r>
    <n v="561870"/>
    <x v="84"/>
    <s v="PedF"/>
    <x v="19"/>
    <s v="původní článek"/>
    <s v="ERIHPlus"/>
    <n v="0.5"/>
    <m/>
    <m/>
    <m/>
    <m/>
    <s v="The Science for Population Protection [online]"/>
    <x v="3"/>
    <n v="12"/>
    <s v="CZ"/>
    <m/>
    <s v="eng"/>
    <s v="původní článekERIHPlus"/>
    <s v="Erih+"/>
    <n v="1"/>
    <n v="2"/>
    <n v="1"/>
    <n v="0"/>
    <m/>
    <n v="1"/>
    <n v="1"/>
    <b v="1"/>
    <x v="0"/>
    <x v="13"/>
  </r>
  <r>
    <n v="549859"/>
    <x v="84"/>
    <s v="PedF"/>
    <x v="19"/>
    <s v="příspěvek v recenzovaném konferenčním sborníku"/>
    <s v="WOS (loni)"/>
    <n v="0.5"/>
    <s v="2-s2.0-85057971875"/>
    <m/>
    <m/>
    <m/>
    <s v="Proceedings of the European Conference on e-Learning, ECEL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2"/>
    <x v="5"/>
  </r>
  <r>
    <n v="549860"/>
    <x v="84"/>
    <s v="PedF"/>
    <x v="19"/>
    <s v="příspěvek v recenzovaném konferenčním sborníku"/>
    <s v="WOS (loni)"/>
    <n v="0.5"/>
    <s v="2-s2.0-85057971800"/>
    <m/>
    <m/>
    <m/>
    <s v="Proceedings of the European Conference on e-Learning, ECEL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2"/>
    <x v="5"/>
  </r>
  <r>
    <n v="549861"/>
    <x v="84"/>
    <s v="PedF"/>
    <x v="19"/>
    <s v="příspěvek v recenzovaném konferenčním sborníku"/>
    <s v="Sco"/>
    <n v="1"/>
    <s v="2-s2.0-85048798605"/>
    <m/>
    <m/>
    <m/>
    <s v="17th Conference on Applied Mathematics, APLIMAT 2018 - Proceedings"/>
    <x v="1"/>
    <n v="7"/>
    <m/>
    <s v="Slovak University of Technology in Bratislava"/>
    <s v="eng"/>
    <s v="příspěvek v recenzovaném konferenčním sborníkuSco"/>
    <s v="Sbor/D"/>
    <n v="0.5"/>
    <n v="1"/>
    <n v="1"/>
    <n v="0"/>
    <m/>
    <n v="1"/>
    <n v="1"/>
    <b v="1"/>
    <x v="2"/>
    <x v="5"/>
  </r>
  <r>
    <n v="549862"/>
    <x v="84"/>
    <s v="PedF"/>
    <x v="19"/>
    <s v="původní článek"/>
    <s v="český čsp."/>
    <n v="0.5"/>
    <m/>
    <m/>
    <m/>
    <m/>
    <s v="Učitel matematiky"/>
    <x v="1"/>
    <n v="9"/>
    <s v="CZ"/>
    <m/>
    <s v="cze"/>
    <s v="původní článekčeský čsp."/>
    <s v="Článek"/>
    <n v="0.5"/>
    <n v="0.5"/>
    <n v="0.25"/>
    <n v="0"/>
    <m/>
    <n v="0.25"/>
    <n v="0.25"/>
    <b v="1"/>
    <x v="2"/>
    <x v="5"/>
  </r>
  <r>
    <n v="566741"/>
    <x v="84"/>
    <s v="PedF"/>
    <x v="19"/>
    <s v="jiná stať ve sborníku prací"/>
    <m/>
    <n v="8.3333333333332996E-2"/>
    <m/>
    <m/>
    <m/>
    <m/>
    <s v="Vzdělávací modul Matematická gramotnost s metodikou"/>
    <x v="3"/>
    <m/>
    <m/>
    <s v="Univerzita Karlova, Pedaogická fakulta"/>
    <s v="cze"/>
    <s v="jiná stať ve sborníku prací"/>
    <s v="Ostatní"/>
    <n v="0"/>
    <n v="0"/>
    <n v="0"/>
    <n v="0"/>
    <m/>
    <n v="0"/>
    <n v="0"/>
    <b v="1"/>
    <x v="2"/>
    <x v="5"/>
  </r>
  <r>
    <n v="568206"/>
    <x v="84"/>
    <s v="PedF"/>
    <x v="19"/>
    <s v="příspěvek v recenzovaném konferenčním sborníku"/>
    <s v="WOS"/>
    <n v="1"/>
    <m/>
    <m/>
    <n v="505160800047"/>
    <m/>
    <s v="OPPORTUNITIES IN LEARNING AND TEACHING ELEMENTARY MATHEMATICS"/>
    <x v="3"/>
    <n v="2"/>
    <m/>
    <s v="PedF UK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68346"/>
    <x v="84"/>
    <s v="PedF"/>
    <x v="19"/>
    <s v="kapitola v populárně-naučné knize"/>
    <m/>
    <n v="1"/>
    <m/>
    <m/>
    <m/>
    <m/>
    <s v="Rozvíjení matematických talentů na středních školách I"/>
    <x v="3"/>
    <n v="5"/>
    <m/>
    <s v="MatfyzPress"/>
    <s v="cze"/>
    <s v="kapitola v populárně-naučné knize"/>
    <s v="Ostatní"/>
    <n v="0"/>
    <n v="0"/>
    <n v="0"/>
    <n v="0"/>
    <m/>
    <n v="0"/>
    <n v="0"/>
    <b v="1"/>
    <x v="2"/>
    <x v="5"/>
  </r>
  <r>
    <n v="568347"/>
    <x v="84"/>
    <s v="PedF"/>
    <x v="19"/>
    <s v="kapitola v populárně-naučné knize"/>
    <m/>
    <n v="1"/>
    <m/>
    <m/>
    <m/>
    <m/>
    <s v="Rozvíjení matematických talentů na středních školách I"/>
    <x v="3"/>
    <n v="5"/>
    <s v="CZ"/>
    <s v="MatfyzPress"/>
    <s v="cze"/>
    <s v="kapitola v populárně-naučné knize"/>
    <s v="Ostatní"/>
    <n v="0"/>
    <n v="0"/>
    <n v="0"/>
    <n v="0"/>
    <m/>
    <n v="0"/>
    <n v="0"/>
    <b v="1"/>
    <x v="2"/>
    <x v="5"/>
  </r>
  <r>
    <n v="568491"/>
    <x v="84"/>
    <s v="PedF"/>
    <x v="19"/>
    <s v="příspěvek v recenzovaném konferenčním sborníku"/>
    <s v="WOS"/>
    <n v="1"/>
    <s v="2-s2.0-85077508291"/>
    <m/>
    <n v="539626900031"/>
    <m/>
    <s v="PROCEEDINGS OF THE 18TH EUROPEAN CONFERENCE ON E-LEARNING (ECEL 2019)"/>
    <x v="3"/>
    <n v="8"/>
    <m/>
    <s v="Academic Conferences and Publishing International Limited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27276"/>
    <x v="84"/>
    <s v="PedF"/>
    <x v="19"/>
    <s v="VŠ skriptum"/>
    <m/>
    <n v="1"/>
    <m/>
    <m/>
    <m/>
    <m/>
    <m/>
    <x v="0"/>
    <n v="34"/>
    <m/>
    <s v="Pedagogická fakulta, UK"/>
    <s v="cze"/>
    <s v="VŠ skriptum"/>
    <s v="Učebnice"/>
    <n v="1"/>
    <n v="1"/>
    <n v="1"/>
    <n v="0"/>
    <m/>
    <n v="1"/>
    <n v="1"/>
    <b v="1"/>
    <x v="2"/>
    <x v="5"/>
  </r>
  <r>
    <n v="558636"/>
    <x v="84"/>
    <s v="PedF"/>
    <x v="19"/>
    <s v="příspěvek v recenzovaném konferenčním sborníku"/>
    <s v="Sco"/>
    <n v="1"/>
    <s v="2-s2.0-85070931778"/>
    <m/>
    <m/>
    <m/>
    <s v="18th Conference on Applied Mathematics, APLIMAT 2019 - Proceedings"/>
    <x v="3"/>
    <n v="6"/>
    <m/>
    <s v="Slovak University of Technology in Bratislava"/>
    <s v="eng"/>
    <s v="příspěvek v recenzovaném konferenčním sborníkuSco"/>
    <s v="Sbor/D"/>
    <n v="0.5"/>
    <n v="1"/>
    <n v="1"/>
    <n v="0"/>
    <m/>
    <n v="1"/>
    <n v="1"/>
    <b v="1"/>
    <x v="2"/>
    <x v="5"/>
  </r>
  <r>
    <n v="575439"/>
    <x v="85"/>
    <s v="PedF"/>
    <x v="19"/>
    <s v="kapitola v kolektivní monografii"/>
    <m/>
    <n v="0.5"/>
    <m/>
    <m/>
    <m/>
    <m/>
    <s v="Náměty na aktivity rozvíjející matematickou gramotnost"/>
    <x v="3"/>
    <n v="17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2"/>
    <x v="5"/>
  </r>
  <r>
    <n v="559081"/>
    <x v="85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083"/>
    <x v="8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39"/>
    <x v="8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1"/>
    <x v="85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642"/>
    <x v="8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9"/>
    <x v="85"/>
    <s v="PedF"/>
    <x v="19"/>
    <s v="jiný výsledek"/>
    <m/>
    <n v="0.2"/>
    <m/>
    <m/>
    <m/>
    <m/>
    <m/>
    <x v="1"/>
    <n v="80"/>
    <m/>
    <s v="H-mat, o.p.s."/>
    <s v="cze"/>
    <s v="jiný výsledek"/>
    <s v="Ostatní"/>
    <n v="0"/>
    <n v="0"/>
    <n v="0"/>
    <n v="0"/>
    <m/>
    <n v="0"/>
    <n v="0"/>
    <b v="1"/>
    <x v="2"/>
    <x v="5"/>
  </r>
  <r>
    <n v="538220"/>
    <x v="85"/>
    <s v="PedF"/>
    <x v="19"/>
    <s v="kapitola v kolektivní monografii"/>
    <m/>
    <n v="1"/>
    <m/>
    <m/>
    <m/>
    <m/>
    <s v="Didaktické kazuistiky v oborech školního vzdělávání"/>
    <x v="0"/>
    <n v="30"/>
    <s v="CZ"/>
    <s v="Masarykova univerzita"/>
    <s v="cze"/>
    <s v="kapitola v kolektivní monografii"/>
    <s v="Kap"/>
    <n v="1"/>
    <n v="1"/>
    <n v="1"/>
    <n v="0"/>
    <m/>
    <n v="1"/>
    <n v="1"/>
    <b v="1"/>
    <x v="2"/>
    <x v="5"/>
  </r>
  <r>
    <n v="538503"/>
    <x v="85"/>
    <s v="PedF"/>
    <x v="19"/>
    <s v="příspěvek v recenzovaném konferenčním sborníku"/>
    <s v="WOS"/>
    <n v="0.33333333333332998"/>
    <m/>
    <m/>
    <n v="409038600038"/>
    <m/>
    <s v="Proceedings of the 14 th International Conference: Efficiency and Responsibility in Education 2017 (ERIE)"/>
    <x v="0"/>
    <n v="8"/>
    <m/>
    <s v="CZECH UNIVERSITY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38504"/>
    <x v="85"/>
    <s v="PedF"/>
    <x v="19"/>
    <s v="příspěvek v recenzovaném konferenčním sborníku"/>
    <s v="WOS"/>
    <n v="1"/>
    <m/>
    <m/>
    <n v="409038600019"/>
    <m/>
    <s v="PROCEEDINGS OF THE 14TH INTERNATIONAL CONFERENCE EFFICIENCY AND RESPONSIBILITY IN EDUCATION 2017 (ERIE)"/>
    <x v="0"/>
    <n v="8"/>
    <m/>
    <s v="CZECH UNIVERSITY LIFE SCIENCES PRAGUE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38506"/>
    <x v="85"/>
    <s v="PedF"/>
    <x v="19"/>
    <s v="příspěvek v recenzovaném konferenčním sborníku"/>
    <s v="rec. sborník"/>
    <n v="0.5"/>
    <m/>
    <m/>
    <n v="432421100024"/>
    <m/>
    <s v="EQUITY AND DIVERSITY IN ELEMENTARY MATHEMATICS EDUCATION"/>
    <x v="0"/>
    <n v="11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8507"/>
    <x v="85"/>
    <s v="PedF"/>
    <x v="19"/>
    <s v="příspěvek v recenzovaném konferenčním sborníku"/>
    <s v="rec. sborník"/>
    <n v="0.5"/>
    <m/>
    <m/>
    <n v="432421100025"/>
    <m/>
    <s v="EQUITY AND DIVERSITY IN ELEMENTARY MATHEMATICS EDUCATION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8508"/>
    <x v="85"/>
    <s v="PedF"/>
    <x v="19"/>
    <s v="příspěvek v recenzovaném konferenčním sborníku"/>
    <s v="rec. sborník"/>
    <n v="0.33333333333332998"/>
    <m/>
    <m/>
    <n v="432421100040"/>
    <m/>
    <s v="EQUITY AND DIVERSITY IN ELEMENTARY MATHEMATICS EDUCATION"/>
    <x v="0"/>
    <n v="11"/>
    <m/>
    <s v="Karlova univerzita, Pedagogická fakult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38509"/>
    <x v="85"/>
    <s v="PedF"/>
    <x v="19"/>
    <s v="příspěvek v recenzovaném konferenčním sborníku"/>
    <s v="rec. sborník"/>
    <n v="0.33333333333332998"/>
    <m/>
    <m/>
    <n v="432421100048"/>
    <m/>
    <s v="EQUITY AND DIVERSITY IN ELEMENTARY MATHEMATICS EDUCATION"/>
    <x v="0"/>
    <n v="8"/>
    <m/>
    <s v="Karlova univerzita, Pedagogická fakult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38660"/>
    <x v="85"/>
    <s v="PedF"/>
    <x v="19"/>
    <s v="příspěvek v recenzovaném konferenčním sborníku"/>
    <s v="rec. sborník"/>
    <n v="0.33333333333332998"/>
    <m/>
    <m/>
    <n v="429975300112"/>
    <m/>
    <s v="10TH INTERNATIONAL CONFERENCE OF EDUCATION, RESEARCH AND INNOVATION (ICERI2017)"/>
    <x v="0"/>
    <n v="6"/>
    <m/>
    <s v="IATED Academ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39012"/>
    <x v="85"/>
    <s v="PedF"/>
    <x v="19"/>
    <s v="příspěvek v recenzovaném konferenčním sborníku"/>
    <s v="rec. sborník"/>
    <n v="0.5"/>
    <m/>
    <m/>
    <m/>
    <m/>
    <s v="Primárne matematické vzdelávanie teória, výskum a prax"/>
    <x v="0"/>
    <n v="4"/>
    <m/>
    <s v="UMB/Edícia: FPV UMB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39013"/>
    <x v="85"/>
    <s v="PedF"/>
    <x v="19"/>
    <s v="příspěvek v recenzovaném konferenčním sborníku"/>
    <s v="rec. sborník"/>
    <n v="0.5"/>
    <m/>
    <m/>
    <m/>
    <m/>
    <s v="Primárne matematické vzdelávanie teória, výskum a prax"/>
    <x v="0"/>
    <n v="4"/>
    <m/>
    <s v="UMB/Edícia: FPV UMB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39014"/>
    <x v="85"/>
    <s v="PedF"/>
    <x v="19"/>
    <s v="jiný příspěvek v konferenčním sborníku"/>
    <s v="nerec. sborník"/>
    <n v="1"/>
    <m/>
    <m/>
    <m/>
    <m/>
    <s v="Dva dny s didaktikou matematiky 2017"/>
    <x v="0"/>
    <n v="6"/>
    <m/>
    <s v="SUMA JŠMF, KMDM Pedf UK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65985"/>
    <x v="85"/>
    <s v="PedF"/>
    <x v="19"/>
    <s v="příručka"/>
    <m/>
    <n v="0.2"/>
    <m/>
    <m/>
    <m/>
    <m/>
    <m/>
    <x v="3"/>
    <n v="192"/>
    <s v="CZ"/>
    <s v="H-mat, o.p.s."/>
    <s v="cze"/>
    <s v="příručka"/>
    <s v="Ostatní"/>
    <n v="0"/>
    <n v="0"/>
    <n v="0"/>
    <n v="0"/>
    <m/>
    <n v="0"/>
    <n v="0"/>
    <b v="1"/>
    <x v="2"/>
    <x v="5"/>
  </r>
  <r>
    <n v="565986"/>
    <x v="8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89"/>
    <x v="8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1"/>
    <x v="8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4"/>
    <x v="85"/>
    <s v="PedF"/>
    <x v="19"/>
    <s v="učebnice pro ZŠ"/>
    <m/>
    <n v="0.2"/>
    <m/>
    <m/>
    <m/>
    <m/>
    <m/>
    <x v="3"/>
    <n v="84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6008"/>
    <x v="85"/>
    <s v="PedF"/>
    <x v="19"/>
    <s v="příspěvek v recenzovaném konferenčním sborníku"/>
    <s v="rec. sborník"/>
    <n v="0.33333333333332998"/>
    <m/>
    <m/>
    <n v="505160800022"/>
    <m/>
    <s v="OPPORTUNITIES IN LEARNING AND TEACHING ELEMENTARY MATHEMATICS"/>
    <x v="3"/>
    <n v="11"/>
    <m/>
    <s v="Charles University, Faculty of Education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019"/>
    <x v="85"/>
    <s v="PedF"/>
    <x v="19"/>
    <s v="příspěvek v recenzovaném konferenčním sborníku"/>
    <s v="rec. sborník"/>
    <n v="0.33333333333332998"/>
    <m/>
    <m/>
    <n v="505160800057"/>
    <m/>
    <s v="International Symposium Elementary Mathematics Teaching, Opportunities in Learning and Teaching Elementary Mathematics"/>
    <x v="3"/>
    <n v="10"/>
    <m/>
    <s v="Charles University, Faculty of Education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020"/>
    <x v="85"/>
    <s v="PedF"/>
    <x v="19"/>
    <s v="příspěvek v recenzovaném konferenčním sborníku"/>
    <s v="rec. sborník"/>
    <n v="0.5"/>
    <m/>
    <m/>
    <n v="505160800063"/>
    <m/>
    <s v="OPPORTUNITIES IN LEARNING AND TEACHING ELEMENTARY MATHEMATICS"/>
    <x v="3"/>
    <n v="3"/>
    <m/>
    <s v="Charles University, Faculty of Education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66457"/>
    <x v="85"/>
    <s v="PedF"/>
    <x v="19"/>
    <s v="původní článek"/>
    <s v="ERIHPlus"/>
    <n v="0.5"/>
    <m/>
    <m/>
    <m/>
    <m/>
    <s v="Online Journal of Primary and Preschool Education"/>
    <x v="3"/>
    <n v="11"/>
    <s v="CZ"/>
    <m/>
    <s v="cze"/>
    <s v="původní článekERIHPlus"/>
    <s v="Erih+"/>
    <n v="1"/>
    <n v="1"/>
    <n v="0.5"/>
    <n v="0"/>
    <m/>
    <n v="0.5"/>
    <n v="0.5"/>
    <b v="1"/>
    <x v="2"/>
    <x v="5"/>
  </r>
  <r>
    <n v="566741"/>
    <x v="85"/>
    <s v="PedF"/>
    <x v="19"/>
    <s v="jiná stať ve sborníku prací"/>
    <m/>
    <n v="8.3333333333332996E-2"/>
    <m/>
    <m/>
    <m/>
    <m/>
    <s v="Vzdělávací modul Matematická gramotnost s metodikou"/>
    <x v="3"/>
    <m/>
    <m/>
    <s v="Univerzita Karlova, Pedaogická fakulta"/>
    <s v="cze"/>
    <s v="jiná stať ve sborníku prací"/>
    <s v="Ostatní"/>
    <n v="0"/>
    <n v="0"/>
    <n v="0"/>
    <n v="0"/>
    <m/>
    <n v="0"/>
    <n v="0"/>
    <b v="1"/>
    <x v="2"/>
    <x v="5"/>
  </r>
  <r>
    <n v="567345"/>
    <x v="85"/>
    <s v="PedF"/>
    <x v="19"/>
    <s v="kapitola v monografii"/>
    <m/>
    <n v="0.33333333333332998"/>
    <m/>
    <m/>
    <m/>
    <m/>
    <s v="Innowacyjność w praktyce pedagogiczne, Tom III, Współdziałanie rodziców – dziecka – nauczyciela"/>
    <x v="3"/>
    <n v="10"/>
    <s v="PL"/>
    <s v="Wydawnictwo Uniwersytetu Śląskiego, Katowice"/>
    <s v="pol"/>
    <s v="kapitola v monografii"/>
    <s v="Kap"/>
    <n v="1"/>
    <n v="2"/>
    <n v="0.66666666666665997"/>
    <n v="0"/>
    <m/>
    <n v="0.66666666666665997"/>
    <n v="0.66666666666665997"/>
    <b v="1"/>
    <x v="2"/>
    <x v="5"/>
  </r>
  <r>
    <n v="584229"/>
    <x v="85"/>
    <s v="PedF"/>
    <x v="19"/>
    <s v="původní článek"/>
    <s v="IF (loni)"/>
    <n v="0.25"/>
    <s v="2-s2.0-85089571314"/>
    <s v="Q2"/>
    <n v="563212000001"/>
    <s v="Q3"/>
    <s v="SAGE Open [online]"/>
    <x v="2"/>
    <n v="12"/>
    <s v="US"/>
    <s v="SAGE PUBLICATIONS INC"/>
    <s v="eng"/>
    <s v="původní článekIF (loni)"/>
    <s v="ScoQ2"/>
    <n v="12"/>
    <n v="12"/>
    <n v="3"/>
    <n v="0"/>
    <m/>
    <n v="3"/>
    <n v="1.5"/>
    <b v="0"/>
    <x v="2"/>
    <x v="5"/>
  </r>
  <r>
    <n v="584230"/>
    <x v="85"/>
    <s v="PedF"/>
    <x v="19"/>
    <s v="původní článek"/>
    <s v="ERIHPlus"/>
    <n v="0.25"/>
    <m/>
    <m/>
    <m/>
    <m/>
    <s v="Pedagogika"/>
    <x v="2"/>
    <n v="26"/>
    <s v="CZ"/>
    <m/>
    <s v="eng"/>
    <s v="původní článekERIHPlus"/>
    <s v="Erih+"/>
    <n v="1"/>
    <n v="2"/>
    <n v="0.5"/>
    <n v="0"/>
    <m/>
    <n v="0.5"/>
    <n v="0.5"/>
    <b v="1"/>
    <x v="2"/>
    <x v="5"/>
  </r>
  <r>
    <n v="584493"/>
    <x v="85"/>
    <s v="PedF"/>
    <x v="19"/>
    <s v="učebnice pro ZŠ"/>
    <m/>
    <n v="0.16666666666666999"/>
    <m/>
    <m/>
    <m/>
    <m/>
    <m/>
    <x v="2"/>
    <n v="7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4"/>
    <x v="85"/>
    <s v="PedF"/>
    <x v="19"/>
    <s v="příručka"/>
    <m/>
    <n v="0.16666666666666999"/>
    <m/>
    <m/>
    <m/>
    <m/>
    <m/>
    <x v="2"/>
    <n v="188"/>
    <s v="CZ"/>
    <s v="H-mat, o.p.s."/>
    <s v="cze"/>
    <s v="příručka"/>
    <s v="Ostatní"/>
    <n v="0"/>
    <n v="0"/>
    <n v="0"/>
    <n v="0"/>
    <m/>
    <n v="0"/>
    <n v="0"/>
    <b v="1"/>
    <x v="2"/>
    <x v="5"/>
  </r>
  <r>
    <n v="584495"/>
    <x v="85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6"/>
    <x v="85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506"/>
    <x v="85"/>
    <s v="PedF"/>
    <x v="19"/>
    <s v="původní článek"/>
    <s v="český čsp."/>
    <n v="0.5"/>
    <m/>
    <m/>
    <m/>
    <m/>
    <s v="Elementary Mathematics Education Journal"/>
    <x v="2"/>
    <n v="9"/>
    <s v="CZ"/>
    <m/>
    <s v="cze"/>
    <s v="původní článekčeský čsp."/>
    <s v="Článek"/>
    <n v="0.5"/>
    <n v="0.5"/>
    <n v="0.25"/>
    <n v="0"/>
    <m/>
    <n v="0.25"/>
    <n v="0.25"/>
    <b v="1"/>
    <x v="2"/>
    <x v="5"/>
  </r>
  <r>
    <n v="589866"/>
    <x v="85"/>
    <s v="PedF"/>
    <x v="19"/>
    <s v="jiná kniha"/>
    <m/>
    <n v="0.125"/>
    <m/>
    <m/>
    <m/>
    <m/>
    <m/>
    <x v="2"/>
    <n v="71"/>
    <s v="CZ"/>
    <s v="Národní pedagogický institut České Republiky"/>
    <s v="cze"/>
    <s v="jiná kniha"/>
    <s v="Ostatní"/>
    <n v="0"/>
    <n v="0"/>
    <n v="0"/>
    <n v="0"/>
    <m/>
    <n v="0"/>
    <n v="0"/>
    <b v="1"/>
    <x v="2"/>
    <x v="5"/>
  </r>
  <r>
    <n v="589972"/>
    <x v="85"/>
    <s v="PedF"/>
    <x v="19"/>
    <s v="necertifikovaná metodika"/>
    <m/>
    <n v="0.5"/>
    <m/>
    <m/>
    <m/>
    <m/>
    <m/>
    <x v="2"/>
    <m/>
    <m/>
    <m/>
    <s v="cze"/>
    <s v="necertifikovaná metodika"/>
    <s v="Ostatní"/>
    <n v="0"/>
    <n v="0"/>
    <n v="0"/>
    <n v="0"/>
    <m/>
    <n v="0"/>
    <n v="0"/>
    <b v="1"/>
    <x v="2"/>
    <x v="5"/>
  </r>
  <r>
    <n v="581502"/>
    <x v="86"/>
    <s v="PřF"/>
    <x v="7"/>
    <s v="původní článek"/>
    <s v="IF (loni)"/>
    <n v="0.5"/>
    <s v="2-s2.0-85087635759"/>
    <s v="Q4"/>
    <n v="549181700007"/>
    <s v="Q4"/>
    <s v="Chemické listy"/>
    <x v="2"/>
    <n v="12"/>
    <s v="CZ"/>
    <s v="CHEMICKE LISTY"/>
    <s v="cze"/>
    <s v="původní článekIF (loni)"/>
    <s v="IFQ4"/>
    <n v="6"/>
    <n v="6"/>
    <n v="3"/>
    <n v="0"/>
    <m/>
    <n v="3"/>
    <n v="3"/>
    <b v="1"/>
    <x v="2"/>
    <x v="5"/>
  </r>
  <r>
    <n v="584930"/>
    <x v="86"/>
    <s v="PřF"/>
    <x v="7"/>
    <s v="původní článek"/>
    <s v="WOS"/>
    <n v="0.16666666666666999"/>
    <m/>
    <m/>
    <n v="523428000004"/>
    <m/>
    <s v="Bulletin of Karaganda State University, Series chemistry"/>
    <x v="2"/>
    <n v="8"/>
    <s v="KZ"/>
    <s v="KARAGANDA STATE UNIV"/>
    <s v="eng"/>
    <s v="původní článekWOS"/>
    <s v="IFQ5"/>
    <n v="4"/>
    <n v="4"/>
    <n v="0.66666666666667995"/>
    <n v="0"/>
    <m/>
    <n v="0.66666666666667995"/>
    <n v="0.66666666666667995"/>
    <b v="1"/>
    <x v="2"/>
    <x v="5"/>
  </r>
  <r>
    <n v="584932"/>
    <x v="86"/>
    <s v="PřF"/>
    <x v="7"/>
    <s v="původní článek"/>
    <s v="WOS"/>
    <n v="0.11111111111110999"/>
    <m/>
    <m/>
    <n v="523428000015"/>
    <m/>
    <s v="Bulletin of Karaganda State University, Series chemistry"/>
    <x v="2"/>
    <n v="7"/>
    <s v="KZ"/>
    <s v="KARAGANDA STATE UNIV"/>
    <s v="eng"/>
    <s v="původní článekWOS"/>
    <s v="IFQ5"/>
    <n v="4"/>
    <n v="4"/>
    <n v="0.44444444444443998"/>
    <n v="0"/>
    <m/>
    <n v="0.44444444444443998"/>
    <n v="0.44444444444443998"/>
    <b v="1"/>
    <x v="2"/>
    <x v="5"/>
  </r>
  <r>
    <n v="533892"/>
    <x v="87"/>
    <s v="PedF"/>
    <x v="16"/>
    <s v="původní článek"/>
    <s v="ERIHPlus"/>
    <n v="0.33333333333332998"/>
    <m/>
    <m/>
    <m/>
    <m/>
    <s v="Pedagogická orientace"/>
    <x v="0"/>
    <n v="40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33897"/>
    <x v="87"/>
    <s v="PedF"/>
    <x v="16"/>
    <s v="původní článek"/>
    <s v="SJR"/>
    <n v="0.33333333333332998"/>
    <s v="2-s2.0-85046152643"/>
    <s v="Q4"/>
    <m/>
    <m/>
    <s v="Orbis scholae"/>
    <x v="0"/>
    <n v="21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34411"/>
    <x v="87"/>
    <s v="PedF"/>
    <x v="16"/>
    <s v="původní článek"/>
    <s v="SJR"/>
    <n v="0.33333333333332998"/>
    <s v="2-s2.0-85019016259"/>
    <s v="Q2"/>
    <m/>
    <m/>
    <s v="International Studies in Sociology of Education"/>
    <x v="0"/>
    <n v="22"/>
    <s v="GB"/>
    <m/>
    <s v="eng"/>
    <s v="původní článekSJR"/>
    <s v="ScoQ2"/>
    <n v="12"/>
    <n v="12"/>
    <n v="3.99999999999996"/>
    <n v="0"/>
    <m/>
    <n v="3.99999999999996"/>
    <n v="3.99999999999996"/>
    <b v="1"/>
    <x v="0"/>
    <x v="4"/>
  </r>
  <r>
    <n v="540717"/>
    <x v="87"/>
    <s v="PedF"/>
    <x v="16"/>
    <s v="původní článek"/>
    <s v="IF"/>
    <n v="0.25"/>
    <s v="2-s2.0-85031997030"/>
    <s v="Q1 1.D."/>
    <n v="449944700010"/>
    <s v="Q2"/>
    <s v="Compare"/>
    <x v="1"/>
    <n v="19"/>
    <s v="GB"/>
    <m/>
    <s v="eng"/>
    <s v="původní článekIF"/>
    <s v="IFQ2"/>
    <n v="14"/>
    <n v="14"/>
    <n v="3.5"/>
    <n v="0"/>
    <m/>
    <n v="3.5"/>
    <n v="3.5"/>
    <b v="1"/>
    <x v="0"/>
    <x v="4"/>
  </r>
  <r>
    <n v="563574"/>
    <x v="87"/>
    <s v="FSV"/>
    <x v="16"/>
    <s v="původní článek"/>
    <s v="IF"/>
    <n v="0.5"/>
    <s v="2-s2.0-85067014727"/>
    <s v="Q1 1.D."/>
    <n v="478067600007"/>
    <s v="Q2"/>
    <s v="Comparative Education Review"/>
    <x v="3"/>
    <n v="21"/>
    <s v="US"/>
    <m/>
    <s v="eng"/>
    <s v="původní článekIF"/>
    <s v="ScoD1"/>
    <n v="22"/>
    <n v="22"/>
    <n v="11"/>
    <n v="0"/>
    <m/>
    <n v="11"/>
    <n v="7"/>
    <b v="0"/>
    <x v="0"/>
    <x v="4"/>
  </r>
  <r>
    <n v="550318"/>
    <x v="87"/>
    <s v="PedF"/>
    <x v="16"/>
    <s v="původní článek"/>
    <s v="IF"/>
    <n v="0.33333333333332998"/>
    <s v="2-s2.0-85043333588"/>
    <s v="Q1 1.D."/>
    <n v="452188200005"/>
    <s v="Q2"/>
    <s v="School Effectiveness and School Improvement"/>
    <x v="1"/>
    <n v="18"/>
    <s v="NL"/>
    <s v="Routledge"/>
    <s v="eng"/>
    <s v="původní článekIF"/>
    <s v="IFQ2"/>
    <n v="14"/>
    <n v="14"/>
    <n v="4.6666666666666199"/>
    <n v="0"/>
    <m/>
    <n v="4.6666666666666199"/>
    <n v="4.6666666666666199"/>
    <b v="1"/>
    <x v="0"/>
    <x v="4"/>
  </r>
  <r>
    <n v="550401"/>
    <x v="87"/>
    <s v="PedF"/>
    <x v="16"/>
    <s v="původní článek"/>
    <s v="IF"/>
    <n v="0.33333333333332998"/>
    <s v="2-s2.0-85057385269"/>
    <s v="neuvedeno"/>
    <n v="450719100003"/>
    <s v="Q4"/>
    <s v="Sociologický časopis / Czech Sociological Review"/>
    <x v="1"/>
    <n v="22"/>
    <s v="CZ"/>
    <m/>
    <s v="cze"/>
    <s v="původní článekIF"/>
    <s v="IFQ4"/>
    <n v="6"/>
    <n v="6"/>
    <n v="1.99999999999998"/>
    <n v="0"/>
    <m/>
    <n v="1.99999999999998"/>
    <n v="1.99999999999998"/>
    <b v="1"/>
    <x v="0"/>
    <x v="4"/>
  </r>
  <r>
    <n v="568604"/>
    <x v="87"/>
    <s v="PedF"/>
    <x v="16"/>
    <s v="původní článek"/>
    <s v="SJR"/>
    <n v="0.33333333333332998"/>
    <s v="2-s2.0-85064623865"/>
    <s v="Q4"/>
    <m/>
    <m/>
    <s v="Studia paedagogica"/>
    <x v="3"/>
    <n v="28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68607"/>
    <x v="87"/>
    <s v="PedF"/>
    <x v="16"/>
    <s v="původní článek"/>
    <s v="ERIHPlus"/>
    <n v="0.33333333333332998"/>
    <m/>
    <m/>
    <m/>
    <m/>
    <s v="Pedagogika"/>
    <x v="3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68666"/>
    <x v="87"/>
    <s v="PedF"/>
    <x v="16"/>
    <s v="původní článek"/>
    <s v="IF"/>
    <n v="0.33333333333332998"/>
    <s v="2-s2.0-85071303532"/>
    <s v="Q2"/>
    <n v="473012100005"/>
    <s v="Q4"/>
    <s v="Sociológia"/>
    <x v="3"/>
    <n v="24"/>
    <s v="SK"/>
    <s v="SLOVAK ACADEMIC PRESS LTD"/>
    <s v="eng"/>
    <s v="původní článekIF"/>
    <s v="ScoQ2"/>
    <n v="12"/>
    <n v="12"/>
    <n v="3.99999999999996"/>
    <n v="0"/>
    <m/>
    <n v="3.99999999999996"/>
    <n v="1.99999999999998"/>
    <b v="0"/>
    <x v="0"/>
    <x v="4"/>
  </r>
  <r>
    <n v="586979"/>
    <x v="87"/>
    <s v="PedF"/>
    <x v="16"/>
    <s v="původní článek"/>
    <s v="SJR (loni)"/>
    <n v="0.16666666666666999"/>
    <s v="2-s2.0-85096117649"/>
    <s v="Q3"/>
    <m/>
    <m/>
    <s v="Studia paedagogica"/>
    <x v="2"/>
    <n v="33"/>
    <s v="CZ"/>
    <m/>
    <s v="cze"/>
    <s v="původní článekSJR (loni)"/>
    <s v="ScoQ4"/>
    <n v="4"/>
    <n v="4"/>
    <n v="0.66666666666667995"/>
    <n v="0"/>
    <m/>
    <n v="0.66666666666667995"/>
    <n v="0.66666666666667995"/>
    <b v="1"/>
    <x v="0"/>
    <x v="4"/>
  </r>
  <r>
    <n v="586982"/>
    <x v="87"/>
    <s v="PedF"/>
    <x v="16"/>
    <s v="původní článek"/>
    <s v="SJR (loni)"/>
    <n v="0.5"/>
    <s v="2-s2.0-85096141994"/>
    <s v="Q3"/>
    <m/>
    <m/>
    <s v="Studia paedagogica"/>
    <x v="2"/>
    <n v="25"/>
    <s v="CZ"/>
    <m/>
    <s v="cze"/>
    <s v="původní článekSJR (loni)"/>
    <s v="ScoQ4"/>
    <n v="4"/>
    <n v="4"/>
    <n v="2"/>
    <n v="0"/>
    <m/>
    <n v="2"/>
    <n v="2"/>
    <b v="1"/>
    <x v="0"/>
    <x v="4"/>
  </r>
  <r>
    <n v="586985"/>
    <x v="87"/>
    <s v="PedF"/>
    <x v="16"/>
    <s v="původní článek"/>
    <s v="IF (loni)"/>
    <n v="0.33333333333332998"/>
    <s v="2-s2.0-85098064508"/>
    <s v="Q3"/>
    <n v="595151300002"/>
    <s v="Q4"/>
    <s v="Sociologický časopis / Czech Sociological Review"/>
    <x v="2"/>
    <n v="19"/>
    <s v="CZ"/>
    <m/>
    <s v="cze"/>
    <s v="původní článekIF (loni)"/>
    <s v="IFQ4"/>
    <n v="6"/>
    <n v="6"/>
    <n v="1.99999999999998"/>
    <n v="0"/>
    <m/>
    <n v="1.99999999999998"/>
    <n v="1.99999999999998"/>
    <b v="1"/>
    <x v="0"/>
    <x v="4"/>
  </r>
  <r>
    <n v="586992"/>
    <x v="87"/>
    <s v="PedF"/>
    <x v="16"/>
    <s v="původní článek"/>
    <s v="ERIHPlus"/>
    <n v="0.5"/>
    <m/>
    <m/>
    <m/>
    <m/>
    <s v="Pedagogika"/>
    <x v="2"/>
    <n v="22"/>
    <s v="CZ"/>
    <m/>
    <s v="cze"/>
    <s v="původní článekERIHPlus"/>
    <s v="Erih+"/>
    <n v="1"/>
    <n v="1"/>
    <n v="0.5"/>
    <n v="0"/>
    <m/>
    <n v="0.5"/>
    <n v="0.5"/>
    <b v="1"/>
    <x v="0"/>
    <x v="4"/>
  </r>
  <r>
    <n v="587058"/>
    <x v="87"/>
    <s v="MFF"/>
    <x v="16"/>
    <s v="původní článek"/>
    <s v="SJR (loni)"/>
    <n v="0.16666666666666999"/>
    <s v="2-s2.0-85088958813"/>
    <s v="Q2"/>
    <m/>
    <m/>
    <s v="Frontiers in Education [online]"/>
    <x v="2"/>
    <n v="18"/>
    <s v="CH"/>
    <m/>
    <s v="eng"/>
    <s v="původní článekSJR (loni)"/>
    <s v="ScoQ2"/>
    <n v="12"/>
    <n v="12"/>
    <n v="2.00000000000004"/>
    <n v="0"/>
    <m/>
    <n v="2.00000000000004"/>
    <n v="1.1666666666666898"/>
    <b v="0"/>
    <x v="0"/>
    <x v="4"/>
  </r>
  <r>
    <n v="593343"/>
    <x v="87"/>
    <s v="PedF"/>
    <x v="16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6994"/>
    <x v="87"/>
    <s v="PedF"/>
    <x v="16"/>
    <s v="původní článek"/>
    <s v="WOS"/>
    <n v="0.33333333333332998"/>
    <m/>
    <m/>
    <n v="604359900001"/>
    <s v="JCI Q3"/>
    <s v="International Studies in Sociology of Education"/>
    <x v="2"/>
    <m/>
    <s v="GB"/>
    <m/>
    <s v="eng"/>
    <s v="původní článekWOS"/>
    <s v="IFQ1"/>
    <n v="18"/>
    <n v="18"/>
    <n v="5.9999999999999396"/>
    <n v="0"/>
    <m/>
    <n v="5.9999999999999396"/>
    <n v="1.3333333333333199"/>
    <b v="0"/>
    <x v="0"/>
    <x v="4"/>
  </r>
  <r>
    <n v="559281"/>
    <x v="88"/>
    <s v="PedF"/>
    <x v="5"/>
    <s v="odborný atlas"/>
    <m/>
    <n v="0.5"/>
    <m/>
    <m/>
    <m/>
    <m/>
    <m/>
    <x v="1"/>
    <n v="850"/>
    <s v="CZ"/>
    <s v="Academia Praha"/>
    <s v="cze"/>
    <s v="odborný atlas"/>
    <s v="Učebnice"/>
    <n v="1"/>
    <n v="1"/>
    <n v="0.5"/>
    <n v="0"/>
    <m/>
    <n v="0.5"/>
    <n v="0.5"/>
    <b v="1"/>
    <x v="2"/>
    <x v="5"/>
  </r>
  <r>
    <n v="575389"/>
    <x v="89"/>
    <s v="PedF"/>
    <x v="18"/>
    <s v="jiná stať ve sborníku prací"/>
    <s v="e-zdroj"/>
    <n v="0.1"/>
    <m/>
    <m/>
    <m/>
    <m/>
    <s v="Learners and Learning Contexts: New Alignments for the Digital Age"/>
    <x v="3"/>
    <n v="7"/>
    <m/>
    <s v="International Summit on ICT in Education"/>
    <s v="eng"/>
    <s v="jiná stať ve sborníku pracíe-zdroj"/>
    <s v="Ostatní"/>
    <n v="0"/>
    <n v="0"/>
    <n v="0"/>
    <n v="0"/>
    <m/>
    <n v="0"/>
    <n v="0"/>
    <b v="1"/>
    <x v="2"/>
    <x v="5"/>
  </r>
  <r>
    <n v="531895"/>
    <x v="89"/>
    <s v="PedF"/>
    <x v="18"/>
    <s v="původní článek"/>
    <s v="zahr. čsp."/>
    <n v="0.33333333333332998"/>
    <m/>
    <m/>
    <m/>
    <m/>
    <s v="Cuadernos de Pedagogía"/>
    <x v="0"/>
    <n v="4"/>
    <s v="ES"/>
    <m/>
    <s v="spa"/>
    <s v="původní článekzahr. čsp."/>
    <s v="Článek"/>
    <n v="0.5"/>
    <n v="1"/>
    <n v="0.33333333333332998"/>
    <n v="0"/>
    <m/>
    <n v="0.33333333333332998"/>
    <n v="0.33333333333332998"/>
    <b v="1"/>
    <x v="0"/>
    <x v="4"/>
  </r>
  <r>
    <n v="578734"/>
    <x v="89"/>
    <s v="PedF"/>
    <x v="18"/>
    <s v="kapitola v kolektivní monografii"/>
    <m/>
    <n v="0.33333333333332998"/>
    <m/>
    <m/>
    <m/>
    <m/>
    <s v="Epistemological Approaches to Digital Learning in Educational Contexts"/>
    <x v="2"/>
    <n v="19"/>
    <s v="GB"/>
    <s v="Routledge"/>
    <s v="eng"/>
    <s v="kapitola v kolektivní monografii"/>
    <s v="Kap"/>
    <n v="5"/>
    <n v="5"/>
    <n v="1.6666666666666499"/>
    <n v="5"/>
    <m/>
    <n v="1.6666666666666499"/>
    <n v="1.6666666666666499"/>
    <b v="1"/>
    <x v="2"/>
    <x v="5"/>
  </r>
  <r>
    <n v="561620"/>
    <x v="89"/>
    <s v="PedF"/>
    <x v="18"/>
    <s v="příspěvek v recenzovaném konferenčním sborníku"/>
    <s v="SJR"/>
    <n v="0.33333333333332998"/>
    <s v="2-s2.0-85041519201"/>
    <m/>
    <m/>
    <m/>
    <s v="Tomorrow's Learning: Involving Everyone. Learning with and about Technologies and Computing"/>
    <x v="0"/>
    <n v="11"/>
    <m/>
    <s v="Springer New York LLC"/>
    <s v="eng"/>
    <s v="příspěvek v recenzovaném konferenčním sborníkuSJR"/>
    <s v="Sbor/D"/>
    <n v="0.5"/>
    <n v="1"/>
    <n v="0.33333333333332998"/>
    <n v="0"/>
    <m/>
    <n v="0.33333333333332998"/>
    <n v="0.33333333333332998"/>
    <b v="1"/>
    <x v="0"/>
    <x v="4"/>
  </r>
  <r>
    <n v="561958"/>
    <x v="89"/>
    <s v="PedF"/>
    <x v="18"/>
    <s v="heslo ve vědecké encyklopedii"/>
    <m/>
    <n v="0.5"/>
    <m/>
    <m/>
    <m/>
    <m/>
    <s v="Encyclopedia of Education and Information Technologies"/>
    <x v="3"/>
    <n v="8"/>
    <s v="CH"/>
    <s v="Springer, Cham"/>
    <s v="eng"/>
    <s v="heslo ve vědecké encyklopedii"/>
    <s v="Ostatní"/>
    <n v="0"/>
    <n v="0"/>
    <n v="0"/>
    <n v="0"/>
    <m/>
    <n v="0"/>
    <n v="0"/>
    <b v="1"/>
    <x v="2"/>
    <x v="5"/>
  </r>
  <r>
    <n v="562434"/>
    <x v="89"/>
    <s v="PedF"/>
    <x v="18"/>
    <s v="původní článek"/>
    <s v="WOS"/>
    <n v="0.125"/>
    <m/>
    <m/>
    <n v="456514300004"/>
    <m/>
    <s v="Technology, Knowledge and Learning"/>
    <x v="1"/>
    <n v="16"/>
    <s v="US"/>
    <s v="SPRINGER"/>
    <s v="eng"/>
    <s v="původní článekWOS"/>
    <s v="IFQ5"/>
    <n v="4"/>
    <n v="4"/>
    <n v="0.5"/>
    <n v="0"/>
    <m/>
    <n v="0.5"/>
    <n v="0.5"/>
    <b v="1"/>
    <x v="2"/>
    <x v="5"/>
  </r>
  <r>
    <n v="562708"/>
    <x v="89"/>
    <s v="PedF"/>
    <x v="18"/>
    <s v="příspěvek v recenzovaném konferenčním sborníku"/>
    <s v="SJR"/>
    <n v="0.2"/>
    <s v="2-s2.0-85069461767"/>
    <m/>
    <m/>
    <m/>
    <s v="Empowering Learners for Life in the Digital Age"/>
    <x v="3"/>
    <n v="10"/>
    <s v="CH"/>
    <s v="Sp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40636"/>
    <x v="89"/>
    <s v="PedF"/>
    <x v="18"/>
    <s v="jiná stať ve sborníku prací"/>
    <s v="SJR"/>
    <n v="0.2"/>
    <m/>
    <m/>
    <m/>
    <m/>
    <s v="Rethinking Learning in a Digital Age: EDUsummIT 2017 Summary Reports"/>
    <x v="0"/>
    <m/>
    <m/>
    <s v="EDUsummIT"/>
    <s v="eng"/>
    <s v="jiná stať ve sborníku pracíSJR"/>
    <s v="Ostatní"/>
    <n v="0"/>
    <n v="0"/>
    <n v="0"/>
    <n v="0"/>
    <m/>
    <n v="0"/>
    <n v="0"/>
    <b v="1"/>
    <x v="0"/>
    <x v="4"/>
  </r>
  <r>
    <n v="540688"/>
    <x v="89"/>
    <s v="PedF"/>
    <x v="18"/>
    <s v="kapitola v kolektivní monografii"/>
    <m/>
    <n v="0.5"/>
    <m/>
    <m/>
    <m/>
    <m/>
    <s v="Enhancing Learning and Teaching with Technology: What the research says"/>
    <x v="1"/>
    <n v="8"/>
    <s v="GB"/>
    <s v="UCL IOE Press"/>
    <s v="eng"/>
    <s v="kapitola v kolektivní monografii"/>
    <s v="Kap"/>
    <n v="1"/>
    <n v="2"/>
    <n v="1"/>
    <n v="0"/>
    <m/>
    <n v="1"/>
    <n v="1"/>
    <b v="1"/>
    <x v="2"/>
    <x v="5"/>
  </r>
  <r>
    <n v="565048"/>
    <x v="89"/>
    <s v="PedF"/>
    <x v="18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66698"/>
    <x v="89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83670"/>
    <x v="89"/>
    <s v="PedF"/>
    <x v="18"/>
    <s v="kapitola v kolektivní monografii"/>
    <s v="SJR"/>
    <n v="0.5"/>
    <s v="2-s2.0-85091417549"/>
    <m/>
    <m/>
    <m/>
    <s v="Comparative Analysis of ICT in Education between China and Central and Eastern European Countries"/>
    <x v="2"/>
    <n v="25"/>
    <m/>
    <s v="Springer Verlag, Singapore"/>
    <s v="eng"/>
    <s v="kapitola v kolektivní monografiiSJR"/>
    <s v="Konf"/>
    <n v="10"/>
    <n v="10"/>
    <n v="5"/>
    <n v="10"/>
    <m/>
    <n v="5"/>
    <n v="5"/>
    <b v="1"/>
    <x v="0"/>
    <x v="4"/>
  </r>
  <r>
    <n v="583671"/>
    <x v="89"/>
    <s v="PedF"/>
    <x v="18"/>
    <s v="příspěvek v recenzovaném konferenčním sborníku"/>
    <s v="SJR"/>
    <n v="0.2"/>
    <s v="2-s2.0-85069461767"/>
    <m/>
    <m/>
    <m/>
    <s v="Empowering Learners for Life in the Digital Age"/>
    <x v="3"/>
    <n v="10"/>
    <m/>
    <s v="Spr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83714"/>
    <x v="89"/>
    <s v="PedF"/>
    <x v="18"/>
    <s v="příspěvek v recenzovaném konferenčním sborníku"/>
    <s v="zahr. čsp."/>
    <n v="0.33333333333332998"/>
    <s v="2-s2.0-85097396450"/>
    <m/>
    <m/>
    <m/>
    <s v="Informatics in Schools. Engaging Learners in Computational Thinking"/>
    <x v="2"/>
    <n v="11"/>
    <m/>
    <s v="Springer Nature Switzerland"/>
    <s v="eng"/>
    <s v="příspěvek v recenzovaném konferenčním sborníkuzahr. čsp."/>
    <s v="Sbor/N"/>
    <n v="0.25"/>
    <n v="0.5"/>
    <n v="0.16666666666666499"/>
    <n v="0"/>
    <m/>
    <n v="0.16666666666666499"/>
    <n v="0.16666666666666499"/>
    <b v="1"/>
    <x v="2"/>
    <x v="5"/>
  </r>
  <r>
    <n v="583745"/>
    <x v="89"/>
    <s v="PedF"/>
    <x v="18"/>
    <s v="jiný výsledek"/>
    <m/>
    <n v="0.33333333333332998"/>
    <m/>
    <m/>
    <m/>
    <m/>
    <m/>
    <x v="2"/>
    <n v="176"/>
    <m/>
    <s v="Univerzita Karlova, Pedagogická fakulta"/>
    <s v="cze"/>
    <s v="jiný výsledek"/>
    <s v="Ostatní"/>
    <n v="0"/>
    <n v="0"/>
    <n v="0"/>
    <n v="0"/>
    <m/>
    <n v="0"/>
    <n v="0"/>
    <b v="1"/>
    <x v="2"/>
    <x v="5"/>
  </r>
  <r>
    <n v="550087"/>
    <x v="89"/>
    <s v="PedF"/>
    <x v="18"/>
    <s v="příspěvek v recenzovaném konferenčním sborníku"/>
    <s v="rec. sborník"/>
    <n v="0.33333333333332998"/>
    <m/>
    <m/>
    <m/>
    <m/>
    <s v="Constructionism 2018. Constructionism, Computational Thinking and Educational Innovation. Conference Proceedings."/>
    <x v="1"/>
    <n v="4"/>
    <m/>
    <s v="Faculty of Philosophy, Vilnius Universit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28431"/>
    <x v="89"/>
    <s v="PedF"/>
    <x v="18"/>
    <s v="původní článek"/>
    <s v="ERIHPlus"/>
    <n v="0.25"/>
    <m/>
    <m/>
    <m/>
    <m/>
    <s v="International Journal of Knowledge Society Research (IJKSR) [online]"/>
    <x v="1"/>
    <n v="11"/>
    <s v="US"/>
    <m/>
    <s v="eng"/>
    <s v="původní článekERIHPlus"/>
    <s v="Erih+"/>
    <n v="1"/>
    <n v="2"/>
    <n v="0.5"/>
    <n v="0"/>
    <m/>
    <n v="0.5"/>
    <n v="0.5"/>
    <b v="1"/>
    <x v="0"/>
    <x v="4"/>
  </r>
  <r>
    <n v="574445"/>
    <x v="89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4450"/>
    <x v="89"/>
    <s v="PedF"/>
    <x v="18"/>
    <s v="příspěvek v recenzovaném konferenčním sborníku"/>
    <s v="rec. sborník"/>
    <n v="1"/>
    <m/>
    <m/>
    <m/>
    <m/>
    <s v="Proceedings of EdMedia + Innovate Learning"/>
    <x v="3"/>
    <n v="6"/>
    <m/>
    <s v="Association for the Advancement of Computing in Education (AACE)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75056"/>
    <x v="90"/>
    <s v="PedF"/>
    <x v="19"/>
    <s v="kapitola v příručce"/>
    <m/>
    <n v="0.5"/>
    <m/>
    <m/>
    <m/>
    <m/>
    <s v="Vzdělávací modul Matematická gramotnost: Náměty na aktivity rozvíjející matematickou gramotnost"/>
    <x v="3"/>
    <n v="16"/>
    <s v="CZ"/>
    <s v="Univerzita Karlova, Pedagogická fakulta"/>
    <s v="cze"/>
    <s v="kapitola v příručce"/>
    <s v="Ostatní"/>
    <n v="0"/>
    <n v="0"/>
    <n v="0"/>
    <n v="0"/>
    <m/>
    <n v="0"/>
    <n v="0"/>
    <b v="1"/>
    <x v="2"/>
    <x v="5"/>
  </r>
  <r>
    <n v="531667"/>
    <x v="90"/>
    <s v="PedF"/>
    <x v="19"/>
    <s v="příspěvek v recenzovaném konferenčním sborníku"/>
    <s v="WOS"/>
    <n v="0.5"/>
    <m/>
    <m/>
    <n v="409038600035"/>
    <m/>
    <s v="Proceedings of the 14 th International Conference: Efficiency and Responsibility in Education 2017 (ERIE)"/>
    <x v="0"/>
    <n v="8"/>
    <s v="CZ"/>
    <s v="CZECH UNIVERSITY LIFE SCIENCES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31670"/>
    <x v="90"/>
    <s v="PedF"/>
    <x v="19"/>
    <s v="příspěvek v recenzovaném konferenčním sborníku"/>
    <s v="WOS"/>
    <n v="0.33333333333332998"/>
    <m/>
    <m/>
    <n v="409038600065"/>
    <m/>
    <s v="PROCEEDINGS OF THE 14TH INTERNATIONAL CONFERENCE EFFICIENCY AND RESPONSIBILITY IN EDUCATION 2017 (ERIE)"/>
    <x v="0"/>
    <n v="9"/>
    <s v="CZ"/>
    <s v="CZECH UNIVERSITY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33803"/>
    <x v="90"/>
    <s v="PedF"/>
    <x v="19"/>
    <s v="původní článek"/>
    <s v="ERIHPlus"/>
    <n v="0.5"/>
    <m/>
    <m/>
    <m/>
    <m/>
    <s v="Scientia in educatione"/>
    <x v="0"/>
    <n v="30"/>
    <s v="CZ"/>
    <m/>
    <s v="eng"/>
    <s v="původní článekERIHPlus"/>
    <s v="Erih+"/>
    <n v="1"/>
    <n v="2"/>
    <n v="1"/>
    <n v="0"/>
    <m/>
    <n v="1"/>
    <n v="1"/>
    <b v="1"/>
    <x v="2"/>
    <x v="5"/>
  </r>
  <r>
    <n v="533805"/>
    <x v="90"/>
    <s v="PedF"/>
    <x v="19"/>
    <s v="kapitola v kolektivní monografii"/>
    <m/>
    <n v="1"/>
    <m/>
    <m/>
    <m/>
    <m/>
    <s v="Didaktické kazuistiky v oborech školního vzdělávání"/>
    <x v="0"/>
    <n v="18"/>
    <s v="CZ"/>
    <s v="Masarykova univerzita"/>
    <s v="cze"/>
    <s v="kapitola v kolektivní monografii"/>
    <s v="Kap"/>
    <n v="1"/>
    <n v="1"/>
    <n v="1"/>
    <n v="0"/>
    <m/>
    <n v="1"/>
    <n v="1"/>
    <b v="1"/>
    <x v="2"/>
    <x v="5"/>
  </r>
  <r>
    <n v="533986"/>
    <x v="90"/>
    <s v="PedF"/>
    <x v="19"/>
    <s v="příspěvek v recenzovaném konferenčním sborníku"/>
    <s v="rec. sborník"/>
    <n v="0.5"/>
    <s v="2-s2.0-85035345988"/>
    <m/>
    <m/>
    <m/>
    <s v="16th conference on applied mathematics APLIMAT 2017 Proceedings"/>
    <x v="0"/>
    <n v="10"/>
    <m/>
    <s v="Vydavatel´stvo Spektrum STU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3991"/>
    <x v="90"/>
    <s v="PedF"/>
    <x v="19"/>
    <s v="příspěvek v recenzovaném konferenčním sborníku"/>
    <s v="rec. sborník"/>
    <n v="0.5"/>
    <m/>
    <m/>
    <m/>
    <m/>
    <s v="Proceedings of the 41st Conference of the International Group for the Psychology of Mathematics Education"/>
    <x v="0"/>
    <n v="1"/>
    <m/>
    <s v="PM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4018"/>
    <x v="90"/>
    <s v="PedF"/>
    <x v="19"/>
    <s v="příspěvek v recenzovaném konferenčním sborníku"/>
    <s v="rec. sborník"/>
    <n v="0.5"/>
    <m/>
    <m/>
    <n v="432421100046"/>
    <m/>
    <s v="EQUITY AND DIVERSITY IN ELEMENTARY MATHEMATICS EDUCATION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80687"/>
    <x v="90"/>
    <s v="PedF"/>
    <x v="19"/>
    <s v="původní článek"/>
    <s v="český čsp."/>
    <n v="1"/>
    <m/>
    <m/>
    <m/>
    <m/>
    <s v="Učitel matematiky"/>
    <x v="2"/>
    <n v="28"/>
    <s v="CZ"/>
    <m/>
    <s v="cze"/>
    <s v="původní článekčeský čsp."/>
    <s v="Článek"/>
    <n v="0.5"/>
    <n v="0.5"/>
    <n v="0.5"/>
    <n v="0"/>
    <m/>
    <n v="0.5"/>
    <n v="0.5"/>
    <b v="1"/>
    <x v="2"/>
    <x v="5"/>
  </r>
  <r>
    <n v="546701"/>
    <x v="90"/>
    <s v="PedF"/>
    <x v="19"/>
    <s v="původní článek"/>
    <s v="ERIHPlus"/>
    <n v="0.16666666666666999"/>
    <m/>
    <m/>
    <m/>
    <m/>
    <s v="Pedagogika"/>
    <x v="1"/>
    <n v="20"/>
    <s v="CZ"/>
    <m/>
    <s v="cze"/>
    <s v="původní článekERIHPlus"/>
    <s v="Erih+"/>
    <n v="1"/>
    <n v="1"/>
    <n v="0.16666666666666999"/>
    <n v="0"/>
    <m/>
    <n v="0.16666666666666999"/>
    <n v="0.16666666666666999"/>
    <b v="1"/>
    <x v="2"/>
    <x v="5"/>
  </r>
  <r>
    <n v="549945"/>
    <x v="90"/>
    <s v="PedF"/>
    <x v="19"/>
    <s v="příspěvek v recenzovaném konferenčním sborníku"/>
    <s v="WOS"/>
    <n v="1"/>
    <m/>
    <m/>
    <n v="448067900038"/>
    <m/>
    <s v="Invited Lectures from the 13th International Congress on Mathematical Education"/>
    <x v="1"/>
    <n v="19"/>
    <m/>
    <s v="SPRINGER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66676"/>
    <x v="90"/>
    <s v="PedF"/>
    <x v="19"/>
    <s v="kapitola v monografii"/>
    <m/>
    <n v="1"/>
    <m/>
    <m/>
    <m/>
    <m/>
    <s v="Supporting teachers: Improving instruction. Examples of research-based teacher education"/>
    <x v="3"/>
    <n v="23"/>
    <s v="DE"/>
    <s v="Waxmann Publishing House"/>
    <s v="eng"/>
    <s v="kapitola v monografii"/>
    <s v="Kap"/>
    <n v="3"/>
    <n v="3"/>
    <n v="3"/>
    <n v="3"/>
    <m/>
    <n v="3"/>
    <n v="3"/>
    <b v="1"/>
    <x v="2"/>
    <x v="5"/>
  </r>
  <r>
    <n v="566741"/>
    <x v="90"/>
    <s v="PedF"/>
    <x v="19"/>
    <s v="jiná stať ve sborníku prací"/>
    <m/>
    <n v="8.3333333333332996E-2"/>
    <m/>
    <m/>
    <m/>
    <m/>
    <s v="Vzdělávací modul Matematická gramotnost s metodikou"/>
    <x v="3"/>
    <m/>
    <m/>
    <s v="Univerzita Karlova, Pedaogická fakulta"/>
    <s v="cze"/>
    <s v="jiná stať ve sborníku prací"/>
    <s v="Ostatní"/>
    <n v="0"/>
    <n v="0"/>
    <n v="0"/>
    <n v="0"/>
    <m/>
    <n v="0"/>
    <n v="0"/>
    <b v="1"/>
    <x v="2"/>
    <x v="5"/>
  </r>
  <r>
    <n v="583766"/>
    <x v="90"/>
    <s v="PedF"/>
    <x v="19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67771"/>
    <x v="90"/>
    <s v="PedF"/>
    <x v="19"/>
    <s v="původní článek"/>
    <s v="IF"/>
    <n v="0.5"/>
    <s v="2-s2.0-85074029461"/>
    <s v="Q1 N"/>
    <n v="489545200001"/>
    <s v="Q3"/>
    <s v="Journal of Education for Teaching"/>
    <x v="3"/>
    <n v="18"/>
    <s v="GB"/>
    <s v="ROUTLEDGE JOURNALS, TAYLOR &amp; FRANCIS LTD"/>
    <s v="eng"/>
    <s v="původní článekIF"/>
    <s v="ScoQ1"/>
    <n v="16"/>
    <n v="16"/>
    <n v="8"/>
    <n v="0"/>
    <m/>
    <n v="8"/>
    <n v="4.5"/>
    <b v="0"/>
    <x v="2"/>
    <x v="5"/>
  </r>
  <r>
    <n v="568962"/>
    <x v="90"/>
    <s v="PedF"/>
    <x v="19"/>
    <s v="kapitola v kolektivní monografii"/>
    <m/>
    <n v="1"/>
    <m/>
    <m/>
    <m/>
    <m/>
    <s v="International Handbook of Mathematics Teacher Education: Volume 2: Tools and Processes in Mathematics Teacher Education"/>
    <x v="3"/>
    <n v="30"/>
    <s v="NL"/>
    <s v="Brill/Sense"/>
    <s v="eng"/>
    <s v="kapitola v kolektivní monografii"/>
    <s v="Kap"/>
    <n v="5"/>
    <n v="5"/>
    <n v="5"/>
    <n v="5"/>
    <m/>
    <n v="5"/>
    <n v="5"/>
    <b v="1"/>
    <x v="2"/>
    <x v="5"/>
  </r>
  <r>
    <n v="554316"/>
    <x v="90"/>
    <s v="PedF"/>
    <x v="19"/>
    <s v="původní článek"/>
    <s v="WOS"/>
    <n v="0.33333333333332998"/>
    <s v="2-s2.0-85017209361"/>
    <s v="Q2"/>
    <n v="450129300004"/>
    <m/>
    <s v="Journal of Mathematics Teacher Education"/>
    <x v="1"/>
    <n v="24"/>
    <s v="NL"/>
    <s v="SPRINGER"/>
    <s v="eng"/>
    <s v="původní článekWOS"/>
    <s v="ScoQ2"/>
    <n v="12"/>
    <n v="12"/>
    <n v="3.99999999999996"/>
    <n v="0"/>
    <m/>
    <n v="3.99999999999996"/>
    <n v="1.3333333333333199"/>
    <b v="0"/>
    <x v="2"/>
    <x v="5"/>
  </r>
  <r>
    <n v="585190"/>
    <x v="90"/>
    <s v="PedF"/>
    <x v="19"/>
    <s v="jiná kniha"/>
    <m/>
    <n v="0.33333333333332998"/>
    <m/>
    <m/>
    <m/>
    <m/>
    <m/>
    <x v="2"/>
    <n v="50"/>
    <s v="CZ"/>
    <s v="PedF UK"/>
    <s v="cze"/>
    <s v="jiná kniha"/>
    <s v="Ostatní"/>
    <n v="0"/>
    <n v="0"/>
    <n v="0"/>
    <n v="0"/>
    <m/>
    <n v="0"/>
    <n v="0"/>
    <b v="1"/>
    <x v="2"/>
    <x v="5"/>
  </r>
  <r>
    <n v="585191"/>
    <x v="90"/>
    <s v="PedF"/>
    <x v="19"/>
    <s v="jiná kniha"/>
    <m/>
    <n v="0.33333333333332998"/>
    <m/>
    <m/>
    <m/>
    <m/>
    <m/>
    <x v="2"/>
    <n v="50"/>
    <s v="CZ"/>
    <s v="PedF UK"/>
    <s v="eng"/>
    <s v="jiná kniha"/>
    <s v="Ostatní"/>
    <n v="0"/>
    <n v="0"/>
    <n v="0"/>
    <n v="0"/>
    <m/>
    <n v="0"/>
    <n v="0"/>
    <b v="1"/>
    <x v="2"/>
    <x v="5"/>
  </r>
  <r>
    <n v="585736"/>
    <x v="90"/>
    <s v="PedF"/>
    <x v="19"/>
    <s v="příspěvek v recenzovaném konferenčním sborníku"/>
    <s v="rec. sborník"/>
    <n v="0.33333333333332998"/>
    <m/>
    <m/>
    <m/>
    <m/>
    <s v="Jak učit matematice žáky ve věku 10-16 let. Sborník příspěvků celostátní konference"/>
    <x v="2"/>
    <n v="6"/>
    <m/>
    <s v="JČMF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71766"/>
    <x v="90"/>
    <s v="PedF"/>
    <x v="19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56075"/>
    <x v="90"/>
    <s v="PedF"/>
    <x v="19"/>
    <s v="příspěvek v recenzovaném konferenčním sborníku"/>
    <s v="rec. sborník"/>
    <n v="0.5"/>
    <m/>
    <m/>
    <m/>
    <m/>
    <s v="Proceedings of the Tenth Congress of the European Society for Research in Mathematics Education(CERME10, February 1-5,2017)"/>
    <x v="0"/>
    <n v="9"/>
    <m/>
    <s v="DCU Institute of Education and ERM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56196"/>
    <x v="90"/>
    <s v="PedF"/>
    <x v="19"/>
    <s v="původní článek"/>
    <s v="IF"/>
    <n v="0.33333333333332998"/>
    <s v="2-s2.0-85059830685"/>
    <s v="Q1 1.D."/>
    <n v="463647400014"/>
    <s v="Q3"/>
    <s v="ZDM - International Journal on Mathematics Education"/>
    <x v="3"/>
    <n v="15"/>
    <s v="DE"/>
    <s v="SPRINGER HEIDELBERG"/>
    <s v="eng"/>
    <s v="původní článekIF"/>
    <s v="ScoD1"/>
    <n v="22"/>
    <n v="22"/>
    <n v="7.3333333333332593"/>
    <n v="0"/>
    <m/>
    <n v="7.3333333333332593"/>
    <n v="2.9999999999999698"/>
    <b v="0"/>
    <x v="2"/>
    <x v="5"/>
  </r>
  <r>
    <n v="572638"/>
    <x v="90"/>
    <s v="PedF"/>
    <x v="19"/>
    <s v="příspěvek v recenzovaném konferenčním sborníku"/>
    <s v="WOS"/>
    <n v="0.5"/>
    <m/>
    <m/>
    <n v="505160800023"/>
    <m/>
    <s v="OPPORTUNITIES IN LEARNING AND TEACHING ELEMENTARY MATHEMATICS"/>
    <x v="3"/>
    <n v="10"/>
    <m/>
    <s v="Charles University, Faculty of Educatio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2849"/>
    <x v="90"/>
    <s v="PedF"/>
    <x v="19"/>
    <s v="monografie"/>
    <m/>
    <n v="1"/>
    <m/>
    <m/>
    <m/>
    <m/>
    <m/>
    <x v="3"/>
    <n v="258"/>
    <s v="CZ"/>
    <s v="Univerzita Karlova, Pedagogická fakulta"/>
    <s v="cze"/>
    <s v="monografie"/>
    <s v="Mon"/>
    <n v="9"/>
    <n v="9"/>
    <n v="9"/>
    <n v="9"/>
    <m/>
    <n v="9"/>
    <n v="9"/>
    <b v="1"/>
    <x v="2"/>
    <x v="5"/>
  </r>
  <r>
    <n v="558117"/>
    <x v="90"/>
    <s v="PedF"/>
    <x v="19"/>
    <s v="kapitola v monografii"/>
    <m/>
    <n v="0.33333333333332998"/>
    <m/>
    <m/>
    <m/>
    <m/>
    <s v="European traditions in didactics of mathematics"/>
    <x v="3"/>
    <n v="26"/>
    <s v="CH"/>
    <s v="Springer Open"/>
    <s v="eng"/>
    <s v="kapitola v monografii"/>
    <s v="Kap"/>
    <n v="5"/>
    <n v="5"/>
    <n v="1.6666666666666499"/>
    <n v="5"/>
    <m/>
    <n v="1.6666666666666499"/>
    <n v="1.6666666666666499"/>
    <b v="1"/>
    <x v="2"/>
    <x v="5"/>
  </r>
  <r>
    <n v="558118"/>
    <x v="90"/>
    <s v="PedF"/>
    <x v="19"/>
    <s v="jiná kapitola v knize"/>
    <m/>
    <n v="1"/>
    <m/>
    <m/>
    <m/>
    <m/>
    <s v="European traditions in didactics of mathematics"/>
    <x v="3"/>
    <n v="3"/>
    <s v="CH"/>
    <s v="Springer Open"/>
    <s v="eng"/>
    <s v="jiná kapitola v knize"/>
    <s v="Ostatní"/>
    <n v="0"/>
    <n v="0"/>
    <n v="0"/>
    <n v="0"/>
    <m/>
    <n v="0"/>
    <n v="0"/>
    <b v="1"/>
    <x v="2"/>
    <x v="5"/>
  </r>
  <r>
    <n v="585186"/>
    <x v="90"/>
    <s v="PedF"/>
    <x v="19"/>
    <s v="původní článek"/>
    <s v="WOS"/>
    <n v="1"/>
    <s v="2-s2.0-85087453307"/>
    <s v="Q2"/>
    <n v="548505600001"/>
    <s v="JCI Q3"/>
    <s v="International Journal of Mathematical Education in Science and Technology [online]"/>
    <x v="2"/>
    <n v="20"/>
    <s v="GB"/>
    <m/>
    <s v="eng"/>
    <s v="původní článekWOS"/>
    <s v="ScoQ2"/>
    <n v="12"/>
    <n v="12"/>
    <n v="12"/>
    <n v="0"/>
    <m/>
    <n v="12"/>
    <n v="4"/>
    <b v="0"/>
    <x v="2"/>
    <x v="5"/>
  </r>
  <r>
    <n v="585189"/>
    <x v="90"/>
    <s v="PedF"/>
    <x v="19"/>
    <s v="monografie"/>
    <m/>
    <n v="0.16666666666666999"/>
    <m/>
    <m/>
    <m/>
    <m/>
    <m/>
    <x v="2"/>
    <n v="310"/>
    <s v="CZ"/>
    <s v="Karolinum Press"/>
    <s v="eng"/>
    <s v="monografie"/>
    <s v="Mon"/>
    <n v="16"/>
    <n v="22.901820226543798"/>
    <n v="3.8169700377573759"/>
    <n v="16"/>
    <m/>
    <n v="3.8169700377573759"/>
    <n v="3.8169700377573759"/>
    <b v="1"/>
    <x v="2"/>
    <x v="5"/>
  </r>
  <r>
    <n v="537401"/>
    <x v="91"/>
    <s v="MFF"/>
    <x v="7"/>
    <s v="jiná kniha"/>
    <m/>
    <n v="0.2"/>
    <m/>
    <m/>
    <m/>
    <m/>
    <m/>
    <x v="0"/>
    <n v="168"/>
    <m/>
    <s v="ČŠI"/>
    <s v="cze"/>
    <s v="jiná kniha"/>
    <s v="Ostatní"/>
    <n v="0"/>
    <n v="0"/>
    <n v="0"/>
    <n v="0"/>
    <m/>
    <n v="0"/>
    <n v="0"/>
    <b v="1"/>
    <x v="0"/>
    <x v="4"/>
  </r>
  <r>
    <n v="541330"/>
    <x v="92"/>
    <s v="PedF"/>
    <x v="5"/>
    <s v="přehledový článek"/>
    <s v="český čsp."/>
    <n v="1"/>
    <m/>
    <m/>
    <m/>
    <m/>
    <s v="Biologie-Chemie-Zeměpis"/>
    <x v="1"/>
    <n v="10"/>
    <s v="CZ"/>
    <m/>
    <s v="cze"/>
    <s v="přehledový článekčeský čsp."/>
    <s v="Článek"/>
    <n v="0.5"/>
    <n v="0.5"/>
    <n v="0.5"/>
    <n v="0"/>
    <m/>
    <n v="0.5"/>
    <n v="0.5"/>
    <b v="1"/>
    <x v="2"/>
    <x v="5"/>
  </r>
  <r>
    <n v="549618"/>
    <x v="92"/>
    <s v="PedF"/>
    <x v="5"/>
    <s v="původní článek"/>
    <s v="ERIHPlus"/>
    <n v="0.5"/>
    <m/>
    <m/>
    <m/>
    <m/>
    <s v="Anthropologia Integra"/>
    <x v="1"/>
    <n v="7"/>
    <s v="CZ"/>
    <m/>
    <s v="eng"/>
    <s v="původní článekERIHPlus"/>
    <s v="Erih+"/>
    <n v="1"/>
    <n v="2"/>
    <n v="1"/>
    <n v="0"/>
    <m/>
    <n v="1"/>
    <n v="1"/>
    <b v="1"/>
    <x v="2"/>
    <x v="5"/>
  </r>
  <r>
    <n v="549640"/>
    <x v="92"/>
    <s v="PedF"/>
    <x v="5"/>
    <s v="jiná stať ve sborníku prací"/>
    <s v="e-zdroj"/>
    <n v="0.33333333333332998"/>
    <m/>
    <m/>
    <m/>
    <m/>
    <s v="Výroční zpráva ZOO Chleby 2017"/>
    <x v="1"/>
    <m/>
    <m/>
    <s v="ZOO Chleby"/>
    <s v="eng"/>
    <s v="jiná stať ve sborníku pracíe-zdroj"/>
    <s v="Ostatní"/>
    <n v="0"/>
    <n v="0"/>
    <n v="0"/>
    <n v="0"/>
    <m/>
    <n v="0"/>
    <n v="0"/>
    <b v="1"/>
    <x v="0"/>
    <x v="13"/>
  </r>
  <r>
    <n v="549642"/>
    <x v="92"/>
    <s v="PedF"/>
    <x v="5"/>
    <s v="jiná stať ve sborníku prací"/>
    <s v="e-zdroj"/>
    <n v="0.33333333333332998"/>
    <m/>
    <m/>
    <m/>
    <m/>
    <s v="Výroční zpráva ZOO Chleby"/>
    <x v="1"/>
    <m/>
    <m/>
    <s v="ZOO Chleby"/>
    <s v="cze"/>
    <s v="jiná stať ve sborníku pracíe-zdroj"/>
    <s v="Ostatní"/>
    <n v="0"/>
    <n v="0"/>
    <n v="0"/>
    <n v="0"/>
    <m/>
    <n v="0"/>
    <n v="0"/>
    <b v="1"/>
    <x v="0"/>
    <x v="13"/>
  </r>
  <r>
    <n v="551967"/>
    <x v="92"/>
    <s v="PedF"/>
    <x v="5"/>
    <s v="původní článek"/>
    <s v="zahr. čsp."/>
    <n v="0.33333333333332998"/>
    <m/>
    <m/>
    <m/>
    <m/>
    <s v="Eliomys"/>
    <x v="1"/>
    <n v="7"/>
    <s v="DE"/>
    <m/>
    <s v="ger"/>
    <s v="původní článekzahr. čsp."/>
    <s v="Článek"/>
    <n v="0.5"/>
    <n v="1"/>
    <n v="0.33333333333332998"/>
    <n v="0"/>
    <m/>
    <n v="0.33333333333332998"/>
    <n v="0.33333333333332998"/>
    <b v="1"/>
    <x v="0"/>
    <x v="13"/>
  </r>
  <r>
    <n v="575945"/>
    <x v="93"/>
    <s v="PřF"/>
    <x v="5"/>
    <s v="původní článek"/>
    <s v="IF"/>
    <n v="0.2"/>
    <s v="2-s2.0-85073429734"/>
    <s v="Q2"/>
    <n v="492829500003"/>
    <s v="Q4"/>
    <s v="Neues Jahrbuch für Geologie und Palaontologie - Abhandlungen"/>
    <x v="3"/>
    <n v="24"/>
    <s v="DE"/>
    <s v="E SCHWEIZERBARTSCHE VERLAGSBUCHHANDLUNG"/>
    <s v="eng"/>
    <s v="původní článekIF"/>
    <s v="ScoQ2"/>
    <n v="12"/>
    <n v="12"/>
    <n v="2.4000000000000004"/>
    <n v="0"/>
    <m/>
    <n v="2.4000000000000004"/>
    <n v="1.2000000000000002"/>
    <b v="0"/>
    <x v="0"/>
    <x v="13"/>
  </r>
  <r>
    <n v="531518"/>
    <x v="93"/>
    <s v="PedF"/>
    <x v="5"/>
    <s v="původní článek"/>
    <s v="IF"/>
    <n v="0.16666666666666999"/>
    <s v="2-s2.0-85024134364"/>
    <s v="Q1 N"/>
    <n v="405412800004"/>
    <s v="Q2"/>
    <s v="Bulletin of Geosciences"/>
    <x v="0"/>
    <n v="26"/>
    <s v="CZ"/>
    <m/>
    <s v="eng"/>
    <s v="původní článekIF"/>
    <s v="ScoQ1"/>
    <n v="16"/>
    <n v="16"/>
    <n v="2.6666666666667198"/>
    <n v="0"/>
    <m/>
    <n v="2.6666666666667198"/>
    <n v="2.3333333333333797"/>
    <b v="0"/>
    <x v="0"/>
    <x v="13"/>
  </r>
  <r>
    <n v="531520"/>
    <x v="93"/>
    <s v="PedF"/>
    <x v="5"/>
    <s v="původní článek"/>
    <s v="IF"/>
    <n v="0.33333333333332998"/>
    <s v="2-s2.0-85015883058"/>
    <s v="Q2"/>
    <n v="397024000006"/>
    <s v="Q4"/>
    <s v="Neues Jahrbuch für Geologie und Palaontologie - Abhandlungen"/>
    <x v="0"/>
    <n v="17"/>
    <s v="DE"/>
    <m/>
    <s v="eng"/>
    <s v="původní článekIF"/>
    <s v="ScoQ2"/>
    <n v="12"/>
    <n v="12"/>
    <n v="3.99999999999996"/>
    <n v="0"/>
    <m/>
    <n v="3.99999999999996"/>
    <n v="1.99999999999998"/>
    <b v="0"/>
    <x v="0"/>
    <x v="13"/>
  </r>
  <r>
    <n v="531523"/>
    <x v="93"/>
    <s v="PedF"/>
    <x v="5"/>
    <s v="původní článek"/>
    <s v="IF"/>
    <n v="0.25"/>
    <s v="2-s2.0-85030652117"/>
    <s v="Q2"/>
    <n v="423278600001"/>
    <s v="Q4"/>
    <s v="Neues Jahrbuch für Geologie und Palaontologie - Abhandlungen"/>
    <x v="0"/>
    <n v="32"/>
    <s v="DE"/>
    <m/>
    <s v="eng"/>
    <s v="původní článekIF"/>
    <s v="ScoQ2"/>
    <n v="12"/>
    <n v="12"/>
    <n v="3"/>
    <n v="0"/>
    <m/>
    <n v="3"/>
    <n v="1.5"/>
    <b v="0"/>
    <x v="2"/>
    <x v="5"/>
  </r>
  <r>
    <n v="531525"/>
    <x v="93"/>
    <s v="PedF"/>
    <x v="5"/>
    <s v="původní článek"/>
    <s v="IF"/>
    <n v="0.14285714285713999"/>
    <s v="2-s2.0-85033609325"/>
    <s v="Q1 N"/>
    <n v="419416900002"/>
    <s v="Q2"/>
    <s v="Review of Palaeobotany and Palynology"/>
    <x v="1"/>
    <n v="19"/>
    <s v="NL"/>
    <m/>
    <s v="eng"/>
    <s v="původní článekIF"/>
    <s v="IFQ1"/>
    <n v="18"/>
    <n v="18"/>
    <n v="2.5714285714285197"/>
    <n v="0"/>
    <m/>
    <n v="2.5714285714285197"/>
    <n v="1.9999999999999598"/>
    <b v="0"/>
    <x v="0"/>
    <x v="13"/>
  </r>
  <r>
    <n v="577811"/>
    <x v="93"/>
    <s v="PedF"/>
    <x v="5"/>
    <s v="původní článek"/>
    <s v="IF (loni)"/>
    <n v="0.33333333333332998"/>
    <m/>
    <m/>
    <n v="530859100016"/>
    <s v="Q3"/>
    <s v="Palaeontologia Electronica [online]"/>
    <x v="2"/>
    <n v="19"/>
    <s v="US"/>
    <m/>
    <s v="eng"/>
    <s v="původní článekIF (loni)"/>
    <s v="IFQ2"/>
    <n v="14"/>
    <n v="14"/>
    <n v="4.6666666666666199"/>
    <n v="0"/>
    <m/>
    <n v="4.6666666666666199"/>
    <n v="4.6666666666666199"/>
    <b v="1"/>
    <x v="0"/>
    <x v="13"/>
  </r>
  <r>
    <n v="563484"/>
    <x v="93"/>
    <s v="PedF"/>
    <x v="5"/>
    <s v="původní článek"/>
    <s v="IF"/>
    <n v="0.5"/>
    <s v="2-s2.0-85070881551"/>
    <s v="Q2"/>
    <n v="492829300003"/>
    <s v="Q4"/>
    <s v="Neues Jahrbuch für Geologie und Palaontologie - Abhandlungen"/>
    <x v="3"/>
    <n v="5"/>
    <s v="DE"/>
    <m/>
    <s v="eng"/>
    <s v="původní článekIF"/>
    <s v="ScoQ2"/>
    <n v="12"/>
    <n v="12"/>
    <n v="6"/>
    <n v="0"/>
    <m/>
    <n v="6"/>
    <n v="3"/>
    <b v="0"/>
    <x v="0"/>
    <x v="13"/>
  </r>
  <r>
    <n v="564568"/>
    <x v="93"/>
    <s v="PedF"/>
    <x v="5"/>
    <s v="původní článek"/>
    <s v="IF"/>
    <n v="0.33333333333332998"/>
    <s v="2-s2.0-85075203433"/>
    <s v="Q2"/>
    <n v="496246600001"/>
    <s v="Q2"/>
    <s v="Palaeobiodiversity and Palaeoenvironments [online]"/>
    <x v="3"/>
    <n v="57"/>
    <s v="FR"/>
    <m/>
    <s v="eng"/>
    <s v="původní článekIF"/>
    <s v="IFQ2"/>
    <n v="14"/>
    <n v="14"/>
    <n v="4.6666666666666199"/>
    <n v="0"/>
    <m/>
    <n v="4.6666666666666199"/>
    <n v="4.6666666666666199"/>
    <b v="1"/>
    <x v="0"/>
    <x v="13"/>
  </r>
  <r>
    <n v="581877"/>
    <x v="93"/>
    <s v="PedF"/>
    <x v="5"/>
    <s v="původní článek"/>
    <s v="IF (loni)"/>
    <n v="9.0909090909090995E-2"/>
    <m/>
    <m/>
    <n v="565769300001"/>
    <s v="Q3"/>
    <s v="Geologica Carpathica"/>
    <x v="2"/>
    <n v="23"/>
    <s v="SK"/>
    <m/>
    <s v="eng"/>
    <s v="původní článekIF (loni)"/>
    <s v="IFQ4"/>
    <n v="6"/>
    <n v="6"/>
    <n v="0.54545454545454597"/>
    <n v="0"/>
    <m/>
    <n v="0.54545454545454597"/>
    <n v="0.81818181818181901"/>
    <b v="0"/>
    <x v="2"/>
    <x v="5"/>
  </r>
  <r>
    <n v="518324"/>
    <x v="93"/>
    <s v="PedF"/>
    <x v="5"/>
    <s v="původní článek"/>
    <s v="IF"/>
    <n v="0.16666666666666999"/>
    <s v="2-s2.0-84951154487"/>
    <s v="Q1 1.D."/>
    <n v="393011200011"/>
    <s v="Q1 1.D"/>
    <s v="Palaeogeography, Palaeoclimatology, Palaeoecology"/>
    <x v="0"/>
    <n v="25"/>
    <s v="NL"/>
    <m/>
    <s v="eng"/>
    <s v="původní článekIF"/>
    <s v="IFQ1"/>
    <n v="18"/>
    <n v="18"/>
    <n v="3.00000000000006"/>
    <n v="0"/>
    <m/>
    <n v="3.00000000000006"/>
    <n v="3.00000000000006"/>
    <b v="1"/>
    <x v="0"/>
    <x v="13"/>
  </r>
  <r>
    <n v="547845"/>
    <x v="93"/>
    <s v="PedF"/>
    <x v="5"/>
    <s v="původní článek"/>
    <s v="SJR"/>
    <n v="0.5"/>
    <s v="2-s2.0-85053617173"/>
    <s v="Q2"/>
    <m/>
    <m/>
    <s v="Fossil Imprint [online]"/>
    <x v="1"/>
    <n v="20"/>
    <s v="CZ"/>
    <m/>
    <s v="eng"/>
    <s v="původní článekSJR"/>
    <s v="ScoQ2"/>
    <n v="12"/>
    <n v="12"/>
    <n v="6"/>
    <n v="0"/>
    <m/>
    <n v="6"/>
    <n v="6"/>
    <b v="1"/>
    <x v="2"/>
    <x v="5"/>
  </r>
  <r>
    <n v="548194"/>
    <x v="93"/>
    <s v="PedF"/>
    <x v="5"/>
    <s v="původní článek"/>
    <s v="SJR"/>
    <n v="0.33333333333332998"/>
    <s v="2-s2.0-85061243191"/>
    <s v="Q2"/>
    <m/>
    <m/>
    <s v="Fossil Imprint [online]"/>
    <x v="1"/>
    <n v="25"/>
    <s v="CZ"/>
    <m/>
    <s v="eng"/>
    <s v="původní článekSJR"/>
    <s v="ScoQ2"/>
    <n v="12"/>
    <n v="12"/>
    <n v="3.99999999999996"/>
    <n v="0"/>
    <m/>
    <n v="3.99999999999996"/>
    <n v="3.99999999999996"/>
    <b v="1"/>
    <x v="2"/>
    <x v="5"/>
  </r>
  <r>
    <n v="566166"/>
    <x v="93"/>
    <s v="PedF"/>
    <x v="5"/>
    <s v="původní článek"/>
    <s v="IF"/>
    <n v="9.0909090909090995E-2"/>
    <s v="2-s2.0-85075205556"/>
    <s v="Q2"/>
    <n v="495458600002"/>
    <s v="Q3"/>
    <s v="Geologica Carpathica"/>
    <x v="3"/>
    <n v="19"/>
    <s v="SK"/>
    <m/>
    <s v="eng"/>
    <s v="původní článekIF"/>
    <s v="ScoQ2"/>
    <n v="12"/>
    <n v="12"/>
    <n v="1.0909090909090919"/>
    <n v="0"/>
    <m/>
    <n v="1.0909090909090919"/>
    <n v="0.81818181818181901"/>
    <b v="0"/>
    <x v="2"/>
    <x v="5"/>
  </r>
  <r>
    <n v="570822"/>
    <x v="93"/>
    <s v="PedF"/>
    <x v="5"/>
    <s v="původní článek"/>
    <s v="IF (loni)"/>
    <n v="0.5"/>
    <s v="2-s2.0-85079068062"/>
    <s v="Q2"/>
    <n v="518778400002"/>
    <s v="Q4"/>
    <s v="Neues Jahrbuch für Geologie und Palaontologie - Abhandlungen"/>
    <x v="2"/>
    <n v="8"/>
    <s v="DE"/>
    <m/>
    <s v="eng"/>
    <s v="původní článekIF (loni)"/>
    <s v="ScoQ2"/>
    <n v="12"/>
    <n v="12"/>
    <n v="6"/>
    <n v="0"/>
    <m/>
    <n v="6"/>
    <n v="3"/>
    <b v="0"/>
    <x v="0"/>
    <x v="13"/>
  </r>
  <r>
    <n v="584676"/>
    <x v="93"/>
    <s v="PedF"/>
    <x v="5"/>
    <s v="původní článek"/>
    <s v="SJR (loni)"/>
    <n v="0.2"/>
    <m/>
    <m/>
    <m/>
    <m/>
    <s v="Fossil Imprint [online]"/>
    <x v="2"/>
    <n v="18"/>
    <s v="CZ"/>
    <m/>
    <s v="eng"/>
    <s v="původní článekSJR (loni)"/>
    <s v="ScoQ3"/>
    <n v="7"/>
    <n v="7"/>
    <n v="1.4000000000000001"/>
    <n v="0"/>
    <m/>
    <n v="1.4000000000000001"/>
    <n v="1.4000000000000001"/>
    <b v="1"/>
    <x v="0"/>
    <x v="13"/>
  </r>
  <r>
    <n v="586913"/>
    <x v="93"/>
    <s v="PedF"/>
    <x v="5"/>
    <s v="původní článek"/>
    <s v="IF (loni)"/>
    <n v="0.33333333333332998"/>
    <s v="2-s2.0-85100656144"/>
    <s v="Q2"/>
    <n v="613189500004"/>
    <s v="Q4"/>
    <s v="Neues Jahrbuch für Geologie und Palaontologie - Abhandlungen"/>
    <x v="2"/>
    <n v="5"/>
    <s v="DE"/>
    <m/>
    <s v="eng"/>
    <s v="původní článekIF (loni)"/>
    <s v="ScoQ2"/>
    <n v="12"/>
    <n v="12"/>
    <n v="3.99999999999996"/>
    <n v="0"/>
    <m/>
    <n v="3.99999999999996"/>
    <n v="1.99999999999998"/>
    <b v="0"/>
    <x v="0"/>
    <x v="13"/>
  </r>
  <r>
    <n v="531154"/>
    <x v="94"/>
    <s v="PedF"/>
    <x v="13"/>
    <s v="původní článek"/>
    <s v="SJR"/>
    <n v="1"/>
    <s v="2-s2.0-85038596753"/>
    <s v="Q3"/>
    <m/>
    <m/>
    <s v="Acta Onomastica"/>
    <x v="0"/>
    <n v="10"/>
    <s v="CZ"/>
    <m/>
    <s v="cze"/>
    <s v="původní článekSJR"/>
    <s v="ScoQ3"/>
    <n v="7"/>
    <n v="7"/>
    <n v="7"/>
    <n v="0"/>
    <m/>
    <n v="7"/>
    <n v="7"/>
    <b v="1"/>
    <x v="4"/>
    <x v="6"/>
  </r>
  <r>
    <n v="545647"/>
    <x v="94"/>
    <s v="PedF"/>
    <x v="13"/>
    <s v="původní článek"/>
    <s v="ERIHPlus"/>
    <n v="1"/>
    <m/>
    <m/>
    <m/>
    <m/>
    <s v="Didaktické studie"/>
    <x v="1"/>
    <n v="18"/>
    <s v="CZ"/>
    <m/>
    <s v="cze"/>
    <s v="původní článekERIHPlus"/>
    <s v="Erih+"/>
    <n v="1"/>
    <n v="1"/>
    <n v="1"/>
    <n v="0"/>
    <m/>
    <n v="1"/>
    <n v="1"/>
    <b v="1"/>
    <x v="4"/>
    <x v="6"/>
  </r>
  <r>
    <n v="564644"/>
    <x v="94"/>
    <s v="PedF"/>
    <x v="13"/>
    <s v="původní článek"/>
    <s v="ERIHPlus"/>
    <n v="1"/>
    <m/>
    <m/>
    <m/>
    <m/>
    <s v="Didaktické studie"/>
    <x v="3"/>
    <n v="25"/>
    <s v="CZ"/>
    <m/>
    <s v="cze"/>
    <s v="původní článekERIHPlus"/>
    <s v="Erih+"/>
    <n v="1"/>
    <n v="1"/>
    <n v="1"/>
    <n v="0"/>
    <m/>
    <n v="1"/>
    <n v="1"/>
    <b v="1"/>
    <x v="4"/>
    <x v="6"/>
  </r>
  <r>
    <n v="563196"/>
    <x v="95"/>
    <s v="PedF"/>
    <x v="1"/>
    <s v="kapitola v kolektivní monografii"/>
    <m/>
    <n v="1"/>
    <m/>
    <m/>
    <m/>
    <m/>
    <s v="Clinical Psychology in the Mental Health Inpatient Setting: International Perspectives"/>
    <x v="3"/>
    <n v="18"/>
    <s v="US"/>
    <s v="Routledge"/>
    <s v="eng"/>
    <s v="kapitola v kolektivní monografii"/>
    <s v="Kap"/>
    <n v="5"/>
    <n v="5"/>
    <n v="5"/>
    <n v="5"/>
    <m/>
    <n v="5"/>
    <n v="5"/>
    <b v="1"/>
    <x v="1"/>
    <x v="1"/>
  </r>
  <r>
    <n v="586143"/>
    <x v="95"/>
    <s v="PedF"/>
    <x v="1"/>
    <s v="původní článek"/>
    <s v="ERIHPlus"/>
    <n v="1"/>
    <m/>
    <m/>
    <m/>
    <m/>
    <s v="Scientia et Societas"/>
    <x v="2"/>
    <n v="25"/>
    <s v="CZ"/>
    <m/>
    <s v="eng"/>
    <s v="původní článekERIHPlus"/>
    <s v="Erih+"/>
    <n v="1"/>
    <n v="2"/>
    <n v="2"/>
    <n v="0"/>
    <m/>
    <n v="2"/>
    <n v="2"/>
    <b v="1"/>
    <x v="1"/>
    <x v="1"/>
  </r>
  <r>
    <n v="583992"/>
    <x v="96"/>
    <s v="PedF"/>
    <x v="12"/>
    <s v="kapitola v kolektivní monografii"/>
    <m/>
    <n v="0.5"/>
    <m/>
    <m/>
    <m/>
    <m/>
    <s v="Když výzkum mění praxi. Deset příběhů učitelů a akademiků zapojených do akčního výzkumu"/>
    <x v="2"/>
    <n v="13"/>
    <s v="CZ"/>
    <s v="Pedagogická fakulta"/>
    <s v="cze"/>
    <s v="kapitola v kolektivní monografii"/>
    <s v="Kap"/>
    <n v="1"/>
    <n v="1"/>
    <n v="0.5"/>
    <n v="0"/>
    <m/>
    <n v="0.5"/>
    <n v="0.5"/>
    <b v="1"/>
    <x v="0"/>
    <x v="4"/>
  </r>
  <r>
    <n v="560549"/>
    <x v="97"/>
    <s v="PedF"/>
    <x v="4"/>
    <s v="příspěvek v recenzovaném konferenčním sborníku"/>
    <s v="WOS"/>
    <n v="0.33333333333332998"/>
    <m/>
    <m/>
    <n v="541042200013"/>
    <m/>
    <s v="13TH INTERNATIONAL TECHNOLOGY, EDUCATION AND DEVELOPMENT CONFERENCE (INTED2019)"/>
    <x v="3"/>
    <n v="10"/>
    <m/>
    <s v="IATED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61958"/>
    <x v="97"/>
    <s v="PedF"/>
    <x v="4"/>
    <s v="heslo ve vědecké encyklopedii"/>
    <m/>
    <n v="0.5"/>
    <m/>
    <m/>
    <m/>
    <m/>
    <s v="Encyclopedia of Education and Information Technologies"/>
    <x v="3"/>
    <n v="8"/>
    <s v="CH"/>
    <s v="Springer, Cham"/>
    <s v="eng"/>
    <s v="heslo ve vědecké encyklopedii"/>
    <s v="Ostatní"/>
    <n v="0"/>
    <n v="0"/>
    <n v="0"/>
    <n v="0"/>
    <m/>
    <n v="0"/>
    <n v="0"/>
    <b v="1"/>
    <x v="2"/>
    <x v="5"/>
  </r>
  <r>
    <n v="562708"/>
    <x v="97"/>
    <s v="PedF"/>
    <x v="4"/>
    <s v="příspěvek v recenzovaném konferenčním sborníku"/>
    <s v="SJR"/>
    <n v="0.2"/>
    <s v="2-s2.0-85069461767"/>
    <m/>
    <m/>
    <m/>
    <s v="Empowering Learners for Life in the Digital Age"/>
    <x v="3"/>
    <n v="10"/>
    <s v="CH"/>
    <s v="Sp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65048"/>
    <x v="97"/>
    <s v="PedF"/>
    <x v="4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65194"/>
    <x v="97"/>
    <s v="PedF"/>
    <x v="4"/>
    <s v="jiný příspěvek v konferenčním sborníku"/>
    <s v="nerec. sborník"/>
    <n v="0.33333333333332998"/>
    <m/>
    <m/>
    <m/>
    <m/>
    <s v="Proceedings of IAC 2019 in Vienna"/>
    <x v="3"/>
    <n v="7"/>
    <m/>
    <s v="Czech Institute of Academic Education"/>
    <s v="eng"/>
    <s v="jiný příspěvek v konferenčním sborníkunerec. sborník"/>
    <s v="Ostatní"/>
    <n v="0"/>
    <n v="0"/>
    <n v="0"/>
    <n v="0"/>
    <m/>
    <n v="0"/>
    <n v="0"/>
    <b v="1"/>
    <x v="0"/>
    <x v="4"/>
  </r>
  <r>
    <n v="583671"/>
    <x v="97"/>
    <s v="PedF"/>
    <x v="4"/>
    <s v="příspěvek v recenzovaném konferenčním sborníku"/>
    <s v="SJR"/>
    <n v="0.2"/>
    <s v="2-s2.0-85069461767"/>
    <m/>
    <m/>
    <m/>
    <s v="Empowering Learners for Life in the Digital Age"/>
    <x v="3"/>
    <n v="10"/>
    <m/>
    <s v="Spr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50087"/>
    <x v="97"/>
    <s v="PedF"/>
    <x v="4"/>
    <s v="příspěvek v recenzovaném konferenčním sborníku"/>
    <s v="rec. sborník"/>
    <n v="0.33333333333332998"/>
    <m/>
    <m/>
    <m/>
    <m/>
    <s v="Constructionism 2018. Constructionism, Computational Thinking and Educational Innovation. Conference Proceedings."/>
    <x v="1"/>
    <n v="4"/>
    <m/>
    <s v="Faculty of Philosophy, Vilnius Universit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54493"/>
    <x v="98"/>
    <s v="PedF"/>
    <x v="4"/>
    <s v="příspěvek v recenzovaném konferenčním sborníku"/>
    <s v="rec. sborník"/>
    <n v="0.5"/>
    <m/>
    <m/>
    <n v="525491600019"/>
    <m/>
    <s v="New trends and research challenges in pedagogy and andragogy"/>
    <x v="1"/>
    <n v="8"/>
    <m/>
    <s v="Uniwersytet Pedagogiczny w Krakowi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55644"/>
    <x v="98"/>
    <s v="PedF"/>
    <x v="4"/>
    <s v="příspěvek v recenzovaném konferenčním sborníku"/>
    <s v="rec. sborník"/>
    <n v="0.5"/>
    <m/>
    <m/>
    <n v="525491600016"/>
    <m/>
    <s v="New trends and research challanges in pedagogy and andragogy NTRCPA18"/>
    <x v="1"/>
    <n v="10"/>
    <m/>
    <s v="Katedra Pedagogiki Społecznej i Andragogiki Institute of Educational Studies UNIWERSYTET PEDAGOGICZNY W KRAKOWI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78985"/>
    <x v="99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5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1494"/>
    <x v="99"/>
    <s v="PedF"/>
    <x v="10"/>
    <s v="stať v recenzovaném sborníku prací"/>
    <m/>
    <n v="1"/>
    <m/>
    <m/>
    <m/>
    <m/>
    <s v="Potřebuje v planetární době filosofie vědu či věda filosofii?"/>
    <x v="2"/>
    <n v="17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36013"/>
    <x v="100"/>
    <s v="PedF"/>
    <x v="1"/>
    <s v="původní článek"/>
    <s v="ERIHPlus"/>
    <n v="0.33333333333332998"/>
    <m/>
    <m/>
    <m/>
    <m/>
    <s v="e-Pedagogium [print]"/>
    <x v="0"/>
    <n v="17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36016"/>
    <x v="100"/>
    <s v="PedF"/>
    <x v="1"/>
    <s v="původní článek"/>
    <s v="ERIHPlus"/>
    <n v="0.33333333333332998"/>
    <m/>
    <m/>
    <m/>
    <m/>
    <s v="Lifelong Learning – celoživotní vzdělávání"/>
    <x v="0"/>
    <n v="21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32317"/>
    <x v="101"/>
    <s v="PedF"/>
    <x v="5"/>
    <s v="přehledový článek"/>
    <s v="rec. čsp. 2015"/>
    <n v="0.5"/>
    <m/>
    <m/>
    <m/>
    <m/>
    <s v="Biologie-Chemie-Zeměpis"/>
    <x v="0"/>
    <n v="6"/>
    <s v="CZ"/>
    <m/>
    <s v="cze"/>
    <s v="přehledový článekrec. čsp. 2015"/>
    <s v="Článek"/>
    <n v="0.5"/>
    <n v="0.5"/>
    <n v="0.25"/>
    <n v="0"/>
    <m/>
    <n v="0.25"/>
    <n v="0.25"/>
    <b v="1"/>
    <x v="0"/>
    <x v="13"/>
  </r>
  <r>
    <n v="591797"/>
    <x v="101"/>
    <s v="PedF"/>
    <x v="5"/>
    <s v="původní článek"/>
    <s v="český čsp."/>
    <n v="0.5"/>
    <m/>
    <m/>
    <m/>
    <m/>
    <s v="Živa"/>
    <x v="2"/>
    <n v="3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91799"/>
    <x v="101"/>
    <s v="PedF"/>
    <x v="5"/>
    <s v="původní článek"/>
    <s v="český čsp."/>
    <n v="0.5"/>
    <m/>
    <m/>
    <m/>
    <m/>
    <s v="Lynx"/>
    <x v="2"/>
    <n v="10"/>
    <s v="CZ"/>
    <m/>
    <s v="eng"/>
    <s v="původní článekčeský čsp."/>
    <s v="Článek"/>
    <n v="0.5"/>
    <n v="1"/>
    <n v="0.5"/>
    <n v="0"/>
    <m/>
    <n v="0.5"/>
    <n v="0.5"/>
    <b v="1"/>
    <x v="0"/>
    <x v="13"/>
  </r>
  <r>
    <n v="561447"/>
    <x v="101"/>
    <s v="PF"/>
    <x v="5"/>
    <s v="původní článek"/>
    <s v="český čsp."/>
    <n v="0.5"/>
    <m/>
    <m/>
    <m/>
    <m/>
    <s v="České právo životního prostředí"/>
    <x v="1"/>
    <n v="25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41428"/>
    <x v="101"/>
    <s v="PF"/>
    <x v="5"/>
    <s v="původní článek"/>
    <s v="rec. čsp. 2015"/>
    <n v="0.5"/>
    <m/>
    <m/>
    <m/>
    <m/>
    <s v="České právo životního prostředí"/>
    <x v="0"/>
    <n v="27"/>
    <s v="CZ"/>
    <m/>
    <s v="cze"/>
    <s v="původní článekrec. čsp. 2015"/>
    <s v="Článek"/>
    <n v="0.5"/>
    <n v="0.5"/>
    <n v="0.25"/>
    <n v="0"/>
    <m/>
    <n v="0.25"/>
    <n v="0.25"/>
    <b v="1"/>
    <x v="0"/>
    <x v="13"/>
  </r>
  <r>
    <n v="565245"/>
    <x v="101"/>
    <s v="PedF"/>
    <x v="5"/>
    <s v="původní článek"/>
    <s v="český čsp."/>
    <n v="0.5"/>
    <m/>
    <m/>
    <m/>
    <m/>
    <s v="Pod Blaníkem"/>
    <x v="3"/>
    <n v="3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48648"/>
    <x v="101"/>
    <s v="PedF"/>
    <x v="5"/>
    <s v="kapitola v monografii"/>
    <m/>
    <n v="0.33333333333332998"/>
    <m/>
    <m/>
    <m/>
    <m/>
    <s v="Lampreys: Evolution, Distribution and Use in Research"/>
    <x v="1"/>
    <n v="26"/>
    <s v="US"/>
    <s v="Nova Science Publishers, New York"/>
    <s v="eng"/>
    <s v="kapitola v monografii"/>
    <s v="Kap"/>
    <n v="3"/>
    <n v="3"/>
    <n v="0.99999999999999001"/>
    <n v="3"/>
    <m/>
    <n v="0.99999999999999001"/>
    <n v="0.99999999999999001"/>
    <b v="1"/>
    <x v="0"/>
    <x v="13"/>
  </r>
  <r>
    <n v="548651"/>
    <x v="101"/>
    <s v="PedF"/>
    <x v="5"/>
    <s v="původní článek"/>
    <s v="český čsp."/>
    <n v="0.5"/>
    <m/>
    <m/>
    <m/>
    <m/>
    <s v="Natura Pragensis"/>
    <x v="1"/>
    <n v="27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67063"/>
    <x v="101"/>
    <s v="PedF"/>
    <x v="5"/>
    <s v="původní článek"/>
    <s v="český čsp."/>
    <n v="1"/>
    <m/>
    <m/>
    <m/>
    <m/>
    <s v="Živa"/>
    <x v="3"/>
    <n v="2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82834"/>
    <x v="101"/>
    <s v="PedF"/>
    <x v="5"/>
    <s v="jiný příspěvek v konferenčním sborníku"/>
    <s v="nerec. sborník"/>
    <n v="0.5"/>
    <m/>
    <m/>
    <m/>
    <m/>
    <s v="Trendy v didaktice biologie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0"/>
    <x v="13"/>
  </r>
  <r>
    <n v="582919"/>
    <x v="101"/>
    <s v="PedF"/>
    <x v="5"/>
    <s v="jiný příspěvek v konferenčním sborníku"/>
    <s v="nerec. sborník"/>
    <n v="0.5"/>
    <m/>
    <m/>
    <m/>
    <m/>
    <s v="Trendy v didaktice biologie (sborník abstraktů)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2920"/>
    <x v="101"/>
    <s v="PedF"/>
    <x v="5"/>
    <s v="jiný příspěvek v konferenčním sborníku"/>
    <s v="nerec. sborník"/>
    <n v="0.33333333333332998"/>
    <m/>
    <m/>
    <m/>
    <m/>
    <s v="Trendy v didaktice biologie sborník abstraktů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2921"/>
    <x v="101"/>
    <s v="PedF"/>
    <x v="5"/>
    <s v="jiný příspěvek v konferenčním sborníku"/>
    <s v="nerec. sborník"/>
    <n v="0.5"/>
    <m/>
    <m/>
    <m/>
    <m/>
    <s v="Trendy v didaktice biologie (sborník abstraktů)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0"/>
    <x v="13"/>
  </r>
  <r>
    <n v="582922"/>
    <x v="101"/>
    <s v="PedF"/>
    <x v="5"/>
    <s v="jiný příspěvek v konferenčním sborníku"/>
    <s v="nerec. sborník"/>
    <n v="0.25"/>
    <m/>
    <m/>
    <m/>
    <m/>
    <s v="Trendy v didaktice biologie sborník abstraktů"/>
    <x v="2"/>
    <n v="2"/>
    <m/>
    <s v="Tiskárna Karolínum"/>
    <s v="slo"/>
    <s v="jiný příspěvek v konferenčním sborníkunerec. sborník"/>
    <s v="Ostatní"/>
    <n v="0"/>
    <n v="0"/>
    <n v="0"/>
    <n v="0"/>
    <m/>
    <n v="0"/>
    <n v="0"/>
    <b v="1"/>
    <x v="0"/>
    <x v="4"/>
  </r>
  <r>
    <n v="568119"/>
    <x v="101"/>
    <s v="PedF"/>
    <x v="5"/>
    <s v="původní článek"/>
    <s v="ERIHPlus"/>
    <n v="0.5"/>
    <m/>
    <m/>
    <m/>
    <m/>
    <s v="Envigogika"/>
    <x v="3"/>
    <n v="11"/>
    <s v="CZ"/>
    <m/>
    <s v="eng"/>
    <s v="původní článekERIHPlus"/>
    <s v="Erih+"/>
    <n v="1"/>
    <n v="2"/>
    <n v="1"/>
    <n v="0"/>
    <m/>
    <n v="1"/>
    <n v="1"/>
    <b v="1"/>
    <x v="0"/>
    <x v="13"/>
  </r>
  <r>
    <n v="584716"/>
    <x v="101"/>
    <s v="PedF"/>
    <x v="5"/>
    <s v="původní článek"/>
    <s v="český čsp."/>
    <n v="0.5"/>
    <m/>
    <m/>
    <m/>
    <m/>
    <s v="Živa"/>
    <x v="2"/>
    <n v="1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84779"/>
    <x v="101"/>
    <s v="PedF"/>
    <x v="5"/>
    <s v="jiný příspěvek v konferenčním sborníku"/>
    <s v="nerec. sborník"/>
    <n v="0.5"/>
    <m/>
    <m/>
    <m/>
    <m/>
    <s v="PROJECT-BASED EDUCATION AND OTHER ACTIVATING STRATEGIES IN SCIENCE EDUCATION XVIII. BOOK OF ABSTRACTS"/>
    <x v="2"/>
    <n v="1"/>
    <m/>
    <s v="Charles University, Faculty of Education"/>
    <s v="eng"/>
    <s v="jiný příspěvek v konferenčním sborníkunerec. sborník"/>
    <s v="Ostatní"/>
    <n v="0"/>
    <n v="0"/>
    <n v="0"/>
    <n v="0"/>
    <m/>
    <n v="0"/>
    <n v="0"/>
    <b v="1"/>
    <x v="2"/>
    <x v="5"/>
  </r>
  <r>
    <n v="569961"/>
    <x v="101"/>
    <s v="PedF"/>
    <x v="5"/>
    <s v="původní článek"/>
    <s v="ERIHPlus"/>
    <n v="0.33333333333332998"/>
    <m/>
    <m/>
    <m/>
    <m/>
    <s v="Envigogika"/>
    <x v="3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13"/>
  </r>
  <r>
    <n v="585171"/>
    <x v="101"/>
    <s v="PedF"/>
    <x v="5"/>
    <s v="původní článek"/>
    <s v="český čsp."/>
    <n v="0.33333333333332998"/>
    <m/>
    <m/>
    <m/>
    <m/>
    <s v="Živa"/>
    <x v="2"/>
    <n v="1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13"/>
  </r>
  <r>
    <n v="573108"/>
    <x v="101"/>
    <s v="PedF"/>
    <x v="5"/>
    <s v="stať v recenzovaném sborníku prací"/>
    <m/>
    <n v="0.33333333333332998"/>
    <m/>
    <m/>
    <m/>
    <m/>
    <s v="Bulletin Lampetra"/>
    <x v="2"/>
    <n v="13"/>
    <m/>
    <s v="Muzeum Podblanicka"/>
    <s v="cze"/>
    <s v="stať v recenzovaném sborníku prací"/>
    <s v="Ostatní"/>
    <n v="0"/>
    <n v="0"/>
    <n v="0"/>
    <n v="0"/>
    <m/>
    <n v="0"/>
    <n v="0"/>
    <b v="1"/>
    <x v="0"/>
    <x v="13"/>
  </r>
  <r>
    <n v="537635"/>
    <x v="102"/>
    <s v="PedF"/>
    <x v="18"/>
    <s v="jiný výsledek"/>
    <m/>
    <n v="1"/>
    <m/>
    <m/>
    <m/>
    <m/>
    <m/>
    <x v="0"/>
    <n v="135"/>
    <m/>
    <s v="KITTV PedF UK"/>
    <s v="cze"/>
    <s v="jiný výsledek"/>
    <s v="Ostatní"/>
    <n v="0"/>
    <n v="0"/>
    <n v="0"/>
    <n v="0"/>
    <m/>
    <n v="0"/>
    <n v="0"/>
    <b v="1"/>
    <x v="0"/>
    <x v="4"/>
  </r>
  <r>
    <n v="537636"/>
    <x v="102"/>
    <s v="PedF"/>
    <x v="18"/>
    <s v="jiný výsledek"/>
    <m/>
    <n v="1"/>
    <m/>
    <m/>
    <m/>
    <m/>
    <m/>
    <x v="3"/>
    <n v="54"/>
    <m/>
    <s v="KITTV PedF UK"/>
    <s v="cze"/>
    <s v="jiný výsledek"/>
    <s v="Ostatní"/>
    <n v="0"/>
    <n v="0"/>
    <n v="0"/>
    <n v="0"/>
    <m/>
    <n v="0"/>
    <n v="0"/>
    <b v="1"/>
    <x v="2"/>
    <x v="5"/>
  </r>
  <r>
    <n v="537637"/>
    <x v="102"/>
    <s v="PedF"/>
    <x v="18"/>
    <s v="jiný výsledek"/>
    <m/>
    <n v="1"/>
    <m/>
    <m/>
    <m/>
    <m/>
    <m/>
    <x v="0"/>
    <n v="103"/>
    <m/>
    <s v="KITTV PedF UK"/>
    <s v="cze"/>
    <s v="jiný výsledek"/>
    <s v="Ostatní"/>
    <n v="0"/>
    <n v="0"/>
    <n v="0"/>
    <n v="0"/>
    <m/>
    <n v="0"/>
    <n v="0"/>
    <b v="1"/>
    <x v="2"/>
    <x v="5"/>
  </r>
  <r>
    <n v="577665"/>
    <x v="102"/>
    <s v="PedF"/>
    <x v="18"/>
    <s v="jiný výsledek"/>
    <m/>
    <n v="0.5"/>
    <m/>
    <m/>
    <m/>
    <m/>
    <m/>
    <x v="3"/>
    <n v="1"/>
    <m/>
    <s v="Univerzita Palackého v Olomouci"/>
    <s v="cze"/>
    <s v="jiný výsledek"/>
    <s v="Ostatní"/>
    <n v="0"/>
    <n v="0"/>
    <n v="0"/>
    <n v="0"/>
    <m/>
    <n v="0"/>
    <n v="0"/>
    <b v="1"/>
    <x v="2"/>
    <x v="5"/>
  </r>
  <r>
    <n v="577666"/>
    <x v="102"/>
    <s v="PedF"/>
    <x v="1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7667"/>
    <x v="102"/>
    <s v="PedF"/>
    <x v="1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7668"/>
    <x v="102"/>
    <s v="PedF"/>
    <x v="1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7669"/>
    <x v="102"/>
    <s v="PedF"/>
    <x v="1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18750"/>
    <x v="102"/>
    <s v="PedF"/>
    <x v="18"/>
    <s v="původní článek"/>
    <s v="ERIHPlus"/>
    <n v="1"/>
    <m/>
    <m/>
    <m/>
    <m/>
    <s v="Didaktické studie"/>
    <x v="0"/>
    <n v="18"/>
    <s v="CZ"/>
    <m/>
    <s v="cze"/>
    <s v="původní článekERIHPlus"/>
    <s v="Erih+"/>
    <n v="1"/>
    <n v="1"/>
    <n v="1"/>
    <n v="0"/>
    <m/>
    <n v="1"/>
    <n v="1"/>
    <b v="1"/>
    <x v="2"/>
    <x v="5"/>
  </r>
  <r>
    <n v="557893"/>
    <x v="102"/>
    <s v="PedF"/>
    <x v="18"/>
    <s v="jiný výsledek"/>
    <m/>
    <n v="1"/>
    <m/>
    <m/>
    <m/>
    <m/>
    <m/>
    <x v="3"/>
    <n v="32"/>
    <m/>
    <m/>
    <s v="cze"/>
    <s v="jiný výsledek"/>
    <s v="Ostatní"/>
    <n v="0"/>
    <n v="0"/>
    <n v="0"/>
    <n v="0"/>
    <m/>
    <n v="0"/>
    <n v="0"/>
    <b v="1"/>
    <x v="2"/>
    <x v="5"/>
  </r>
  <r>
    <n v="557900"/>
    <x v="102"/>
    <s v="PedF"/>
    <x v="18"/>
    <s v="jiný výsledek"/>
    <m/>
    <n v="1"/>
    <m/>
    <m/>
    <m/>
    <m/>
    <m/>
    <x v="1"/>
    <n v="28"/>
    <m/>
    <m/>
    <s v="cze"/>
    <s v="jiný výsledek"/>
    <s v="Ostatní"/>
    <n v="0"/>
    <n v="0"/>
    <n v="0"/>
    <n v="0"/>
    <m/>
    <n v="0"/>
    <n v="0"/>
    <b v="1"/>
    <x v="0"/>
    <x v="4"/>
  </r>
  <r>
    <n v="592792"/>
    <x v="103"/>
    <s v="PedF"/>
    <x v="4"/>
    <s v="původní článek"/>
    <s v="ERIHPlus"/>
    <n v="0.5"/>
    <m/>
    <m/>
    <m/>
    <m/>
    <s v="Pedagogická orientace"/>
    <x v="2"/>
    <n v="16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80584"/>
    <x v="103"/>
    <s v="PedF"/>
    <x v="4"/>
    <s v="příspěvek v recenzovaném konferenčním sborníku"/>
    <s v="Sco"/>
    <n v="0.5"/>
    <s v="2-s2.0-85088397219"/>
    <m/>
    <m/>
    <m/>
    <s v="International Conference on Higher Education Advances"/>
    <x v="2"/>
    <n v="9"/>
    <m/>
    <s v="Universitat Politecnica de Valencia"/>
    <s v="eng"/>
    <s v="příspěvek v recenzovaném konferenčním sborníkuSco"/>
    <s v="Sbor/D"/>
    <n v="0.5"/>
    <n v="1"/>
    <n v="0.5"/>
    <n v="0"/>
    <m/>
    <n v="0.5"/>
    <n v="0.5"/>
    <b v="1"/>
    <x v="0"/>
    <x v="4"/>
  </r>
  <r>
    <n v="571702"/>
    <x v="103"/>
    <s v="PedF"/>
    <x v="4"/>
    <s v="původní článek"/>
    <s v="ERIHPlus"/>
    <n v="0.5"/>
    <m/>
    <m/>
    <m/>
    <m/>
    <s v="Pedagogika"/>
    <x v="3"/>
    <n v="17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78703"/>
    <x v="103"/>
    <s v="PedF"/>
    <x v="4"/>
    <s v="příspěvek v recenzovaném konferenčním sborníku"/>
    <s v="WOS (predloni)"/>
    <n v="0.25"/>
    <m/>
    <m/>
    <m/>
    <m/>
    <s v="Vzdělávání dospělých 2019"/>
    <x v="2"/>
    <n v="7"/>
    <m/>
    <s v="Univerzita Karlova, Pedagogická fakulta"/>
    <s v="cze"/>
    <s v="příspěvek v recenzovaném konferenčním sborníkuWOS (predloni)"/>
    <s v="Sbor/D"/>
    <n v="0.5"/>
    <n v="0.5"/>
    <n v="0.125"/>
    <n v="0"/>
    <m/>
    <n v="0.125"/>
    <n v="0.125"/>
    <b v="1"/>
    <x v="0"/>
    <x v="4"/>
  </r>
  <r>
    <n v="558740"/>
    <x v="104"/>
    <s v="PedF"/>
    <x v="11"/>
    <s v="jiná stať ve sborníku prací"/>
    <m/>
    <n v="1"/>
    <m/>
    <m/>
    <m/>
    <m/>
    <s v="Andragogické štúdie 2018"/>
    <x v="1"/>
    <m/>
    <m/>
    <s v="Belianum"/>
    <s v="cze"/>
    <s v="jiná stať ve sborníku prací"/>
    <s v="Ostatní"/>
    <n v="0"/>
    <n v="0"/>
    <n v="0"/>
    <n v="0"/>
    <m/>
    <n v="0"/>
    <n v="0"/>
    <b v="1"/>
    <x v="0"/>
    <x v="4"/>
  </r>
  <r>
    <n v="575879"/>
    <x v="104"/>
    <s v="PedF"/>
    <x v="11"/>
    <s v="monografie"/>
    <m/>
    <n v="1"/>
    <m/>
    <m/>
    <m/>
    <m/>
    <m/>
    <x v="2"/>
    <n v="115"/>
    <s v="CZ"/>
    <s v="Česká andragogická společnost"/>
    <s v="cze"/>
    <s v="monografie"/>
    <s v="Mon"/>
    <n v="3"/>
    <n v="3"/>
    <n v="3"/>
    <n v="3"/>
    <m/>
    <n v="3"/>
    <n v="3"/>
    <b v="1"/>
    <x v="0"/>
    <x v="4"/>
  </r>
  <r>
    <n v="577017"/>
    <x v="104"/>
    <s v="PedF"/>
    <x v="11"/>
    <s v="příspěvek v recenzovaném konferenčním sborníku"/>
    <s v="rec. sborník"/>
    <n v="0.5"/>
    <m/>
    <m/>
    <m/>
    <m/>
    <s v="МИРОВАЯ ЭКОНОМИКА В НОВЫХ УСЛОВИЯХ РАЗВИТИЯ: ГОТОВНОСТЬ К ОТВЕТУ НА ВЫЗОВЫ"/>
    <x v="3"/>
    <n v="6"/>
    <m/>
    <s v="Издательство Московского Политеха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77944"/>
    <x v="104"/>
    <s v="PedF"/>
    <x v="11"/>
    <s v="učebnice pro VŠ"/>
    <m/>
    <n v="1"/>
    <m/>
    <m/>
    <m/>
    <m/>
    <m/>
    <x v="2"/>
    <n v="76"/>
    <s v="CZ"/>
    <s v="Univerzita Karlova, Pedagogická fakulta"/>
    <s v="cze"/>
    <s v="učebnice pro VŠ"/>
    <s v="Učebnice"/>
    <n v="1"/>
    <n v="1"/>
    <n v="1"/>
    <n v="0"/>
    <m/>
    <n v="1"/>
    <n v="1"/>
    <b v="1"/>
    <x v="0"/>
    <x v="4"/>
  </r>
  <r>
    <n v="566137"/>
    <x v="104"/>
    <s v="PedF"/>
    <x v="11"/>
    <s v="učebnice pro VŠ"/>
    <m/>
    <n v="1"/>
    <m/>
    <m/>
    <m/>
    <m/>
    <m/>
    <x v="3"/>
    <n v="97"/>
    <s v="CZ"/>
    <s v="Pedagogická fakulta, Univerzita karlova"/>
    <s v="cze"/>
    <s v="učebnice pro VŠ"/>
    <s v="Učebnice"/>
    <n v="1"/>
    <n v="1"/>
    <n v="1"/>
    <n v="0"/>
    <m/>
    <n v="1"/>
    <n v="1"/>
    <b v="1"/>
    <x v="0"/>
    <x v="4"/>
  </r>
  <r>
    <n v="566769"/>
    <x v="104"/>
    <s v="PedF"/>
    <x v="11"/>
    <s v="učebnice pro VŠ"/>
    <m/>
    <n v="1"/>
    <m/>
    <m/>
    <m/>
    <m/>
    <m/>
    <x v="3"/>
    <n v="146"/>
    <s v="CZ"/>
    <s v="Univerzita Karlova, Pedagogická fakulta"/>
    <s v="cze"/>
    <s v="učebnice pro VŠ"/>
    <s v="Učebnice"/>
    <n v="1"/>
    <n v="1"/>
    <n v="1"/>
    <n v="0"/>
    <m/>
    <n v="1"/>
    <n v="1"/>
    <b v="1"/>
    <x v="0"/>
    <x v="4"/>
  </r>
  <r>
    <n v="550884"/>
    <x v="104"/>
    <s v="PedF"/>
    <x v="11"/>
    <s v="kolektivní monografie"/>
    <m/>
    <n v="0.5"/>
    <m/>
    <m/>
    <m/>
    <m/>
    <m/>
    <x v="1"/>
    <n v="81"/>
    <s v="DE"/>
    <s v="Ste-Con"/>
    <s v="eng"/>
    <s v="kolektivní monografie"/>
    <s v="Mon"/>
    <n v="3"/>
    <n v="1.8383515701592064"/>
    <n v="0.91917578507960318"/>
    <n v="3"/>
    <m/>
    <n v="0.91917578507960318"/>
    <n v="0.91917578507960318"/>
    <b v="1"/>
    <x v="0"/>
    <x v="4"/>
  </r>
  <r>
    <n v="585349"/>
    <x v="104"/>
    <s v="PedF"/>
    <x v="11"/>
    <s v="příspěvek v recenzovaném konferenčním sborníku"/>
    <s v="Sco"/>
    <n v="0.2"/>
    <s v="2-s2.0-85099584354"/>
    <m/>
    <m/>
    <m/>
    <s v="17th International Conference on Cognition and Exploratory Learning in Digital Age (CELDA 2020)"/>
    <x v="2"/>
    <n v="9"/>
    <m/>
    <s v="IADIS"/>
    <s v="eng"/>
    <s v="příspěvek v recenzovaném konferenčním sborníkuSco"/>
    <s v="Sbor/D"/>
    <n v="0.5"/>
    <n v="1"/>
    <n v="0.2"/>
    <n v="0"/>
    <m/>
    <n v="0.2"/>
    <n v="0.2"/>
    <b v="1"/>
    <x v="0"/>
    <x v="4"/>
  </r>
  <r>
    <n v="556191"/>
    <x v="104"/>
    <s v="PedF"/>
    <x v="11"/>
    <s v="příspěvek v recenzovaném konferenčním sborníku"/>
    <s v="rec. sborník"/>
    <n v="1"/>
    <m/>
    <m/>
    <n v="583854200004"/>
    <m/>
    <s v="VZDELAVANI DOSPELYCH 2017: V DOBE REZONUJICICH SPOLECENSKYCH ZMEN. IN TIMES OF RESONANT SOCIAL CHANGES"/>
    <x v="1"/>
    <n v="12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77018"/>
    <x v="104"/>
    <s v="PedF"/>
    <x v="11"/>
    <s v="příspěvek v recenzovaném konferenčním sborníku"/>
    <s v="rec. sborník"/>
    <n v="1"/>
    <m/>
    <m/>
    <m/>
    <m/>
    <s v="Vzdělávání dospělých 2019 – v kontextu profesního rozvoje a sociálního kapitálu"/>
    <x v="3"/>
    <n v="10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4999"/>
    <x v="104"/>
    <s v="PedF"/>
    <x v="11"/>
    <s v="příspěvek v recenzovaném konferenčním sborníku"/>
    <m/>
    <n v="1"/>
    <m/>
    <m/>
    <m/>
    <m/>
    <s v="Vzdělávání dospělých 2018 – transformace v éře digitalizace a umělé inteligence : Adult Education 2018 – Transformation in the Era of Digitization and Artificial Intelligence : Proceedings of the 8th International Adult Education Conference"/>
    <x v="3"/>
    <n v="14"/>
    <m/>
    <s v="Česká andragogická společnost/Czech Andragogy Society"/>
    <s v="cze"/>
    <s v="příspěvek v recenzovaném konferenčním sborníku"/>
    <s v="Sbor/N"/>
    <n v="0.25"/>
    <n v="0.25"/>
    <n v="0.25"/>
    <n v="0"/>
    <m/>
    <n v="0.25"/>
    <n v="0.25"/>
    <b v="1"/>
    <x v="0"/>
    <x v="4"/>
  </r>
  <r>
    <n v="575333"/>
    <x v="105"/>
    <s v="PedF"/>
    <x v="10"/>
    <s v="jiný výsledek"/>
    <m/>
    <n v="0.25"/>
    <m/>
    <m/>
    <m/>
    <m/>
    <m/>
    <x v="3"/>
    <n v="98"/>
    <m/>
    <s v="Fraus"/>
    <s v="cze"/>
    <s v="jiný výsledek"/>
    <s v="Ostatní"/>
    <n v="0"/>
    <n v="0"/>
    <n v="0"/>
    <n v="0"/>
    <m/>
    <n v="0"/>
    <n v="0"/>
    <b v="1"/>
    <x v="2"/>
    <x v="5"/>
  </r>
  <r>
    <n v="575779"/>
    <x v="105"/>
    <s v="PedF"/>
    <x v="10"/>
    <s v="příspěvek v recenzovaném konferenčním sborníku"/>
    <s v="rec. sborník"/>
    <n v="0.33333333333332998"/>
    <m/>
    <m/>
    <m/>
    <m/>
    <s v="Společenství praxe jako účinný faktor rozvoje základního a středního vzdělávání — propojení teorie a praxe.Sborník příspěvků ze závěrečné konference projektu Společenství praxe"/>
    <x v="3"/>
    <n v="18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59807"/>
    <x v="105"/>
    <s v="PedF"/>
    <x v="10"/>
    <s v="kapitola v kolektivní monografii"/>
    <m/>
    <n v="0.11111111111110999"/>
    <m/>
    <m/>
    <m/>
    <m/>
    <s v="Analýza zahraničních systémů hodnocení klíčových kompetencí a systémů hodnocení netestovatelných dovedností se souborem doporučení proškolní hodnocení klíčových kompetencí RVP ZV a externí hodnocení školní podpory rozvíjení klíčových kompetencí RVP ZV"/>
    <x v="1"/>
    <n v="22"/>
    <s v="CZ"/>
    <s v="Česká školní inspekce"/>
    <s v="cze"/>
    <s v="kapitola v kolektivní monografii"/>
    <s v="Kap"/>
    <n v="1"/>
    <n v="1"/>
    <n v="0.11111111111110999"/>
    <n v="0"/>
    <m/>
    <n v="0.11111111111110999"/>
    <n v="0.11111111111110999"/>
    <b v="1"/>
    <x v="0"/>
    <x v="11"/>
  </r>
  <r>
    <n v="561961"/>
    <x v="105"/>
    <s v="PedF"/>
    <x v="10"/>
    <s v="učebnice pro ZŠ"/>
    <m/>
    <n v="0.25"/>
    <m/>
    <m/>
    <m/>
    <m/>
    <m/>
    <x v="3"/>
    <n v="72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61966"/>
    <x v="105"/>
    <s v="PedF"/>
    <x v="10"/>
    <s v="učebnice pro ZŠ"/>
    <m/>
    <n v="0.25"/>
    <m/>
    <m/>
    <m/>
    <m/>
    <m/>
    <x v="3"/>
    <n v="44"/>
    <s v="CZ"/>
    <s v="Fraus"/>
    <s v="cze"/>
    <s v="učebnice pro ZŠ"/>
    <s v="Učebnice"/>
    <n v="1"/>
    <n v="1"/>
    <n v="0.25"/>
    <n v="0"/>
    <m/>
    <n v="0.25"/>
    <n v="0.25"/>
    <b v="1"/>
    <x v="2"/>
    <x v="5"/>
  </r>
  <r>
    <n v="545749"/>
    <x v="105"/>
    <s v="PedF"/>
    <x v="10"/>
    <s v="učebnice pro ZŠ"/>
    <m/>
    <n v="0.33333333333332998"/>
    <m/>
    <m/>
    <m/>
    <m/>
    <m/>
    <x v="1"/>
    <n v="84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0"/>
    <x v="11"/>
  </r>
  <r>
    <n v="563908"/>
    <x v="105"/>
    <s v="PedF"/>
    <x v="10"/>
    <s v="původní článek"/>
    <s v="český čsp."/>
    <n v="0.5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25"/>
    <n v="0"/>
    <m/>
    <n v="0.25"/>
    <n v="0.25"/>
    <b v="1"/>
    <x v="2"/>
    <x v="10"/>
  </r>
  <r>
    <n v="545800"/>
    <x v="105"/>
    <s v="PedF"/>
    <x v="10"/>
    <s v="kapitola v kolektivní monografii"/>
    <m/>
    <n v="1"/>
    <m/>
    <m/>
    <m/>
    <m/>
    <s v="Kapitoly z didaktiky filosofie, etiky a společenských věd"/>
    <x v="1"/>
    <n v="10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49433"/>
    <x v="105"/>
    <s v="PedF"/>
    <x v="16"/>
    <s v="původní článek"/>
    <s v="SJR"/>
    <n v="0.5"/>
    <s v="2-s2.0-85059812562"/>
    <s v="Q4"/>
    <m/>
    <m/>
    <s v="Orbis scholae"/>
    <x v="1"/>
    <n v="23"/>
    <s v="CZ"/>
    <m/>
    <s v="cze"/>
    <s v="původní článekSJR"/>
    <s v="ScoQ4"/>
    <n v="4"/>
    <n v="4"/>
    <n v="2"/>
    <n v="0"/>
    <m/>
    <n v="2"/>
    <n v="2"/>
    <b v="1"/>
    <x v="0"/>
    <x v="4"/>
  </r>
  <r>
    <n v="553399"/>
    <x v="105"/>
    <s v="PedF"/>
    <x v="10"/>
    <s v="příručka"/>
    <m/>
    <n v="0.33333333333332998"/>
    <m/>
    <m/>
    <m/>
    <m/>
    <m/>
    <x v="1"/>
    <n v="99"/>
    <s v="CZ"/>
    <s v="Nakladatelství Fraus"/>
    <s v="cze"/>
    <s v="příručka"/>
    <s v="Ostatní"/>
    <n v="0"/>
    <n v="0"/>
    <n v="0"/>
    <n v="0"/>
    <m/>
    <n v="0"/>
    <n v="0"/>
    <b v="1"/>
    <x v="0"/>
    <x v="11"/>
  </r>
  <r>
    <n v="570227"/>
    <x v="105"/>
    <s v="PedF"/>
    <x v="10"/>
    <s v="jiný článek"/>
    <s v="SJR"/>
    <n v="0.25"/>
    <m/>
    <m/>
    <m/>
    <m/>
    <s v="Orbis scholae"/>
    <x v="3"/>
    <n v="5"/>
    <s v="CZ"/>
    <m/>
    <s v="cze"/>
    <s v="jiný článekSJR"/>
    <s v="Ostatní"/>
    <n v="0"/>
    <n v="0"/>
    <n v="0"/>
    <n v="0"/>
    <m/>
    <n v="0"/>
    <n v="0"/>
    <b v="1"/>
    <x v="0"/>
    <x v="4"/>
  </r>
  <r>
    <n v="586590"/>
    <x v="105"/>
    <s v="PedF"/>
    <x v="10"/>
    <s v="příručka"/>
    <m/>
    <n v="0.25"/>
    <m/>
    <m/>
    <m/>
    <m/>
    <m/>
    <x v="2"/>
    <n v="87"/>
    <m/>
    <s v="Nakladatelství Fraus"/>
    <s v="cze"/>
    <s v="příručka"/>
    <s v="Ostatní"/>
    <n v="0"/>
    <n v="0"/>
    <n v="0"/>
    <n v="0"/>
    <m/>
    <n v="0"/>
    <n v="0"/>
    <b v="1"/>
    <x v="0"/>
    <x v="11"/>
  </r>
  <r>
    <n v="586591"/>
    <x v="105"/>
    <s v="PedF"/>
    <x v="10"/>
    <s v="učebnice pro ZŠ"/>
    <m/>
    <n v="0.25"/>
    <m/>
    <m/>
    <m/>
    <m/>
    <m/>
    <x v="2"/>
    <n v="68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86592"/>
    <x v="105"/>
    <s v="PedF"/>
    <x v="10"/>
    <s v="učebnice pro ZŠ"/>
    <m/>
    <n v="0.25"/>
    <m/>
    <m/>
    <m/>
    <m/>
    <m/>
    <x v="2"/>
    <n v="40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56041"/>
    <x v="105"/>
    <s v="PedF"/>
    <x v="16"/>
    <s v="kolektivní monografie"/>
    <m/>
    <n v="0.33333333333332998"/>
    <m/>
    <m/>
    <m/>
    <m/>
    <m/>
    <x v="1"/>
    <n v="181"/>
    <s v="CZ"/>
    <s v="Pedagogická fakulta Univerzity Karlovy"/>
    <s v="cze"/>
    <s v="kolektivní monografie"/>
    <s v="Mon"/>
    <n v="9"/>
    <n v="9"/>
    <n v="2.9999999999999698"/>
    <n v="9"/>
    <m/>
    <n v="2.9999999999999698"/>
    <n v="2.9999999999999698"/>
    <b v="1"/>
    <x v="0"/>
    <x v="4"/>
  </r>
  <r>
    <n v="568313"/>
    <x v="106"/>
    <s v="PedF"/>
    <x v="7"/>
    <s v="původní článek"/>
    <s v="český čsp."/>
    <n v="0.5"/>
    <m/>
    <m/>
    <m/>
    <m/>
    <s v="Fórum pro konzervátory-restaurátory"/>
    <x v="3"/>
    <n v="5"/>
    <s v="CZ"/>
    <m/>
    <s v="cze"/>
    <s v="původní článekčeský čsp."/>
    <s v="Článek"/>
    <n v="0.5"/>
    <n v="0.5"/>
    <n v="0.25"/>
    <n v="0"/>
    <m/>
    <n v="0.25"/>
    <n v="0.25"/>
    <b v="1"/>
    <x v="2"/>
    <x v="5"/>
  </r>
  <r>
    <n v="533902"/>
    <x v="107"/>
    <s v="PedF"/>
    <x v="16"/>
    <s v="jiný článek"/>
    <s v="SJR"/>
    <n v="0.25"/>
    <m/>
    <m/>
    <m/>
    <m/>
    <s v="Orbis scholae"/>
    <x v="0"/>
    <n v="9"/>
    <s v="CZ"/>
    <m/>
    <s v="cze"/>
    <s v="jiný článekSJR"/>
    <s v="Ostatní"/>
    <n v="0"/>
    <n v="0"/>
    <n v="0"/>
    <n v="0"/>
    <m/>
    <n v="0"/>
    <n v="0"/>
    <b v="1"/>
    <x v="0"/>
    <x v="4"/>
  </r>
  <r>
    <n v="563369"/>
    <x v="107"/>
    <s v="PedF"/>
    <x v="16"/>
    <s v="původní článek"/>
    <s v="ERIHPlus"/>
    <n v="0.5"/>
    <m/>
    <m/>
    <m/>
    <m/>
    <s v="Pedagogika"/>
    <x v="3"/>
    <n v="1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65341"/>
    <x v="107"/>
    <s v="PedF"/>
    <x v="16"/>
    <s v="původní článek"/>
    <s v="SJR"/>
    <n v="0.5"/>
    <s v="2-s2.0-85075176713"/>
    <s v="Q4"/>
    <m/>
    <m/>
    <s v="Studia paedagogica"/>
    <x v="3"/>
    <n v="39"/>
    <s v="CZ"/>
    <m/>
    <s v="cze"/>
    <s v="původní článekSJR"/>
    <s v="ScoQ4"/>
    <n v="4"/>
    <n v="4"/>
    <n v="2"/>
    <n v="0"/>
    <m/>
    <n v="2"/>
    <n v="2"/>
    <b v="1"/>
    <x v="0"/>
    <x v="4"/>
  </r>
  <r>
    <n v="577488"/>
    <x v="107"/>
    <s v="PedF"/>
    <x v="16"/>
    <s v="jiný článek"/>
    <s v="ERIHPlus"/>
    <n v="0.5"/>
    <m/>
    <m/>
    <m/>
    <m/>
    <s v="Pedagogika"/>
    <x v="2"/>
    <n v="9"/>
    <s v="CZ"/>
    <m/>
    <s v="cze"/>
    <s v="jiný článekERIHPlus"/>
    <s v="Erih+"/>
    <n v="1"/>
    <n v="1"/>
    <n v="0.5"/>
    <n v="0"/>
    <m/>
    <n v="0.5"/>
    <n v="0.5"/>
    <b v="1"/>
    <x v="0"/>
    <x v="4"/>
  </r>
  <r>
    <n v="579795"/>
    <x v="107"/>
    <s v="PřF"/>
    <x v="16"/>
    <s v="původní článek"/>
    <s v="SJR (loni)"/>
    <n v="0.2"/>
    <s v="2-s2.0-85089176898"/>
    <s v="Q3"/>
    <m/>
    <m/>
    <s v="Journal of Pedagogy"/>
    <x v="2"/>
    <n v="23"/>
    <s v="SK"/>
    <m/>
    <s v="eng"/>
    <s v="původní článekSJR (loni)"/>
    <s v="ScoQ3"/>
    <n v="7"/>
    <n v="7"/>
    <n v="1.4000000000000001"/>
    <n v="0"/>
    <m/>
    <n v="1.4000000000000001"/>
    <n v="1.4000000000000001"/>
    <b v="1"/>
    <x v="0"/>
    <x v="4"/>
  </r>
  <r>
    <n v="531471"/>
    <x v="108"/>
    <s v="PF"/>
    <x v="10"/>
    <s v="přehledový článek"/>
    <s v="zahr. čsp."/>
    <n v="1"/>
    <m/>
    <m/>
    <m/>
    <m/>
    <s v="International Journal of Public Legal Education"/>
    <x v="0"/>
    <n v="6"/>
    <s v="GB"/>
    <m/>
    <s v="eng"/>
    <s v="přehledový článekzahr. čsp."/>
    <s v="Článek"/>
    <n v="0.5"/>
    <n v="1"/>
    <n v="1"/>
    <n v="0"/>
    <m/>
    <n v="1"/>
    <n v="1"/>
    <b v="1"/>
    <x v="2"/>
    <x v="10"/>
  </r>
  <r>
    <n v="499300"/>
    <x v="109"/>
    <s v="FHS"/>
    <x v="10"/>
    <s v="kolektivní monografie"/>
    <m/>
    <n v="0.2"/>
    <m/>
    <m/>
    <m/>
    <m/>
    <m/>
    <x v="0"/>
    <n v="187"/>
    <s v="CZ"/>
    <s v="Karolinum"/>
    <s v="cze"/>
    <s v="kolektivní monografie"/>
    <s v="Mon"/>
    <n v="3"/>
    <n v="3"/>
    <n v="0.60000000000000009"/>
    <n v="3"/>
    <m/>
    <n v="0.60000000000000009"/>
    <n v="0.60000000000000009"/>
    <b v="1"/>
    <x v="2"/>
    <x v="10"/>
  </r>
  <r>
    <n v="581560"/>
    <x v="110"/>
    <s v="PedF"/>
    <x v="7"/>
    <s v="příspěvek v recenzovaném konferenčním sborníku"/>
    <s v="rec. sborník"/>
    <n v="0.5"/>
    <m/>
    <m/>
    <m/>
    <m/>
    <s v="15. Medzinárodná konferencia študentov doktorandkého štůdia v oblasti teórie prírodovedného vzdelávania (sborník príspevkov)"/>
    <x v="2"/>
    <n v="6"/>
    <m/>
    <s v="Univerzita K Selyeho, Komárno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64351"/>
    <x v="111"/>
    <s v="PedF"/>
    <x v="7"/>
    <s v="příspěvek v recenzovaném konferenčním sborníku"/>
    <s v="WOS"/>
    <n v="0.5"/>
    <m/>
    <m/>
    <n v="482135600006"/>
    <m/>
    <s v="PROJECT-BASED EDUCATION AND OTHER ACTIVATING STRATEGIES IN SCIENCE EDUCATION XVI (PBE 2018)"/>
    <x v="3"/>
    <n v="9"/>
    <s v="CZ"/>
    <s v="CHARLES UNIVERSITY, Faculty of Education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87943"/>
    <x v="112"/>
    <s v="FHS"/>
    <x v="1"/>
    <s v="kapitola v kolektivní monografii"/>
    <m/>
    <n v="0.33333333333332998"/>
    <m/>
    <m/>
    <m/>
    <m/>
    <s v="Sociétés inclusives et reconnaissance des diversités"/>
    <x v="2"/>
    <n v="18"/>
    <s v="FR"/>
    <s v="Presses Universitaires des Rennes"/>
    <s v="fre"/>
    <s v="kapitola v kolektivní monografii"/>
    <s v="Kap"/>
    <n v="1"/>
    <n v="2"/>
    <n v="0.66666666666665997"/>
    <n v="0"/>
    <m/>
    <n v="0.66666666666665997"/>
    <n v="0.66666666666665997"/>
    <b v="1"/>
    <x v="0"/>
    <x v="4"/>
  </r>
  <r>
    <n v="528027"/>
    <x v="113"/>
    <s v="PedF"/>
    <x v="0"/>
    <s v="původní článek"/>
    <s v="zahr. čsp."/>
    <n v="0.2"/>
    <m/>
    <m/>
    <m/>
    <m/>
    <s v="World Academy of Science, Engineering and Technology"/>
    <x v="0"/>
    <n v="13"/>
    <s v="US"/>
    <m/>
    <s v="eng"/>
    <s v="původní článekzahr. čsp."/>
    <s v="Článek"/>
    <n v="0.5"/>
    <n v="1"/>
    <n v="0.2"/>
    <n v="0"/>
    <m/>
    <n v="0.2"/>
    <n v="0.2"/>
    <b v="1"/>
    <x v="0"/>
    <x v="0"/>
  </r>
  <r>
    <n v="563116"/>
    <x v="114"/>
    <s v="PedF"/>
    <x v="5"/>
    <s v="příspěvek v recenzovaném konferenčním sborníku"/>
    <s v="rec. sborník"/>
    <n v="0.5"/>
    <m/>
    <m/>
    <n v="478861500022"/>
    <m/>
    <s v="PROCEEDINGS OF THE 16TH INTERNATIONAL CONFERENCE EFFICIENCY AND RESPONSIBILITY IN EDUCATION 2019 (ERIE)"/>
    <x v="3"/>
    <n v="7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2862"/>
    <x v="114"/>
    <s v="PedF"/>
    <x v="5"/>
    <s v="příspěvek v recenzovaném konferenčním sborníku"/>
    <s v="Sco"/>
    <n v="1"/>
    <m/>
    <m/>
    <n v="567209500012"/>
    <m/>
    <s v="PROJECT-BASED EDUCATION AND OTHER ACTIVATING STRATEGIES IN SCIENCE EDUCATION XVII (PBE 2019)"/>
    <x v="2"/>
    <n v="7"/>
    <s v="CZ"/>
    <s v="CHARLES UNIV PRAGUE"/>
    <s v="eng"/>
    <s v="příspěvek v recenzovaném konferenčním sborníkuSco"/>
    <s v="Sbor/D"/>
    <n v="0.5"/>
    <n v="1"/>
    <n v="1"/>
    <n v="0"/>
    <m/>
    <n v="1"/>
    <n v="1"/>
    <b v="1"/>
    <x v="2"/>
    <x v="5"/>
  </r>
  <r>
    <n v="565280"/>
    <x v="115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63348"/>
    <x v="116"/>
    <s v="PedF"/>
    <x v="9"/>
    <s v="původní článek"/>
    <s v="český čsp."/>
    <n v="1"/>
    <m/>
    <m/>
    <m/>
    <m/>
    <s v="Hudební výchova"/>
    <x v="3"/>
    <n v="7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40322"/>
    <x v="117"/>
    <s v="PedF"/>
    <x v="9"/>
    <s v="původní článek"/>
    <s v="rec. čsp. 2015"/>
    <n v="1"/>
    <m/>
    <m/>
    <m/>
    <m/>
    <s v="Hudební výchova"/>
    <x v="0"/>
    <n v="4"/>
    <s v="CZ"/>
    <m/>
    <s v="cze"/>
    <s v="původní článekrec. čsp. 2015"/>
    <s v="Článek"/>
    <n v="0.5"/>
    <n v="0.5"/>
    <n v="0.5"/>
    <n v="0"/>
    <m/>
    <n v="0.5"/>
    <n v="0.5"/>
    <b v="1"/>
    <x v="2"/>
    <x v="8"/>
  </r>
  <r>
    <n v="580042"/>
    <x v="118"/>
    <s v="PedF"/>
    <x v="9"/>
    <s v="příspěvek v recenzovaném konferenčním sborníku"/>
    <s v="rec. sborník"/>
    <n v="1"/>
    <m/>
    <m/>
    <m/>
    <m/>
    <s v="Teorie a praxe hudební výchovy VI"/>
    <x v="2"/>
    <n v="6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67843"/>
    <x v="118"/>
    <s v="PedF"/>
    <x v="9"/>
    <s v="učebnice pro ZŠ"/>
    <m/>
    <n v="1"/>
    <m/>
    <m/>
    <m/>
    <m/>
    <m/>
    <x v="3"/>
    <n v="36"/>
    <s v="CZ"/>
    <s v="MgA. Eva Šašinková"/>
    <s v="cze"/>
    <s v="učebnice pro ZŠ"/>
    <s v="Učebnice"/>
    <n v="1"/>
    <n v="1"/>
    <n v="1"/>
    <n v="0"/>
    <m/>
    <n v="1"/>
    <n v="1"/>
    <b v="1"/>
    <x v="2"/>
    <x v="8"/>
  </r>
  <r>
    <n v="567846"/>
    <x v="118"/>
    <s v="PedF"/>
    <x v="9"/>
    <s v="učebnice pro ZŠ"/>
    <m/>
    <n v="1"/>
    <m/>
    <m/>
    <m/>
    <m/>
    <m/>
    <x v="3"/>
    <n v="44"/>
    <s v="CZ"/>
    <s v="MgA. Eva Šašinková"/>
    <s v="cze"/>
    <s v="učebnice pro ZŠ"/>
    <s v="Učebnice"/>
    <n v="1"/>
    <n v="1"/>
    <n v="1"/>
    <n v="0"/>
    <m/>
    <n v="1"/>
    <n v="1"/>
    <b v="1"/>
    <x v="2"/>
    <x v="8"/>
  </r>
  <r>
    <n v="567848"/>
    <x v="118"/>
    <s v="PedF"/>
    <x v="9"/>
    <s v="učebnice pro ZŠ"/>
    <m/>
    <n v="1"/>
    <m/>
    <m/>
    <m/>
    <m/>
    <m/>
    <x v="3"/>
    <n v="44"/>
    <s v="CZ"/>
    <s v="MgA. Eva Šašinková"/>
    <s v="cze"/>
    <s v="učebnice pro ZŠ"/>
    <s v="Učebnice"/>
    <n v="1"/>
    <n v="1"/>
    <n v="1"/>
    <n v="0"/>
    <m/>
    <n v="1"/>
    <n v="1"/>
    <b v="1"/>
    <x v="0"/>
    <x v="4"/>
  </r>
  <r>
    <n v="569923"/>
    <x v="118"/>
    <s v="PedF"/>
    <x v="9"/>
    <s v="původní článek"/>
    <s v="český čsp."/>
    <n v="1"/>
    <m/>
    <m/>
    <m/>
    <m/>
    <s v="Hudební rozhledy"/>
    <x v="3"/>
    <n v="2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7822"/>
    <x v="118"/>
    <s v="PedF"/>
    <x v="9"/>
    <s v="učebnice pro ZŠ"/>
    <m/>
    <n v="1"/>
    <m/>
    <m/>
    <m/>
    <m/>
    <m/>
    <x v="2"/>
    <n v="36"/>
    <s v="CZ"/>
    <s v="CZECH Music Edition"/>
    <s v="cze"/>
    <s v="učebnice pro ZŠ"/>
    <s v="Učebnice"/>
    <n v="1"/>
    <n v="1"/>
    <n v="1"/>
    <n v="0"/>
    <m/>
    <n v="1"/>
    <n v="1"/>
    <b v="1"/>
    <x v="0"/>
    <x v="4"/>
  </r>
  <r>
    <n v="587824"/>
    <x v="118"/>
    <s v="PedF"/>
    <x v="9"/>
    <s v="učebnice pro ZŠ"/>
    <m/>
    <n v="1"/>
    <m/>
    <m/>
    <m/>
    <m/>
    <m/>
    <x v="2"/>
    <n v="36"/>
    <s v="CZ"/>
    <s v="CZECH Music Edition"/>
    <s v="cze"/>
    <s v="učebnice pro ZŠ"/>
    <s v="Učebnice"/>
    <n v="1"/>
    <n v="1"/>
    <n v="1"/>
    <n v="0"/>
    <m/>
    <n v="1"/>
    <n v="1"/>
    <b v="1"/>
    <x v="0"/>
    <x v="4"/>
  </r>
  <r>
    <n v="587828"/>
    <x v="118"/>
    <s v="PedF"/>
    <x v="9"/>
    <s v="učebnice pro ZŠ"/>
    <m/>
    <n v="1"/>
    <m/>
    <m/>
    <m/>
    <m/>
    <m/>
    <x v="2"/>
    <n v="40"/>
    <s v="CZ"/>
    <s v="CZECH Music Edition"/>
    <s v="cze"/>
    <s v="učebnice pro ZŠ"/>
    <s v="Učebnice"/>
    <n v="1"/>
    <n v="1"/>
    <n v="1"/>
    <n v="0"/>
    <m/>
    <n v="1"/>
    <n v="1"/>
    <b v="1"/>
    <x v="0"/>
    <x v="4"/>
  </r>
  <r>
    <n v="587830"/>
    <x v="118"/>
    <s v="PedF"/>
    <x v="9"/>
    <s v="učebnice pro ZŠ"/>
    <m/>
    <n v="1"/>
    <m/>
    <m/>
    <m/>
    <m/>
    <m/>
    <x v="2"/>
    <n v="40"/>
    <s v="CZ"/>
    <s v="CZECH Music Edition"/>
    <s v="cze"/>
    <s v="učebnice pro ZŠ"/>
    <s v="Učebnice"/>
    <n v="1"/>
    <n v="1"/>
    <n v="1"/>
    <n v="0"/>
    <m/>
    <n v="1"/>
    <n v="1"/>
    <b v="1"/>
    <x v="0"/>
    <x v="4"/>
  </r>
  <r>
    <n v="587831"/>
    <x v="118"/>
    <s v="PedF"/>
    <x v="9"/>
    <s v="jiná kniha"/>
    <m/>
    <n v="1"/>
    <m/>
    <m/>
    <m/>
    <m/>
    <m/>
    <x v="2"/>
    <n v="80"/>
    <s v="CZ"/>
    <s v="CZECH Music Edition"/>
    <s v="cze"/>
    <s v="jiná kniha"/>
    <s v="Ostatní"/>
    <n v="0"/>
    <n v="0"/>
    <n v="0"/>
    <n v="0"/>
    <m/>
    <n v="0"/>
    <n v="0"/>
    <b v="1"/>
    <x v="0"/>
    <x v="4"/>
  </r>
  <r>
    <n v="574922"/>
    <x v="119"/>
    <s v="PedF"/>
    <x v="8"/>
    <s v="příspěvek v recenzovaném konferenčním sborníku"/>
    <s v="rec. sborník"/>
    <n v="1"/>
    <m/>
    <m/>
    <m/>
    <m/>
    <s v="Education and New Developments 2019"/>
    <x v="3"/>
    <n v="2"/>
    <m/>
    <s v="InScience Press"/>
    <s v="eng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60536"/>
    <x v="120"/>
    <s v="PedF"/>
    <x v="8"/>
    <s v="jiný výsledek"/>
    <m/>
    <n v="0.5"/>
    <m/>
    <m/>
    <m/>
    <m/>
    <m/>
    <x v="0"/>
    <m/>
    <m/>
    <m/>
    <s v="cze"/>
    <s v="jiný výsledek"/>
    <s v="Ostatní"/>
    <n v="0"/>
    <n v="0"/>
    <n v="0"/>
    <n v="0"/>
    <m/>
    <n v="0"/>
    <n v="0"/>
    <b v="1"/>
    <x v="0"/>
    <x v="4"/>
  </r>
  <r>
    <n v="583953"/>
    <x v="120"/>
    <s v="PedF"/>
    <x v="8"/>
    <s v="kapitola v kolektivní monografii"/>
    <m/>
    <n v="0.5"/>
    <m/>
    <m/>
    <m/>
    <m/>
    <s v="Tracing behind the Image: An interdisciplinary Exploration of Visual Literacy"/>
    <x v="2"/>
    <n v="10"/>
    <s v="NL"/>
    <s v="Brill | Rodopi"/>
    <s v="eng"/>
    <s v="kapitola v kolektivní monografii"/>
    <s v="Kap"/>
    <n v="1"/>
    <n v="2"/>
    <n v="1"/>
    <n v="0"/>
    <m/>
    <n v="1"/>
    <n v="1"/>
    <b v="1"/>
    <x v="0"/>
    <x v="4"/>
  </r>
  <r>
    <n v="579592"/>
    <x v="121"/>
    <s v="PedF"/>
    <x v="9"/>
    <s v="příspěvek v recenzovaném konferenčním sborníku"/>
    <s v="rec. sborník"/>
    <n v="1"/>
    <m/>
    <m/>
    <m/>
    <m/>
    <s v="Ars et educatio VI"/>
    <x v="2"/>
    <n v="6"/>
    <m/>
    <s v="VERBUM - vydavateľstvo Katolíckej univerzity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7463"/>
    <x v="121"/>
    <s v="PedF"/>
    <x v="9"/>
    <s v="příspěvek v recenzovaném konferenčním sborníku"/>
    <s v="rec. sborník"/>
    <n v="1"/>
    <m/>
    <m/>
    <m/>
    <m/>
    <s v="JAMUsica"/>
    <x v="3"/>
    <n v="8"/>
    <m/>
    <s v="Janáčkova akademie múzických umění Beethovenova 650/2, 662 15 Brno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67465"/>
    <x v="121"/>
    <s v="PedF"/>
    <x v="9"/>
    <s v="příspěvek v recenzovaném konferenčním sborníku"/>
    <s v="rec. sborník"/>
    <n v="1"/>
    <m/>
    <m/>
    <m/>
    <m/>
    <s v="Aura Musica"/>
    <x v="3"/>
    <n v="6"/>
    <m/>
    <s v="PF UJEP, katedra hudební výchovy, České mládeže 8 400 96 Ústí nad Labem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7688"/>
    <x v="121"/>
    <s v="PedF"/>
    <x v="9"/>
    <s v="původní článek"/>
    <s v="český čsp."/>
    <n v="1"/>
    <m/>
    <m/>
    <m/>
    <m/>
    <s v="VARHANÍK - časopis pro varhanickou praxi"/>
    <x v="1"/>
    <n v="5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67689"/>
    <x v="121"/>
    <s v="PedF"/>
    <x v="9"/>
    <s v="původní článek"/>
    <s v="český čsp."/>
    <n v="1"/>
    <m/>
    <m/>
    <m/>
    <m/>
    <s v="VARHANÍK - časopis pro varhanickou praxi"/>
    <x v="1"/>
    <n v="3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67690"/>
    <x v="121"/>
    <s v="PedF"/>
    <x v="9"/>
    <s v="původní článek"/>
    <s v="český čsp."/>
    <n v="1"/>
    <m/>
    <m/>
    <m/>
    <m/>
    <s v="VARHANÍK - časopis pro varhanickou praxi"/>
    <x v="1"/>
    <n v="4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71753"/>
    <x v="121"/>
    <s v="PedF"/>
    <x v="9"/>
    <s v="původní článek"/>
    <s v="český čsp."/>
    <n v="1"/>
    <m/>
    <m/>
    <m/>
    <m/>
    <s v="VARHANÍK - časopis pro varhanickou praxi"/>
    <x v="3"/>
    <n v="8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71755"/>
    <x v="121"/>
    <s v="PedF"/>
    <x v="9"/>
    <s v="původní článek"/>
    <s v="český čsp."/>
    <n v="1"/>
    <m/>
    <m/>
    <m/>
    <m/>
    <s v="VARHANÍK - časopis pro varhanickou praxi"/>
    <x v="3"/>
    <n v="10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71758"/>
    <x v="121"/>
    <s v="PedF"/>
    <x v="9"/>
    <s v="původní článek"/>
    <s v="český čsp."/>
    <n v="1"/>
    <m/>
    <m/>
    <m/>
    <m/>
    <s v="VARHANÍK - časopis pro varhanickou praxi"/>
    <x v="3"/>
    <n v="7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71761"/>
    <x v="121"/>
    <s v="PedF"/>
    <x v="9"/>
    <s v="původní článek"/>
    <s v="český čsp."/>
    <n v="1"/>
    <m/>
    <m/>
    <m/>
    <m/>
    <s v="VARHANÍK - časopis pro varhanickou praxi"/>
    <x v="3"/>
    <n v="7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1715"/>
    <x v="122"/>
    <s v="PedF"/>
    <x v="10"/>
    <s v="příspěvek v recenzovaném konferenčním sborníku"/>
    <s v="rec. sborník"/>
    <n v="1"/>
    <m/>
    <m/>
    <m/>
    <m/>
    <s v="Nahodilost ve výchově, umění a sportu"/>
    <x v="0"/>
    <n v="5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59742"/>
    <x v="123"/>
    <s v="PedF"/>
    <x v="9"/>
    <s v="jiný výsledek"/>
    <m/>
    <n v="1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2"/>
    <x v="8"/>
  </r>
  <r>
    <n v="559836"/>
    <x v="123"/>
    <s v="PedF"/>
    <x v="9"/>
    <s v="příspěvek v recenzovaném konferenčním sborníku"/>
    <s v="rec. sborník"/>
    <n v="1"/>
    <m/>
    <m/>
    <m/>
    <m/>
    <s v="Horizonty umenia"/>
    <x v="1"/>
    <n v="14"/>
    <m/>
    <s v="Akadémia umeni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88883"/>
    <x v="124"/>
    <s v="PedF"/>
    <x v="8"/>
    <s v="kazuistika"/>
    <s v="český čsp."/>
    <n v="0.33333333333332998"/>
    <m/>
    <m/>
    <m/>
    <m/>
    <s v="Výtvarná výchova"/>
    <x v="2"/>
    <n v="21"/>
    <s v="CZ"/>
    <m/>
    <s v="cze"/>
    <s v="kazuistikačeský čsp."/>
    <s v="Článek"/>
    <n v="0.5"/>
    <n v="0.5"/>
    <n v="0.16666666666666499"/>
    <n v="0"/>
    <m/>
    <n v="0.16666666666666499"/>
    <n v="0.16666666666666499"/>
    <b v="1"/>
    <x v="2"/>
    <x v="8"/>
  </r>
  <r>
    <n v="588909"/>
    <x v="124"/>
    <s v="PedF"/>
    <x v="8"/>
    <s v="jiná audiovizuální tvorba"/>
    <m/>
    <n v="0.33333333333332998"/>
    <m/>
    <m/>
    <m/>
    <m/>
    <m/>
    <x v="2"/>
    <m/>
    <m/>
    <m/>
    <s v="cze"/>
    <s v="jiná audiovizuální tvorba"/>
    <s v="Ostatní"/>
    <n v="0"/>
    <n v="0"/>
    <n v="0"/>
    <n v="0"/>
    <m/>
    <n v="0"/>
    <n v="0"/>
    <b v="1"/>
    <x v="0"/>
    <x v="4"/>
  </r>
  <r>
    <n v="568296"/>
    <x v="125"/>
    <s v="PedF"/>
    <x v="9"/>
    <s v="původní článek"/>
    <s v="e-zdroj"/>
    <n v="1"/>
    <m/>
    <m/>
    <m/>
    <m/>
    <s v="internetové periodikum Hudební fakulty JAMUSICA"/>
    <x v="3"/>
    <n v="13"/>
    <s v="CZ"/>
    <m/>
    <s v="cze"/>
    <s v="původní článeke-zdroj"/>
    <s v="Článek"/>
    <n v="0.5"/>
    <n v="0.5"/>
    <n v="0.5"/>
    <n v="0"/>
    <m/>
    <n v="0.5"/>
    <n v="0.5"/>
    <b v="1"/>
    <x v="2"/>
    <x v="8"/>
  </r>
  <r>
    <n v="568302"/>
    <x v="125"/>
    <s v="PedF"/>
    <x v="9"/>
    <s v="přehledový článek"/>
    <s v="český čsp."/>
    <n v="1"/>
    <m/>
    <m/>
    <m/>
    <m/>
    <s v="Hudební výchova"/>
    <x v="3"/>
    <n v="3"/>
    <s v="CZ"/>
    <m/>
    <s v="cze"/>
    <s v="přehledový článekčeský čsp."/>
    <s v="Článek"/>
    <n v="0.5"/>
    <n v="0.5"/>
    <n v="0.5"/>
    <n v="0"/>
    <m/>
    <n v="0.5"/>
    <n v="0.5"/>
    <b v="1"/>
    <x v="2"/>
    <x v="8"/>
  </r>
  <r>
    <n v="568308"/>
    <x v="125"/>
    <s v="PedF"/>
    <x v="9"/>
    <s v="příspěvek v recenzovaném konferenčním sborníku"/>
    <s v="rec. sborník"/>
    <n v="1"/>
    <m/>
    <m/>
    <m/>
    <m/>
    <s v="TEORIE A PRAXE HUDEBNÍ VÝCHOVY VI"/>
    <x v="2"/>
    <n v="10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9730"/>
    <x v="126"/>
    <s v="PedF"/>
    <x v="12"/>
    <s v="původní článek"/>
    <s v="český čsp."/>
    <n v="1"/>
    <m/>
    <m/>
    <m/>
    <m/>
    <s v="Tvořivá dramatika"/>
    <x v="0"/>
    <n v="9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79736"/>
    <x v="126"/>
    <s v="PedF"/>
    <x v="12"/>
    <s v="původní článek"/>
    <s v="český čsp."/>
    <n v="1"/>
    <m/>
    <m/>
    <m/>
    <m/>
    <s v="Tvořivá dramatika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40325"/>
    <x v="127"/>
    <s v="PedF"/>
    <x v="8"/>
    <s v="jiná kniha"/>
    <m/>
    <n v="0.33333333333332998"/>
    <m/>
    <m/>
    <m/>
    <m/>
    <m/>
    <x v="0"/>
    <n v="71"/>
    <m/>
    <s v="Univerzita Karlova, Pedagogická fakulta"/>
    <s v="cze"/>
    <s v="jiná kniha"/>
    <s v="Ostatní"/>
    <n v="0"/>
    <n v="0"/>
    <n v="0"/>
    <n v="0"/>
    <m/>
    <n v="0"/>
    <n v="0"/>
    <b v="1"/>
    <x v="3"/>
    <x v="3"/>
  </r>
  <r>
    <n v="558883"/>
    <x v="128"/>
    <s v="PedF"/>
    <x v="8"/>
    <s v="původní článek"/>
    <s v="český čsp."/>
    <n v="1"/>
    <m/>
    <m/>
    <m/>
    <m/>
    <s v="Výtvarná výchova"/>
    <x v="1"/>
    <n v="1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60536"/>
    <x v="128"/>
    <s v="PedF"/>
    <x v="8"/>
    <s v="jiný výsledek"/>
    <m/>
    <n v="0.5"/>
    <m/>
    <m/>
    <m/>
    <m/>
    <m/>
    <x v="0"/>
    <m/>
    <m/>
    <m/>
    <s v="cze"/>
    <s v="jiný výsledek"/>
    <s v="Ostatní"/>
    <n v="0"/>
    <n v="0"/>
    <n v="0"/>
    <n v="0"/>
    <m/>
    <n v="0"/>
    <n v="0"/>
    <b v="1"/>
    <x v="0"/>
    <x v="4"/>
  </r>
  <r>
    <n v="545240"/>
    <x v="128"/>
    <s v="PedF"/>
    <x v="8"/>
    <s v="původní článek"/>
    <s v="ERIHPlus"/>
    <n v="1"/>
    <m/>
    <m/>
    <m/>
    <m/>
    <s v="The Journal of Elementary Education"/>
    <x v="1"/>
    <n v="14"/>
    <s v="SI"/>
    <m/>
    <s v="eng"/>
    <s v="původní článekERIHPlus"/>
    <s v="Erih+"/>
    <n v="1"/>
    <n v="2"/>
    <n v="2"/>
    <n v="0"/>
    <m/>
    <n v="2"/>
    <n v="2"/>
    <b v="1"/>
    <x v="0"/>
    <x v="4"/>
  </r>
  <r>
    <n v="564793"/>
    <x v="128"/>
    <s v="PedF"/>
    <x v="8"/>
    <s v="původní článek"/>
    <s v="zahr. čsp."/>
    <n v="1"/>
    <m/>
    <m/>
    <m/>
    <m/>
    <s v="Synnyt/Origins: Finnish Studies in Art Education"/>
    <x v="3"/>
    <n v="14"/>
    <s v="FI"/>
    <m/>
    <s v="eng"/>
    <s v="původní článekzahr. čsp."/>
    <s v="Článek"/>
    <n v="0.5"/>
    <n v="1"/>
    <n v="1"/>
    <n v="0"/>
    <m/>
    <n v="1"/>
    <n v="1"/>
    <b v="1"/>
    <x v="0"/>
    <x v="4"/>
  </r>
  <r>
    <n v="583953"/>
    <x v="128"/>
    <s v="PedF"/>
    <x v="8"/>
    <s v="kapitola v kolektivní monografii"/>
    <m/>
    <n v="0.5"/>
    <m/>
    <m/>
    <m/>
    <m/>
    <s v="Tracing behind the Image: An interdisciplinary Exploration of Visual Literacy"/>
    <x v="2"/>
    <n v="10"/>
    <s v="NL"/>
    <s v="Brill | Rodopi"/>
    <s v="eng"/>
    <s v="kapitola v kolektivní monografii"/>
    <s v="Kap"/>
    <n v="1"/>
    <n v="2"/>
    <n v="1"/>
    <n v="0"/>
    <m/>
    <n v="1"/>
    <n v="1"/>
    <b v="1"/>
    <x v="0"/>
    <x v="4"/>
  </r>
  <r>
    <n v="582324"/>
    <x v="129"/>
    <s v="PedF"/>
    <x v="8"/>
    <s v="jiný příspěvek v konferenčním sborníku"/>
    <s v="rec. sborník"/>
    <n v="1"/>
    <m/>
    <m/>
    <m/>
    <m/>
    <s v="Education Applications and Dvelepments V"/>
    <x v="2"/>
    <n v="10"/>
    <m/>
    <s v="InSciencepress"/>
    <s v="eng"/>
    <s v="jiný příspěvek v konferenčním sborníkurec. sborník"/>
    <s v="Ostatní"/>
    <n v="0"/>
    <n v="0"/>
    <n v="0"/>
    <n v="0"/>
    <m/>
    <n v="0"/>
    <n v="0"/>
    <b v="1"/>
    <x v="0"/>
    <x v="4"/>
  </r>
  <r>
    <n v="565543"/>
    <x v="129"/>
    <s v="PedF"/>
    <x v="8"/>
    <s v="jiná audiovizuální tvorba"/>
    <m/>
    <n v="1"/>
    <m/>
    <m/>
    <m/>
    <m/>
    <m/>
    <x v="1"/>
    <m/>
    <m/>
    <s v="Insea"/>
    <s v="eng"/>
    <s v="jiná audiovizuální tvorba"/>
    <s v="Ostatní"/>
    <n v="0"/>
    <n v="0"/>
    <n v="0"/>
    <n v="0"/>
    <m/>
    <n v="0"/>
    <n v="0"/>
    <b v="1"/>
    <x v="0"/>
    <x v="4"/>
  </r>
  <r>
    <n v="588883"/>
    <x v="129"/>
    <s v="PedF"/>
    <x v="8"/>
    <s v="kazuistika"/>
    <s v="český čsp."/>
    <n v="0.33333333333332998"/>
    <m/>
    <m/>
    <m/>
    <m/>
    <s v="Výtvarná výchova"/>
    <x v="2"/>
    <n v="21"/>
    <s v="CZ"/>
    <m/>
    <s v="cze"/>
    <s v="kazuistikačeský čsp."/>
    <s v="Článek"/>
    <n v="0.5"/>
    <n v="0.5"/>
    <n v="0.16666666666666499"/>
    <n v="0"/>
    <m/>
    <n v="0.16666666666666499"/>
    <n v="0.16666666666666499"/>
    <b v="1"/>
    <x v="2"/>
    <x v="8"/>
  </r>
  <r>
    <n v="588909"/>
    <x v="129"/>
    <s v="PedF"/>
    <x v="8"/>
    <s v="jiná audiovizuální tvorba"/>
    <m/>
    <n v="0.33333333333332998"/>
    <m/>
    <m/>
    <m/>
    <m/>
    <m/>
    <x v="2"/>
    <m/>
    <m/>
    <m/>
    <s v="cze"/>
    <s v="jiná audiovizuální tvorba"/>
    <s v="Ostatní"/>
    <n v="0"/>
    <n v="0"/>
    <n v="0"/>
    <n v="0"/>
    <m/>
    <n v="0"/>
    <n v="0"/>
    <b v="1"/>
    <x v="0"/>
    <x v="4"/>
  </r>
  <r>
    <n v="547901"/>
    <x v="130"/>
    <s v="PedF"/>
    <x v="8"/>
    <s v="původní článek"/>
    <s v="český čsp."/>
    <n v="1"/>
    <m/>
    <m/>
    <m/>
    <m/>
    <s v="Výtvarná výchova"/>
    <x v="1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83691"/>
    <x v="130"/>
    <s v="PedF"/>
    <x v="8"/>
    <s v="původní článek"/>
    <s v="český čsp."/>
    <n v="0.2"/>
    <m/>
    <m/>
    <m/>
    <m/>
    <s v="Výtvarná výchova"/>
    <x v="2"/>
    <n v="28"/>
    <s v="CZ"/>
    <m/>
    <s v="cze"/>
    <s v="původní článekčeský čsp."/>
    <s v="Článek"/>
    <n v="0.5"/>
    <n v="0.5"/>
    <n v="0.1"/>
    <n v="0"/>
    <m/>
    <n v="0.1"/>
    <n v="0.1"/>
    <b v="1"/>
    <x v="2"/>
    <x v="8"/>
  </r>
  <r>
    <n v="582834"/>
    <x v="131"/>
    <s v="PedF"/>
    <x v="5"/>
    <s v="jiný příspěvek v konferenčním sborníku"/>
    <s v="nerec. sborník"/>
    <n v="0.5"/>
    <m/>
    <m/>
    <m/>
    <m/>
    <s v="Trendy v didaktice biologie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0"/>
    <x v="13"/>
  </r>
  <r>
    <n v="584779"/>
    <x v="131"/>
    <s v="PedF"/>
    <x v="5"/>
    <s v="jiný příspěvek v konferenčním sborníku"/>
    <s v="nerec. sborník"/>
    <n v="0.5"/>
    <m/>
    <m/>
    <m/>
    <m/>
    <s v="PROJECT-BASED EDUCATION AND OTHER ACTIVATING STRATEGIES IN SCIENCE EDUCATION XVIII. BOOK OF ABSTRACTS"/>
    <x v="2"/>
    <n v="1"/>
    <m/>
    <s v="Charles University, Faculty of Education"/>
    <s v="eng"/>
    <s v="jiný příspěvek v konferenčním sborníkunerec. sborník"/>
    <s v="Ostatní"/>
    <n v="0"/>
    <n v="0"/>
    <n v="0"/>
    <n v="0"/>
    <m/>
    <n v="0"/>
    <n v="0"/>
    <b v="1"/>
    <x v="2"/>
    <x v="5"/>
  </r>
  <r>
    <n v="569961"/>
    <x v="131"/>
    <s v="PedF"/>
    <x v="5"/>
    <s v="původní článek"/>
    <s v="ERIHPlus"/>
    <n v="0.33333333333332998"/>
    <m/>
    <m/>
    <m/>
    <m/>
    <s v="Envigogika"/>
    <x v="3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13"/>
  </r>
  <r>
    <n v="582108"/>
    <x v="132"/>
    <s v="PedF"/>
    <x v="16"/>
    <s v="původní článek"/>
    <s v="IF (loni)"/>
    <n v="0.5"/>
    <m/>
    <m/>
    <n v="579493900020"/>
    <s v="Q1 1.D"/>
    <s v="The R Journal [online]"/>
    <x v="2"/>
    <n v="24"/>
    <s v="AT"/>
    <m/>
    <s v="eng"/>
    <s v="původní článekIF (loni)"/>
    <s v="IFQ1"/>
    <n v="18"/>
    <n v="18"/>
    <n v="9"/>
    <n v="0"/>
    <m/>
    <n v="9"/>
    <n v="9"/>
    <b v="1"/>
    <x v="2"/>
    <x v="5"/>
  </r>
  <r>
    <n v="568573"/>
    <x v="132"/>
    <s v="PedF"/>
    <x v="16"/>
    <s v="původní článek"/>
    <s v="IF (loni)"/>
    <n v="0.33333333333332998"/>
    <s v="2-s2.0-85075745856"/>
    <s v="Q1 1.D."/>
    <n v="525859000003"/>
    <s v="Q1 1.D"/>
    <s v="Learning and Instruction"/>
    <x v="2"/>
    <n v="11"/>
    <s v="GB"/>
    <m/>
    <s v="eng"/>
    <s v="původní článekIF (loni)"/>
    <s v="IFQ1"/>
    <n v="18"/>
    <n v="18"/>
    <n v="5.9999999999999396"/>
    <n v="0"/>
    <m/>
    <n v="5.9999999999999396"/>
    <n v="5.9999999999999396"/>
    <b v="1"/>
    <x v="0"/>
    <x v="4"/>
  </r>
  <r>
    <n v="575902"/>
    <x v="133"/>
    <s v="PedF"/>
    <x v="9"/>
    <s v="příspěvek v recenzovaném konferenčním sborníku"/>
    <s v="rec. sborník"/>
    <n v="1"/>
    <m/>
    <m/>
    <m/>
    <m/>
    <s v="Ars et Educatio V."/>
    <x v="3"/>
    <n v="5"/>
    <m/>
    <s v="VERBUM – vydavateľstvo Katolíckej univerzity v Ružomberku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31558"/>
    <x v="134"/>
    <s v="PedF"/>
    <x v="13"/>
    <s v="původní článek"/>
    <s v="ERIHPlus"/>
    <n v="1"/>
    <m/>
    <m/>
    <m/>
    <m/>
    <s v="Didaktické studie"/>
    <x v="0"/>
    <n v="23"/>
    <s v="CZ"/>
    <m/>
    <s v="cze"/>
    <s v="původní článekERIHPlus"/>
    <s v="Erih+"/>
    <n v="1"/>
    <n v="1"/>
    <n v="1"/>
    <n v="0"/>
    <m/>
    <n v="1"/>
    <n v="1"/>
    <b v="1"/>
    <x v="2"/>
    <x v="2"/>
  </r>
  <r>
    <n v="571861"/>
    <x v="134"/>
    <s v="PedF"/>
    <x v="13"/>
    <s v="monografie"/>
    <m/>
    <n v="1"/>
    <m/>
    <m/>
    <m/>
    <m/>
    <m/>
    <x v="3"/>
    <n v="267"/>
    <s v="CZ"/>
    <s v="Univerzita Karlova, Pedagogická fakulta"/>
    <s v="cze"/>
    <s v="monografie"/>
    <s v="Mon"/>
    <n v="3"/>
    <n v="3"/>
    <n v="3"/>
    <n v="3"/>
    <m/>
    <n v="3"/>
    <n v="3"/>
    <b v="1"/>
    <x v="2"/>
    <x v="5"/>
  </r>
  <r>
    <n v="535249"/>
    <x v="135"/>
    <s v="PedF"/>
    <x v="19"/>
    <s v="jiný příspěvek v konferenčním sborníku"/>
    <s v="nerec. sborník"/>
    <n v="0.33333333333332998"/>
    <m/>
    <m/>
    <m/>
    <m/>
    <s v="Dva dny s didaktikou matematiky 2017. Sborník příspěvků"/>
    <x v="0"/>
    <n v="8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73952"/>
    <x v="136"/>
    <s v="PedF"/>
    <x v="1"/>
    <s v="původní článek"/>
    <s v="ERIHPlus"/>
    <n v="0.5"/>
    <m/>
    <m/>
    <m/>
    <m/>
    <s v="E-psychologie"/>
    <x v="2"/>
    <n v="18"/>
    <s v="CZ"/>
    <m/>
    <s v="cze"/>
    <s v="původní článekERIHPlus"/>
    <s v="Erih+"/>
    <n v="1"/>
    <n v="1"/>
    <n v="0.5"/>
    <n v="0"/>
    <m/>
    <n v="0.5"/>
    <n v="0.5"/>
    <b v="1"/>
    <x v="1"/>
    <x v="1"/>
  </r>
  <r>
    <n v="565609"/>
    <x v="137"/>
    <s v="PedF"/>
    <x v="1"/>
    <s v="jiný příspěvek v konferenčním sborníku"/>
    <s v="rec. sborník"/>
    <n v="0.25"/>
    <m/>
    <m/>
    <m/>
    <m/>
    <s v="Sborník ke konferenci Existence a koexistence ve filosofické a speciálněpedagogické reflexi. Inkluzivní škola"/>
    <x v="2"/>
    <n v="16"/>
    <m/>
    <s v="PedF UK"/>
    <s v="cze"/>
    <s v="jiný příspěvek v konferenčním sborníkurec. sborník"/>
    <s v="Ostatní"/>
    <n v="0"/>
    <n v="0"/>
    <n v="0"/>
    <n v="0"/>
    <m/>
    <n v="0"/>
    <n v="0"/>
    <b v="1"/>
    <x v="1"/>
    <x v="1"/>
  </r>
  <r>
    <n v="590190"/>
    <x v="138"/>
    <s v="PedF"/>
    <x v="1"/>
    <s v="původní článek"/>
    <s v="ERIHPlus"/>
    <n v="0.5"/>
    <m/>
    <m/>
    <m/>
    <m/>
    <s v="E-psychologie"/>
    <x v="2"/>
    <n v="15"/>
    <s v="CZ"/>
    <m/>
    <s v="cze"/>
    <s v="původní článekERIHPlus"/>
    <s v="Erih+"/>
    <n v="1"/>
    <n v="1"/>
    <n v="0.5"/>
    <n v="0"/>
    <m/>
    <n v="0.5"/>
    <n v="0.5"/>
    <b v="1"/>
    <x v="5"/>
    <x v="7"/>
  </r>
  <r>
    <n v="579704"/>
    <x v="139"/>
    <s v="PedF"/>
    <x v="1"/>
    <s v="příspěvek v recenzovaném konferenčním sborníku"/>
    <s v="rec. sborník"/>
    <n v="1"/>
    <m/>
    <m/>
    <m/>
    <m/>
    <s v="„Človek a čas“ Sborník příspěvků"/>
    <x v="2"/>
    <n v="9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1"/>
    <x v="1"/>
  </r>
  <r>
    <n v="563394"/>
    <x v="139"/>
    <s v="PedF"/>
    <x v="1"/>
    <s v="klinická studie"/>
    <s v="SJR"/>
    <n v="0.5"/>
    <s v="2-s2.0-85073284564"/>
    <s v="Q3"/>
    <m/>
    <m/>
    <s v="Adiktologie"/>
    <x v="1"/>
    <n v="9"/>
    <s v="CZ"/>
    <m/>
    <s v="eng"/>
    <s v="klinická studieSJR"/>
    <s v="ScoQ3"/>
    <n v="7"/>
    <n v="7"/>
    <n v="3.5"/>
    <n v="0"/>
    <m/>
    <n v="3.5"/>
    <n v="3.5"/>
    <b v="1"/>
    <x v="1"/>
    <x v="1"/>
  </r>
  <r>
    <n v="586690"/>
    <x v="139"/>
    <s v="PedF"/>
    <x v="1"/>
    <s v="původní článek"/>
    <s v="ERIHPlus"/>
    <n v="1"/>
    <m/>
    <m/>
    <m/>
    <m/>
    <s v="Pedagogická orientace"/>
    <x v="2"/>
    <n v="10"/>
    <s v="CZ"/>
    <m/>
    <s v="cze"/>
    <s v="původní článekERIHPlus"/>
    <s v="Erih+"/>
    <n v="1"/>
    <n v="1"/>
    <n v="1"/>
    <n v="0"/>
    <m/>
    <n v="1"/>
    <n v="1"/>
    <b v="1"/>
    <x v="1"/>
    <x v="1"/>
  </r>
  <r>
    <n v="580397"/>
    <x v="140"/>
    <s v="PedF"/>
    <x v="0"/>
    <s v="jiný příspěvek v konferenčním sborníku"/>
    <s v="rec. sborník"/>
    <n v="1"/>
    <m/>
    <m/>
    <m/>
    <m/>
    <s v="Existence and co-existence in philosophical and special pedagogic reflection"/>
    <x v="2"/>
    <n v="11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65232"/>
    <x v="140"/>
    <s v="PedF"/>
    <x v="0"/>
    <s v="jiný článek"/>
    <s v="český čsp."/>
    <n v="1"/>
    <m/>
    <m/>
    <m/>
    <m/>
    <s v="Speciální pedagogika"/>
    <x v="3"/>
    <n v="4"/>
    <s v="CZ"/>
    <m/>
    <s v="cze"/>
    <s v="jiný článekčeský čsp."/>
    <s v="Ostatní"/>
    <n v="0"/>
    <n v="0"/>
    <n v="0"/>
    <n v="0"/>
    <m/>
    <n v="0"/>
    <n v="0"/>
    <b v="1"/>
    <x v="0"/>
    <x v="0"/>
  </r>
  <r>
    <n v="583682"/>
    <x v="140"/>
    <s v="PedF"/>
    <x v="0"/>
    <s v="příspěvek v recenzovaném konferenčním sborníku"/>
    <s v="rec. sborník"/>
    <n v="1"/>
    <m/>
    <m/>
    <m/>
    <m/>
    <s v="Existence a koexistence ve filosofické, speciálněpedagogické a psychologické reflexi: Inkluzivní škola"/>
    <x v="2"/>
    <n v="11"/>
    <m/>
    <s v="Nakladatelství Karolinum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59081"/>
    <x v="141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083"/>
    <x v="141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39"/>
    <x v="141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1"/>
    <x v="141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642"/>
    <x v="141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85"/>
    <x v="141"/>
    <s v="PedF"/>
    <x v="19"/>
    <s v="příručka"/>
    <m/>
    <n v="0.2"/>
    <m/>
    <m/>
    <m/>
    <m/>
    <m/>
    <x v="3"/>
    <n v="192"/>
    <s v="CZ"/>
    <s v="H-mat, o.p.s."/>
    <s v="cze"/>
    <s v="příručka"/>
    <s v="Ostatní"/>
    <n v="0"/>
    <n v="0"/>
    <n v="0"/>
    <n v="0"/>
    <m/>
    <n v="0"/>
    <n v="0"/>
    <b v="1"/>
    <x v="2"/>
    <x v="5"/>
  </r>
  <r>
    <n v="565986"/>
    <x v="141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89"/>
    <x v="141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1"/>
    <x v="141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7345"/>
    <x v="141"/>
    <s v="PedF"/>
    <x v="19"/>
    <s v="kapitola v monografii"/>
    <m/>
    <n v="0.33333333333332998"/>
    <m/>
    <m/>
    <m/>
    <m/>
    <s v="Innowacyjność w praktyce pedagogiczne, Tom III, Współdziałanie rodziców – dziecka – nauczyciela"/>
    <x v="3"/>
    <n v="10"/>
    <s v="PL"/>
    <s v="Wydawnictwo Uniwersytetu Śląskiego, Katowice"/>
    <s v="pol"/>
    <s v="kapitola v monografii"/>
    <s v="Kap"/>
    <n v="1"/>
    <n v="2"/>
    <n v="0.66666666666665997"/>
    <n v="0"/>
    <m/>
    <n v="0.66666666666665997"/>
    <n v="0.66666666666665997"/>
    <b v="1"/>
    <x v="2"/>
    <x v="5"/>
  </r>
  <r>
    <n v="584493"/>
    <x v="141"/>
    <s v="PedF"/>
    <x v="19"/>
    <s v="učebnice pro ZŠ"/>
    <m/>
    <n v="0.16666666666666999"/>
    <m/>
    <m/>
    <m/>
    <m/>
    <m/>
    <x v="2"/>
    <n v="7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4"/>
    <x v="141"/>
    <s v="PedF"/>
    <x v="19"/>
    <s v="příručka"/>
    <m/>
    <n v="0.16666666666666999"/>
    <m/>
    <m/>
    <m/>
    <m/>
    <m/>
    <x v="2"/>
    <n v="188"/>
    <s v="CZ"/>
    <s v="H-mat, o.p.s."/>
    <s v="cze"/>
    <s v="příručka"/>
    <s v="Ostatní"/>
    <n v="0"/>
    <n v="0"/>
    <n v="0"/>
    <n v="0"/>
    <m/>
    <n v="0"/>
    <n v="0"/>
    <b v="1"/>
    <x v="2"/>
    <x v="5"/>
  </r>
  <r>
    <n v="584495"/>
    <x v="141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6"/>
    <x v="141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36016"/>
    <x v="142"/>
    <s v="PedF"/>
    <x v="1"/>
    <s v="původní článek"/>
    <s v="ERIHPlus"/>
    <n v="0.33333333333332998"/>
    <m/>
    <m/>
    <m/>
    <m/>
    <s v="Lifelong Learning – celoživotní vzdělávání"/>
    <x v="0"/>
    <n v="21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54709"/>
    <x v="142"/>
    <s v="PedF"/>
    <x v="1"/>
    <s v="původní článek"/>
    <s v="český čsp."/>
    <n v="0.5"/>
    <m/>
    <m/>
    <m/>
    <m/>
    <s v="Školský psychológ"/>
    <x v="1"/>
    <n v="9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29249"/>
    <x v="143"/>
    <s v="PedF"/>
    <x v="7"/>
    <s v="příspěvek v recenzovaném konferenčním sborníku"/>
    <s v="WOS"/>
    <n v="0.5"/>
    <m/>
    <m/>
    <n v="405467100029"/>
    <m/>
    <s v="PROJEKTOVE VYUCOVANI V PRIRODOVEDNYCH PREDMETECH XIV"/>
    <x v="0"/>
    <n v="7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6228"/>
    <x v="144"/>
    <s v="PedF"/>
    <x v="0"/>
    <s v="příspěvek v recenzovaném konferenčním sborníku"/>
    <s v="rec. sborník"/>
    <n v="1"/>
    <m/>
    <m/>
    <m/>
    <m/>
    <s v="Expresívne terapie vo vedách o človeku 2019"/>
    <x v="3"/>
    <n v="10"/>
    <m/>
    <s v="VERBUM – VYDAVATEĽSTVO KATOLÍCKEJ UNIVERZITY V RUŽOMBERKU"/>
    <s v="slo"/>
    <s v="příspěvek v recenzovaném konferenčním sborníkurec. sborník"/>
    <s v="Sbor/N"/>
    <n v="0.25"/>
    <n v="0.5"/>
    <n v="0.5"/>
    <n v="0"/>
    <m/>
    <n v="0.5"/>
    <n v="0.5"/>
    <b v="1"/>
    <x v="0"/>
    <x v="0"/>
  </r>
  <r>
    <n v="579933"/>
    <x v="144"/>
    <s v="PedF"/>
    <x v="0"/>
    <s v="jiný příspěvek v konferenčním sborníku"/>
    <s v="rec. sborník"/>
    <n v="1"/>
    <m/>
    <m/>
    <m/>
    <m/>
    <s v="EXISTENCE A KOEXISTENCE VE FILOSOFICKÉ, SPECIÁLNĚPEDAGOGICKÉ A PSYCHOLOGICKÉ REFLEXI. INKLUZIVNÍ ŠKOLA"/>
    <x v="2"/>
    <n v="20"/>
    <m/>
    <s v="Univerzita Karlova. Pedagogická fakulta"/>
    <s v="slo"/>
    <s v="jiný příspěvek v konferenčním sborníkurec. sborník"/>
    <s v="Ostatní"/>
    <n v="0"/>
    <n v="0"/>
    <n v="0"/>
    <n v="0"/>
    <m/>
    <n v="0"/>
    <n v="0"/>
    <b v="1"/>
    <x v="0"/>
    <x v="0"/>
  </r>
  <r>
    <n v="543088"/>
    <x v="144"/>
    <s v="PedF"/>
    <x v="0"/>
    <s v="původní článek"/>
    <s v="zahr. čsp."/>
    <n v="0.5"/>
    <m/>
    <m/>
    <m/>
    <m/>
    <s v="Predškolská výchova"/>
    <x v="0"/>
    <n v="5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43089"/>
    <x v="144"/>
    <s v="PedF"/>
    <x v="0"/>
    <s v="původní článek"/>
    <s v="zahr. čsp."/>
    <n v="0.5"/>
    <m/>
    <m/>
    <m/>
    <m/>
    <s v="Predškolská výchova"/>
    <x v="1"/>
    <n v="5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56290"/>
    <x v="144"/>
    <s v="PedF"/>
    <x v="0"/>
    <s v="původní článek"/>
    <s v="zahr. čsp."/>
    <n v="0.5"/>
    <m/>
    <m/>
    <m/>
    <m/>
    <s v="Predškolská výchova"/>
    <x v="1"/>
    <n v="4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56297"/>
    <x v="144"/>
    <s v="PedF"/>
    <x v="0"/>
    <s v="původní článek"/>
    <s v="zahr. čsp."/>
    <n v="0.5"/>
    <m/>
    <m/>
    <m/>
    <m/>
    <s v="Predškolská výchova"/>
    <x v="1"/>
    <n v="4"/>
    <s v="SK"/>
    <m/>
    <s v="slo"/>
    <s v="původní článekzahr. čsp."/>
    <s v="Článek"/>
    <n v="0.5"/>
    <n v="1"/>
    <n v="0.5"/>
    <n v="0"/>
    <m/>
    <n v="0.5"/>
    <n v="0.5"/>
    <b v="1"/>
    <x v="0"/>
    <x v="0"/>
  </r>
  <r>
    <n v="556298"/>
    <x v="144"/>
    <s v="PedF"/>
    <x v="0"/>
    <s v="kapitola v učebnici pro VŠ"/>
    <m/>
    <n v="1"/>
    <m/>
    <m/>
    <m/>
    <m/>
    <s v="Biblioterapia v ranom a v predškolskom veku."/>
    <x v="1"/>
    <n v="12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56616"/>
    <x v="144"/>
    <s v="PedF"/>
    <x v="0"/>
    <s v="kapitola v učebnici pro VŠ"/>
    <m/>
    <n v="0.5"/>
    <m/>
    <m/>
    <m/>
    <m/>
    <s v="Biblioterapia v ranom a v predškolskom veku."/>
    <x v="1"/>
    <n v="10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56619"/>
    <x v="144"/>
    <s v="PedF"/>
    <x v="0"/>
    <s v="kapitola v učebnici pro VŠ"/>
    <m/>
    <n v="1"/>
    <m/>
    <m/>
    <m/>
    <m/>
    <s v="Biblioterapia v ranom a v predškolskom veku."/>
    <x v="1"/>
    <n v="16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56623"/>
    <x v="144"/>
    <s v="PedF"/>
    <x v="0"/>
    <s v="kapitola v učebnici pro VŠ"/>
    <m/>
    <n v="0.5"/>
    <m/>
    <m/>
    <m/>
    <m/>
    <s v="Biblioterapia v ranom a v predškolskom veku."/>
    <x v="1"/>
    <n v="18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56629"/>
    <x v="144"/>
    <s v="PedF"/>
    <x v="0"/>
    <s v="kapitola v učebnici pro VŠ"/>
    <m/>
    <n v="1"/>
    <m/>
    <m/>
    <m/>
    <m/>
    <s v="Biblioterapia v ranom a v predškolskom veku."/>
    <x v="1"/>
    <n v="14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56634"/>
    <x v="144"/>
    <s v="PedF"/>
    <x v="0"/>
    <s v="kapitola v učebnici pro VŠ"/>
    <m/>
    <n v="1"/>
    <m/>
    <m/>
    <m/>
    <m/>
    <s v="Biblioterapia v ranom a v predškolskom veku."/>
    <x v="1"/>
    <n v="32"/>
    <s v="SK"/>
    <s v="Univerzita Komenského v Bratislave"/>
    <s v="slo"/>
    <s v="kapitola v učebnici pro VŠ"/>
    <s v="Ostatní"/>
    <n v="0"/>
    <n v="0"/>
    <n v="0"/>
    <n v="0"/>
    <m/>
    <n v="0"/>
    <n v="0"/>
    <b v="1"/>
    <x v="0"/>
    <x v="0"/>
  </r>
  <r>
    <n v="590599"/>
    <x v="144"/>
    <s v="PedF"/>
    <x v="0"/>
    <s v="stať v recenzovaném sborníku prací"/>
    <m/>
    <n v="0.5"/>
    <m/>
    <m/>
    <m/>
    <m/>
    <s v="Expresivita v (art)terapii III."/>
    <x v="2"/>
    <n v="26"/>
    <m/>
    <s v="Univerzita Komenského v Bratislave"/>
    <s v="slo"/>
    <s v="stať v recenzovaném sborníku prací"/>
    <s v="Ostatní"/>
    <n v="0"/>
    <n v="0"/>
    <n v="0"/>
    <n v="0"/>
    <m/>
    <n v="0"/>
    <n v="0"/>
    <b v="1"/>
    <x v="0"/>
    <x v="0"/>
  </r>
  <r>
    <n v="590600"/>
    <x v="144"/>
    <s v="PedF"/>
    <x v="0"/>
    <s v="kapitola v kolektivní monografii"/>
    <m/>
    <n v="1"/>
    <m/>
    <m/>
    <m/>
    <m/>
    <s v="Lze vychovávat k úctě a sebeúctě?"/>
    <x v="2"/>
    <n v="27"/>
    <s v="CZ"/>
    <s v="Univerzita Karlova, Pedagogická fakulta"/>
    <s v="slo"/>
    <s v="kapitola v kolektivní monografii"/>
    <s v="Kap"/>
    <n v="1"/>
    <n v="2"/>
    <n v="2"/>
    <n v="0"/>
    <m/>
    <n v="2"/>
    <n v="2"/>
    <b v="1"/>
    <x v="1"/>
    <x v="1"/>
  </r>
  <r>
    <n v="572082"/>
    <x v="145"/>
    <s v="PedF"/>
    <x v="12"/>
    <s v="kapitola v informační publikaci"/>
    <m/>
    <n v="0.2"/>
    <m/>
    <m/>
    <m/>
    <m/>
    <s v="Podkladová studie"/>
    <x v="3"/>
    <n v="31"/>
    <s v="CZ"/>
    <s v="Národní ústav pro vzdělávání"/>
    <s v="cze"/>
    <s v="kapitola v informační publikaci"/>
    <s v="Ostatní"/>
    <n v="0"/>
    <n v="0"/>
    <n v="0"/>
    <n v="0"/>
    <m/>
    <n v="0"/>
    <n v="0"/>
    <b v="1"/>
    <x v="0"/>
    <x v="4"/>
  </r>
  <r>
    <n v="531476"/>
    <x v="146"/>
    <s v="PedF"/>
    <x v="6"/>
    <s v="původní článek"/>
    <s v="ERIHPlus"/>
    <n v="0.5"/>
    <m/>
    <m/>
    <m/>
    <m/>
    <s v="Studia Slavica"/>
    <x v="0"/>
    <n v="9"/>
    <s v="CZ"/>
    <m/>
    <s v="cze"/>
    <s v="původní článekERIHPlus"/>
    <s v="Erih+"/>
    <n v="1"/>
    <n v="1"/>
    <n v="0.5"/>
    <n v="0"/>
    <m/>
    <n v="0.5"/>
    <n v="0.5"/>
    <b v="1"/>
    <x v="4"/>
    <x v="6"/>
  </r>
  <r>
    <n v="572763"/>
    <x v="147"/>
    <s v="PedF"/>
    <x v="2"/>
    <s v="internetový zdroj"/>
    <m/>
    <n v="1"/>
    <m/>
    <m/>
    <m/>
    <m/>
    <m/>
    <x v="3"/>
    <m/>
    <m/>
    <m/>
    <s v="eng"/>
    <s v="internetový zdroj"/>
    <s v="Ostatní"/>
    <n v="0"/>
    <n v="0"/>
    <n v="0"/>
    <n v="0"/>
    <m/>
    <n v="0"/>
    <n v="0"/>
    <b v="1"/>
    <x v="2"/>
    <x v="2"/>
  </r>
  <r>
    <n v="558379"/>
    <x v="148"/>
    <s v="PedF"/>
    <x v="9"/>
    <s v="příspěvek v recenzovaném konferenčním sborníku"/>
    <s v="rec. sborník"/>
    <n v="1"/>
    <m/>
    <m/>
    <m/>
    <m/>
    <s v="Teorie praxe hudební výchovy V"/>
    <x v="1"/>
    <n v="6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58384"/>
    <x v="148"/>
    <s v="PedF"/>
    <x v="9"/>
    <s v="původní článek"/>
    <s v="zahr. čsp."/>
    <n v="1"/>
    <m/>
    <m/>
    <m/>
    <m/>
    <s v="Ad Fontes Artis"/>
    <x v="1"/>
    <n v="8"/>
    <s v="SK"/>
    <m/>
    <s v="cze"/>
    <s v="původní článekzahr. čsp."/>
    <s v="Článek"/>
    <n v="0.5"/>
    <n v="0.5"/>
    <n v="0.5"/>
    <n v="0"/>
    <m/>
    <n v="0.5"/>
    <n v="0.5"/>
    <b v="1"/>
    <x v="0"/>
    <x v="4"/>
  </r>
  <r>
    <n v="558390"/>
    <x v="148"/>
    <s v="PedF"/>
    <x v="9"/>
    <s v="původní článek"/>
    <s v="český čsp."/>
    <n v="1"/>
    <m/>
    <m/>
    <m/>
    <m/>
    <s v="Hudební výchova"/>
    <x v="1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49851"/>
    <x v="149"/>
    <s v="PedF"/>
    <x v="0"/>
    <s v="příspěvek v recenzovaném konferenčním sborníku"/>
    <s v="rec. sborník"/>
    <n v="0.33333333333332998"/>
    <m/>
    <m/>
    <m/>
    <m/>
    <s v="Koheze speciální pedagogiky v současnosti"/>
    <x v="0"/>
    <n v="15"/>
    <m/>
    <s v="UP Olomouc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0"/>
  </r>
  <r>
    <n v="550290"/>
    <x v="149"/>
    <s v="PedF"/>
    <x v="0"/>
    <s v="původní článek"/>
    <s v="SJR"/>
    <n v="0.25"/>
    <s v="2-s2.0-85055671347"/>
    <s v="Q2"/>
    <m/>
    <m/>
    <s v="Kontakt"/>
    <x v="1"/>
    <n v="7"/>
    <s v="CZ"/>
    <m/>
    <s v="eng"/>
    <s v="původní článekSJR"/>
    <s v="ScoQ2"/>
    <n v="12"/>
    <n v="12"/>
    <n v="3"/>
    <n v="0"/>
    <m/>
    <n v="3"/>
    <n v="3"/>
    <b v="1"/>
    <x v="0"/>
    <x v="0"/>
  </r>
  <r>
    <n v="555359"/>
    <x v="150"/>
    <s v="PedF"/>
    <x v="16"/>
    <s v="jiný článek"/>
    <s v="SJR"/>
    <n v="0.33333333333332998"/>
    <s v="2-s2.0-85053873204"/>
    <s v="Q4"/>
    <m/>
    <m/>
    <s v="Orbis scholae"/>
    <x v="0"/>
    <n v="4"/>
    <s v="CZ"/>
    <m/>
    <s v="cze"/>
    <s v="jiný článekSJR"/>
    <s v="Ostatní"/>
    <n v="0"/>
    <n v="0"/>
    <n v="0"/>
    <n v="0"/>
    <m/>
    <n v="0"/>
    <n v="0"/>
    <b v="1"/>
    <x v="0"/>
    <x v="4"/>
  </r>
  <r>
    <n v="524423"/>
    <x v="151"/>
    <s v="FF"/>
    <x v="13"/>
    <s v="kapitola v kolektivní monografii"/>
    <m/>
    <n v="0.5"/>
    <m/>
    <m/>
    <m/>
    <m/>
    <s v="Nazwy wartości w językach europejskich. Raport z badań ankietowych."/>
    <x v="0"/>
    <n v="13"/>
    <s v="PL"/>
    <s v="Wydawnictwo Państwowa Wyższa Szkoła Wschodnioeuropejska"/>
    <s v="cze"/>
    <s v="kapitola v kolektivní monografii"/>
    <s v="Kap"/>
    <n v="1"/>
    <n v="1"/>
    <n v="0.5"/>
    <n v="0"/>
    <m/>
    <n v="0.5"/>
    <n v="0.5"/>
    <b v="1"/>
    <x v="4"/>
    <x v="6"/>
  </r>
  <r>
    <n v="531714"/>
    <x v="152"/>
    <s v="PedF"/>
    <x v="10"/>
    <s v="příspěvek v recenzovaném konferenčním sborníku"/>
    <s v="rec. sborník"/>
    <n v="1"/>
    <m/>
    <m/>
    <m/>
    <m/>
    <s v="Nahodilost ve výchově, umění a sportu"/>
    <x v="0"/>
    <n v="5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4867"/>
    <x v="152"/>
    <s v="PedF"/>
    <x v="10"/>
    <s v="příspěvek v recenzovaném konferenčním sborníku"/>
    <s v="český čsp."/>
    <n v="1"/>
    <m/>
    <m/>
    <m/>
    <m/>
    <s v="In pluribus unitas"/>
    <x v="1"/>
    <n v="7"/>
    <m/>
    <s v="Husitská teologická fakulta Univerzita Karlova"/>
    <s v="cze"/>
    <s v="příspěvek v recenzovaném konferenčním sborníkučeský čsp."/>
    <s v="Sbor/N"/>
    <n v="0.25"/>
    <n v="0.25"/>
    <n v="0.25"/>
    <n v="0"/>
    <m/>
    <n v="0.25"/>
    <n v="0.25"/>
    <b v="1"/>
    <x v="6"/>
    <x v="9"/>
  </r>
  <r>
    <n v="564869"/>
    <x v="152"/>
    <s v="PedF"/>
    <x v="10"/>
    <s v="příspěvek v recenzovaném konferenčním sborníku"/>
    <s v="zahr. čsp."/>
    <n v="1"/>
    <m/>
    <m/>
    <m/>
    <m/>
    <s v="Reflecting on Modern Sport in Ancient Olympia"/>
    <x v="0"/>
    <n v="10"/>
    <m/>
    <s v="Parnassos Press – Fonte Aretusa"/>
    <s v="eng"/>
    <s v="příspěvek v recenzovaném konferenčním sborníkuzahr. čsp."/>
    <s v="Sbor/N"/>
    <n v="0.25"/>
    <n v="0.5"/>
    <n v="0.5"/>
    <n v="0"/>
    <m/>
    <n v="0.5"/>
    <n v="0.5"/>
    <b v="1"/>
    <x v="6"/>
    <x v="9"/>
  </r>
  <r>
    <n v="558152"/>
    <x v="153"/>
    <s v="PedF"/>
    <x v="9"/>
    <s v="příspěvek v recenzovaném konferenčním sborníku"/>
    <s v="rec. sborník"/>
    <n v="1"/>
    <m/>
    <m/>
    <m/>
    <m/>
    <s v="QUAERE 2018"/>
    <x v="1"/>
    <n v="6"/>
    <m/>
    <s v="MAGNANIMITAS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5314"/>
    <x v="153"/>
    <s v="PedF"/>
    <x v="9"/>
    <s v="jiný příspěvek v konferenčním sborníku"/>
    <s v="rec. sborník"/>
    <n v="1"/>
    <m/>
    <m/>
    <m/>
    <m/>
    <s v="Teorie a praxe hudební výchovy VI. Sborník příspěvků"/>
    <x v="3"/>
    <n v="11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72823"/>
    <x v="153"/>
    <s v="PedF"/>
    <x v="9"/>
    <s v="původní článek"/>
    <s v="český čsp."/>
    <n v="1"/>
    <m/>
    <m/>
    <m/>
    <m/>
    <s v="Hudební výchova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40338"/>
    <x v="154"/>
    <s v="PedF"/>
    <x v="9"/>
    <s v="přehledový článek"/>
    <s v="rec. čsp. 2015"/>
    <n v="1"/>
    <m/>
    <m/>
    <m/>
    <m/>
    <s v="Hudební výchova"/>
    <x v="0"/>
    <n v="3"/>
    <s v="CZ"/>
    <m/>
    <s v="cze"/>
    <s v="přehledový článekrec. čsp. 2015"/>
    <s v="Článek"/>
    <n v="0.5"/>
    <n v="0.5"/>
    <n v="0.5"/>
    <n v="0"/>
    <m/>
    <n v="0.5"/>
    <n v="0.5"/>
    <b v="1"/>
    <x v="0"/>
    <x v="0"/>
  </r>
  <r>
    <n v="531283"/>
    <x v="155"/>
    <s v="PedF"/>
    <x v="5"/>
    <s v="příspěvek v recenzovaném konferenčním sborníku"/>
    <s v="WOS"/>
    <n v="0.5"/>
    <m/>
    <m/>
    <n v="405467100009"/>
    <m/>
    <s v="PROJEKTOVE VYUCOVANI V PRIRODOVEDNYCH PREDMETECH XIV"/>
    <x v="0"/>
    <n v="9"/>
    <m/>
    <s v="Charles University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6758"/>
    <x v="155"/>
    <s v="PedF"/>
    <x v="5"/>
    <s v="příspěvek v recenzovaném konferenčním sborníku"/>
    <s v="rec. sborník"/>
    <n v="0.33333333333332998"/>
    <m/>
    <m/>
    <m/>
    <m/>
    <s v="Inovatívne trendy v odborových didaktikách v kontexte poziadaviek praxe"/>
    <x v="1"/>
    <n v="8"/>
    <m/>
    <s v="Pedagogická fakulta UKF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47627"/>
    <x v="155"/>
    <s v="PedF"/>
    <x v="5"/>
    <s v="přehledový článek"/>
    <s v="ERIHPlus"/>
    <n v="0.5"/>
    <m/>
    <m/>
    <m/>
    <m/>
    <s v="Pedagogická orientace"/>
    <x v="0"/>
    <n v="21"/>
    <s v="CZ"/>
    <m/>
    <s v="eng"/>
    <s v="přehledový článekERIHPlus"/>
    <s v="Erih+"/>
    <n v="1"/>
    <n v="2"/>
    <n v="1"/>
    <n v="0"/>
    <m/>
    <n v="1"/>
    <n v="1"/>
    <b v="1"/>
    <x v="2"/>
    <x v="5"/>
  </r>
  <r>
    <n v="555528"/>
    <x v="155"/>
    <s v="PedF"/>
    <x v="5"/>
    <s v="příspěvek v recenzovaném konferenčním sborníku"/>
    <s v="rec. sborník"/>
    <n v="0.5"/>
    <m/>
    <m/>
    <n v="455249900006"/>
    <m/>
    <s v="PROJECT-BASED EDUCATION IN SCIENCE EDUCATION: EMPIRICAL TEXTS XV"/>
    <x v="1"/>
    <n v="9"/>
    <s v="CZ"/>
    <s v="CHARLES UNIV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55530"/>
    <x v="155"/>
    <s v="PedF"/>
    <x v="5"/>
    <s v="příspěvek v recenzovaném konferenčním sborníku"/>
    <s v="rec. sborník"/>
    <n v="0.33333333333332998"/>
    <m/>
    <m/>
    <m/>
    <m/>
    <s v="Príprava učiteľov prírodovedných, poľnohospodárskych a príbuzných odborov v meniacich sa požiadavkách praxe"/>
    <x v="3"/>
    <n v="9"/>
    <m/>
    <s v="FPV UKF v Nitre 2019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55571"/>
    <x v="155"/>
    <s v="PedF"/>
    <x v="5"/>
    <s v="příspěvek v recenzovaném konferenčním sborníku"/>
    <s v="nerec. sborník"/>
    <n v="1"/>
    <m/>
    <m/>
    <m/>
    <m/>
    <s v="Škola pro všechny aneb Interdisciplinarita ve školní edukaci a pedagogických vědách"/>
    <x v="0"/>
    <n v="13"/>
    <m/>
    <s v="Česká pedagogická společnost, Univerzita Palackého v Olomouci"/>
    <s v="cze"/>
    <s v="příspěvek v recenzovaném konferenčním sborníkunerec. sborník"/>
    <s v="Ostatní"/>
    <n v="0"/>
    <n v="0"/>
    <n v="0"/>
    <n v="0"/>
    <m/>
    <n v="0"/>
    <n v="0"/>
    <b v="1"/>
    <x v="0"/>
    <x v="13"/>
  </r>
  <r>
    <n v="555572"/>
    <x v="155"/>
    <s v="PedF"/>
    <x v="5"/>
    <s v="původní článek"/>
    <s v="ERIHPlus"/>
    <n v="0.5"/>
    <m/>
    <m/>
    <m/>
    <m/>
    <s v="Scientia in educatione"/>
    <x v="3"/>
    <n v="18"/>
    <s v="CZ"/>
    <m/>
    <s v="cze"/>
    <s v="původní článekERIHPlus"/>
    <s v="Erih+"/>
    <n v="1"/>
    <n v="1"/>
    <n v="0.5"/>
    <n v="0"/>
    <m/>
    <n v="0.5"/>
    <n v="0.5"/>
    <b v="1"/>
    <x v="2"/>
    <x v="5"/>
  </r>
  <r>
    <n v="539507"/>
    <x v="156"/>
    <s v="PedF"/>
    <x v="1"/>
    <s v="původní článek"/>
    <s v="WOS"/>
    <n v="0.5"/>
    <m/>
    <m/>
    <n v="452559200001"/>
    <s v="Q4"/>
    <s v="Journal of Language and Cultural Education"/>
    <x v="1"/>
    <n v="13"/>
    <s v="SK"/>
    <m/>
    <s v="eng"/>
    <s v="původní článekWOS"/>
    <s v="IFQ5"/>
    <n v="4"/>
    <n v="4"/>
    <n v="2"/>
    <n v="0"/>
    <m/>
    <n v="2"/>
    <n v="2"/>
    <b v="1"/>
    <x v="1"/>
    <x v="1"/>
  </r>
  <r>
    <n v="562359"/>
    <x v="156"/>
    <s v="PedF"/>
    <x v="1"/>
    <s v="kolektivní monografie"/>
    <m/>
    <n v="0.5"/>
    <m/>
    <m/>
    <m/>
    <m/>
    <m/>
    <x v="1"/>
    <n v="216"/>
    <s v="CZ"/>
    <s v="Univerzita Karlova, Pedagogická fakulta"/>
    <s v="cze"/>
    <s v="kolektivní monografie"/>
    <s v="Mon"/>
    <n v="1"/>
    <n v="1"/>
    <n v="0.5"/>
    <n v="1"/>
    <m/>
    <n v="0.5"/>
    <n v="0.5"/>
    <b v="1"/>
    <x v="1"/>
    <x v="1"/>
  </r>
  <r>
    <n v="592377"/>
    <x v="157"/>
    <s v="PedF"/>
    <x v="0"/>
    <s v="původní článek"/>
    <s v="český čsp."/>
    <n v="0.5"/>
    <m/>
    <m/>
    <m/>
    <m/>
    <s v="Speciální pedagogika"/>
    <x v="2"/>
    <n v="14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74648"/>
    <x v="158"/>
    <s v="PedF"/>
    <x v="12"/>
    <s v="souhrnná výzkumná zpráva"/>
    <m/>
    <n v="0.2"/>
    <m/>
    <m/>
    <m/>
    <m/>
    <m/>
    <x v="3"/>
    <n v="40"/>
    <m/>
    <s v="Pedagogická fakulta UK"/>
    <s v="cze"/>
    <s v="souhrnná výzkumná zpráva"/>
    <s v="Ostatní"/>
    <n v="0"/>
    <n v="0"/>
    <n v="0"/>
    <n v="0"/>
    <m/>
    <n v="0"/>
    <n v="0"/>
    <b v="1"/>
    <x v="0"/>
    <x v="4"/>
  </r>
  <r>
    <n v="538486"/>
    <x v="159"/>
    <s v="PedF"/>
    <x v="3"/>
    <s v="kapitola v kolektivní monografii"/>
    <m/>
    <n v="1"/>
    <m/>
    <m/>
    <m/>
    <m/>
    <s v="Venkov, rolník a válka v českých zemích a na Slovensku v moderní době"/>
    <x v="0"/>
    <n v="14"/>
    <s v="CZ"/>
    <s v="Národní zemědělské muzeum, s. p. o."/>
    <s v="cze"/>
    <s v="kapitola v kolektivní monografii"/>
    <s v="Kap"/>
    <n v="1"/>
    <n v="1"/>
    <n v="1"/>
    <n v="0"/>
    <m/>
    <n v="1"/>
    <n v="1"/>
    <b v="1"/>
    <x v="3"/>
    <x v="3"/>
  </r>
  <r>
    <n v="563065"/>
    <x v="159"/>
    <s v="PedF"/>
    <x v="3"/>
    <s v="jiný článek"/>
    <s v="český čsp."/>
    <n v="1"/>
    <m/>
    <m/>
    <m/>
    <m/>
    <s v="Příspěvky k ústecké vlastivědě"/>
    <x v="3"/>
    <n v="3"/>
    <s v="CZ"/>
    <m/>
    <s v="cze"/>
    <s v="jiný článekčeský čsp."/>
    <s v="Ostatní"/>
    <n v="0"/>
    <n v="0"/>
    <n v="0"/>
    <n v="0"/>
    <m/>
    <n v="0"/>
    <n v="0"/>
    <b v="1"/>
    <x v="3"/>
    <x v="3"/>
  </r>
  <r>
    <n v="580834"/>
    <x v="159"/>
    <s v="PedF"/>
    <x v="3"/>
    <s v="stať v recenzovaném sborníku prací"/>
    <m/>
    <n v="1"/>
    <m/>
    <m/>
    <m/>
    <m/>
    <s v="Historica Pragensia"/>
    <x v="2"/>
    <n v="18"/>
    <m/>
    <s v="Muzeum hlavního města Prahy"/>
    <s v="cze"/>
    <s v="stať v recenzovaném sborníku prací"/>
    <s v="Ostatní"/>
    <n v="0"/>
    <n v="0"/>
    <n v="0"/>
    <n v="0"/>
    <m/>
    <n v="0"/>
    <n v="0"/>
    <b v="1"/>
    <x v="3"/>
    <x v="3"/>
  </r>
  <r>
    <n v="554204"/>
    <x v="159"/>
    <s v="PedF"/>
    <x v="3"/>
    <s v="příspěvek v recenzovaném konferenčním sborníku"/>
    <s v="rec. sborník"/>
    <n v="1"/>
    <m/>
    <m/>
    <m/>
    <m/>
    <s v="Brdy - Krajina, historie, lidé"/>
    <x v="1"/>
    <n v="14"/>
    <m/>
    <s v="Státní oblastní archiv v Praze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54250"/>
    <x v="159"/>
    <s v="PedF"/>
    <x v="3"/>
    <s v="příspěvek v recenzovaném konferenčním sborníku"/>
    <s v="rec. sborník"/>
    <n v="1"/>
    <m/>
    <m/>
    <m/>
    <m/>
    <s v="Poohří VI. Města a společnost"/>
    <x v="0"/>
    <n v="26"/>
    <m/>
    <s v="Historie a současnost Poohří, z. s.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54977"/>
    <x v="159"/>
    <s v="PedF"/>
    <x v="3"/>
    <s v="jiná kniha"/>
    <m/>
    <n v="0.5"/>
    <m/>
    <m/>
    <m/>
    <m/>
    <m/>
    <x v="1"/>
    <n v="200"/>
    <s v="CZ"/>
    <s v="Muzeum hlavního města Prahy"/>
    <s v="cze"/>
    <s v="jiná kniha"/>
    <s v="Ostatní"/>
    <n v="0"/>
    <n v="0"/>
    <n v="0"/>
    <n v="0"/>
    <m/>
    <n v="0"/>
    <n v="0"/>
    <b v="1"/>
    <x v="3"/>
    <x v="3"/>
  </r>
  <r>
    <n v="571856"/>
    <x v="159"/>
    <s v="PedF"/>
    <x v="3"/>
    <s v="jiná stať ve sborníku prací"/>
    <m/>
    <n v="1"/>
    <m/>
    <m/>
    <m/>
    <m/>
    <s v="Historica Pragensia"/>
    <x v="2"/>
    <n v="14"/>
    <m/>
    <s v="Muzeum hlavního města Prahy"/>
    <s v="cze"/>
    <s v="jiná stať ve sborníku prací"/>
    <s v="Ostatní"/>
    <n v="0"/>
    <n v="0"/>
    <n v="0"/>
    <n v="0"/>
    <m/>
    <n v="0"/>
    <n v="0"/>
    <b v="1"/>
    <x v="3"/>
    <x v="3"/>
  </r>
  <r>
    <n v="529249"/>
    <x v="160"/>
    <s v="PedF"/>
    <x v="7"/>
    <s v="příspěvek v recenzovaném konferenčním sborníku"/>
    <s v="WOS"/>
    <n v="0.5"/>
    <m/>
    <m/>
    <n v="405467100029"/>
    <m/>
    <s v="PROJEKTOVE VYUCOVANI V PRIRODOVEDNYCH PREDMETECH XIV"/>
    <x v="0"/>
    <n v="7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3228"/>
    <x v="161"/>
    <s v="PedF"/>
    <x v="7"/>
    <s v="kapitola v kolektivní monografii"/>
    <m/>
    <n v="0.5"/>
    <m/>
    <m/>
    <m/>
    <m/>
    <s v="Science Teaching in the XXI Century"/>
    <x v="1"/>
    <n v="12"/>
    <s v="PL"/>
    <s v="Pedagogical University of Cracow"/>
    <s v="eng"/>
    <s v="kapitola v kolektivní monografii"/>
    <s v="Kap"/>
    <n v="1"/>
    <n v="2"/>
    <n v="1"/>
    <n v="0"/>
    <m/>
    <n v="1"/>
    <n v="1"/>
    <b v="1"/>
    <x v="2"/>
    <x v="5"/>
  </r>
  <r>
    <n v="562513"/>
    <x v="162"/>
    <s v="PedF"/>
    <x v="12"/>
    <s v="původní článek"/>
    <s v="SJR"/>
    <n v="0.33333333333332998"/>
    <s v="2-s2.0-85064650709"/>
    <s v="Q4"/>
    <m/>
    <m/>
    <s v="Studia paedagogica"/>
    <x v="3"/>
    <n v="27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11"/>
  </r>
  <r>
    <n v="566457"/>
    <x v="162"/>
    <s v="PedF"/>
    <x v="12"/>
    <s v="původní článek"/>
    <s v="ERIHPlus"/>
    <n v="0.5"/>
    <m/>
    <m/>
    <m/>
    <m/>
    <s v="Online Journal of Primary and Preschool Education"/>
    <x v="3"/>
    <n v="11"/>
    <s v="CZ"/>
    <m/>
    <s v="cze"/>
    <s v="původní článekERIHPlus"/>
    <s v="Erih+"/>
    <n v="1"/>
    <n v="1"/>
    <n v="0.5"/>
    <n v="0"/>
    <m/>
    <n v="0.5"/>
    <n v="0.5"/>
    <b v="1"/>
    <x v="2"/>
    <x v="5"/>
  </r>
  <r>
    <n v="530498"/>
    <x v="163"/>
    <s v="PedF"/>
    <x v="5"/>
    <s v="původní článek"/>
    <s v="rec. čsp. 2015"/>
    <n v="1"/>
    <m/>
    <m/>
    <m/>
    <m/>
    <s v="Biologie-Chemie-Zeměpis"/>
    <x v="0"/>
    <n v="9"/>
    <s v="CZ"/>
    <m/>
    <s v="cze"/>
    <s v="původní článekrec. čsp. 2015"/>
    <s v="Článek"/>
    <n v="0.5"/>
    <n v="0.5"/>
    <n v="0.5"/>
    <n v="0"/>
    <m/>
    <n v="0.5"/>
    <n v="0.5"/>
    <b v="1"/>
    <x v="2"/>
    <x v="5"/>
  </r>
  <r>
    <n v="538772"/>
    <x v="163"/>
    <s v="PedF"/>
    <x v="5"/>
    <s v="původní článek"/>
    <s v="IF"/>
    <n v="0.25"/>
    <s v="2-s2.0-85041551653"/>
    <s v="Q2"/>
    <n v="424141600007"/>
    <s v="Q2"/>
    <s v="Journal of Molluscan Studies"/>
    <x v="1"/>
    <n v="8"/>
    <s v="GB"/>
    <m/>
    <s v="eng"/>
    <s v="původní článekIF"/>
    <s v="IFQ2"/>
    <n v="14"/>
    <n v="14"/>
    <n v="3.5"/>
    <n v="0"/>
    <m/>
    <n v="3.5"/>
    <n v="3.5"/>
    <b v="1"/>
    <x v="0"/>
    <x v="13"/>
  </r>
  <r>
    <n v="581741"/>
    <x v="163"/>
    <s v="PedF"/>
    <x v="5"/>
    <s v="schválená metodika"/>
    <m/>
    <n v="0.33333333333332998"/>
    <m/>
    <m/>
    <m/>
    <m/>
    <m/>
    <x v="2"/>
    <n v="96"/>
    <s v="CZ"/>
    <m/>
    <s v="cze"/>
    <s v="schválená metodika"/>
    <s v="Učebnice"/>
    <n v="1"/>
    <n v="1"/>
    <n v="0.33333333333332998"/>
    <n v="0"/>
    <m/>
    <n v="0.33333333333332998"/>
    <n v="0.33333333333332998"/>
    <b v="1"/>
    <x v="2"/>
    <x v="5"/>
  </r>
  <r>
    <n v="548399"/>
    <x v="163"/>
    <s v="PedF"/>
    <x v="5"/>
    <s v="původní článek"/>
    <s v="český čsp."/>
    <n v="0.5"/>
    <m/>
    <m/>
    <m/>
    <m/>
    <s v="Biologie Chemie Zeměpis"/>
    <x v="1"/>
    <n v="7"/>
    <s v="CZ"/>
    <m/>
    <s v="cze"/>
    <s v="původní článekčeský čsp."/>
    <s v="Článek"/>
    <n v="0.5"/>
    <n v="0.5"/>
    <n v="0.25"/>
    <n v="0"/>
    <m/>
    <n v="0.25"/>
    <n v="0.25"/>
    <b v="1"/>
    <x v="0"/>
    <x v="4"/>
  </r>
  <r>
    <n v="548400"/>
    <x v="163"/>
    <s v="PedF"/>
    <x v="5"/>
    <s v="původní článek"/>
    <s v="český čsp."/>
    <n v="0.5"/>
    <m/>
    <m/>
    <m/>
    <m/>
    <s v="Biologie Chemie Zeměpis"/>
    <x v="1"/>
    <n v="10"/>
    <s v="CZ"/>
    <m/>
    <s v="cze"/>
    <s v="původní článekčeský čsp."/>
    <s v="Článek"/>
    <n v="0.5"/>
    <n v="0.5"/>
    <n v="0.25"/>
    <n v="0"/>
    <m/>
    <n v="0.25"/>
    <n v="0.25"/>
    <b v="1"/>
    <x v="0"/>
    <x v="4"/>
  </r>
  <r>
    <n v="583653"/>
    <x v="163"/>
    <s v="PedF"/>
    <x v="5"/>
    <s v="příspěvek v recenzovaném konferenčním sborníku"/>
    <s v="WOS"/>
    <n v="0.33333333333332998"/>
    <m/>
    <m/>
    <n v="567209500026"/>
    <m/>
    <s v="PROJECT-BASED EDUCATION AND OTHER ACTIVATING STRATEGIES IN SCIENCE EDUCATION XVII (PBE 2019)"/>
    <x v="2"/>
    <n v="8"/>
    <s v="CZ"/>
    <s v="CHARLES UNIV PRAGUE"/>
    <s v="cze"/>
    <s v="příspěvek v recenzovaném konferenčním sborníkuWOS"/>
    <s v="Sbor/D"/>
    <n v="0.5"/>
    <n v="0.5"/>
    <n v="0.16666666666666499"/>
    <n v="0"/>
    <m/>
    <n v="0.16666666666666499"/>
    <n v="0.16666666666666499"/>
    <b v="1"/>
    <x v="2"/>
    <x v="5"/>
  </r>
  <r>
    <n v="531403"/>
    <x v="164"/>
    <s v="PedF"/>
    <x v="7"/>
    <s v="původní článek"/>
    <s v="IF"/>
    <n v="0.25"/>
    <m/>
    <m/>
    <n v="408589700006"/>
    <s v="Q4"/>
    <s v="Journal of Baltic Science Education"/>
    <x v="0"/>
    <n v="14"/>
    <s v="LT"/>
    <m/>
    <s v="eng"/>
    <s v="původní článekIF"/>
    <s v="IFQ5"/>
    <n v="4"/>
    <n v="4"/>
    <n v="1"/>
    <n v="0"/>
    <m/>
    <n v="1"/>
    <n v="1.5"/>
    <b v="0"/>
    <x v="2"/>
    <x v="5"/>
  </r>
  <r>
    <n v="570227"/>
    <x v="165"/>
    <s v="PedF"/>
    <x v="16"/>
    <s v="jiný článek"/>
    <s v="SJR"/>
    <n v="0.25"/>
    <m/>
    <m/>
    <m/>
    <m/>
    <s v="Orbis scholae"/>
    <x v="3"/>
    <n v="5"/>
    <s v="CZ"/>
    <m/>
    <s v="cze"/>
    <s v="jiný článekSJR"/>
    <s v="Ostatní"/>
    <n v="0"/>
    <n v="0"/>
    <n v="0"/>
    <n v="0"/>
    <m/>
    <n v="0"/>
    <n v="0"/>
    <b v="1"/>
    <x v="0"/>
    <x v="4"/>
  </r>
  <r>
    <n v="531722"/>
    <x v="166"/>
    <s v="PedF"/>
    <x v="1"/>
    <s v="monografie"/>
    <m/>
    <n v="0.33333333333332998"/>
    <m/>
    <m/>
    <m/>
    <m/>
    <m/>
    <x v="0"/>
    <n v="234"/>
    <s v="CZ"/>
    <s v="Fakulta humanitních studií Univerzity Karlovy"/>
    <s v="cze"/>
    <s v="monografie"/>
    <s v="Mon"/>
    <n v="3"/>
    <n v="3"/>
    <n v="0.99999999999999001"/>
    <n v="3"/>
    <m/>
    <n v="0.99999999999999001"/>
    <n v="0.99999999999999001"/>
    <b v="1"/>
    <x v="1"/>
    <x v="1"/>
  </r>
  <r>
    <n v="537867"/>
    <x v="166"/>
    <s v="PedF"/>
    <x v="1"/>
    <s v="původní článek"/>
    <s v="ERIHPlus"/>
    <n v="0.5"/>
    <m/>
    <m/>
    <m/>
    <m/>
    <s v="Biograf"/>
    <x v="0"/>
    <n v="42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23874"/>
    <x v="166"/>
    <s v="PedF"/>
    <x v="1"/>
    <s v="původní článek"/>
    <s v="SJR"/>
    <n v="0.5"/>
    <s v="2-s2.0-85008674402"/>
    <s v="Q1 N"/>
    <m/>
    <m/>
    <s v="The Urban Review"/>
    <x v="0"/>
    <n v="20"/>
    <s v="US"/>
    <m/>
    <s v="eng"/>
    <s v="původní článekSJR"/>
    <s v="ScoQ1"/>
    <n v="16"/>
    <n v="16"/>
    <n v="8"/>
    <n v="0"/>
    <m/>
    <n v="8"/>
    <n v="8"/>
    <b v="1"/>
    <x v="2"/>
    <x v="10"/>
  </r>
  <r>
    <n v="554801"/>
    <x v="166"/>
    <s v="FHS"/>
    <x v="1"/>
    <s v="původní článek"/>
    <s v="český čsp."/>
    <n v="0.33333333333332998"/>
    <m/>
    <m/>
    <m/>
    <m/>
    <s v="Romano Džaniben"/>
    <x v="0"/>
    <n v="32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2"/>
    <x v="10"/>
  </r>
  <r>
    <n v="574192"/>
    <x v="166"/>
    <s v="PedF"/>
    <x v="1"/>
    <s v="kapitola v kolektivní monografii"/>
    <m/>
    <n v="0.33333333333332998"/>
    <m/>
    <m/>
    <m/>
    <m/>
    <s v="Lifelong Learning and the Roma Minority in Central and Eastern Europe"/>
    <x v="3"/>
    <n v="25"/>
    <s v="GB"/>
    <s v="Emerald publishing limited"/>
    <s v="eng"/>
    <s v="kapitola v kolektivní monografii"/>
    <s v="Kap"/>
    <n v="1"/>
    <n v="2"/>
    <n v="0.66666666666665997"/>
    <n v="0"/>
    <m/>
    <n v="0.66666666666665997"/>
    <n v="0.66666666666665997"/>
    <b v="1"/>
    <x v="1"/>
    <x v="1"/>
  </r>
  <r>
    <n v="574211"/>
    <x v="166"/>
    <s v="PedF"/>
    <x v="1"/>
    <s v="původní článek"/>
    <s v="zahr. čsp."/>
    <n v="0.5"/>
    <m/>
    <m/>
    <m/>
    <m/>
    <s v="International Journal of Bias, Identity and Diversities in Education (IJBIDE)"/>
    <x v="3"/>
    <n v="14"/>
    <s v="CN"/>
    <m/>
    <s v="eng"/>
    <s v="původní článekzahr. čsp."/>
    <s v="Článek"/>
    <n v="0.5"/>
    <n v="1"/>
    <n v="0.5"/>
    <n v="0"/>
    <m/>
    <n v="0.5"/>
    <n v="0.5"/>
    <b v="1"/>
    <x v="1"/>
    <x v="1"/>
  </r>
  <r>
    <n v="558397"/>
    <x v="167"/>
    <s v="PedF"/>
    <x v="19"/>
    <s v="příspěvek v recenzovaném konferenčním sborníku"/>
    <s v="rec. sborník"/>
    <n v="0.5"/>
    <m/>
    <m/>
    <m/>
    <m/>
    <s v="Setkání učitelů matematiky všech typů a stupňů škol"/>
    <x v="1"/>
    <n v="4"/>
    <m/>
    <s v="Vydavatelský servis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59223"/>
    <x v="167"/>
    <s v="PedF"/>
    <x v="19"/>
    <s v="příspěvek v recenzovaném konferenčním sborníku"/>
    <s v="rec. sborník"/>
    <n v="1"/>
    <m/>
    <m/>
    <m/>
    <m/>
    <s v="Setkání učitelů matematiky všech typů a stupňů škol"/>
    <x v="1"/>
    <n v="6"/>
    <m/>
    <s v="Vydavatelský servis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40986"/>
    <x v="167"/>
    <s v="PedF"/>
    <x v="19"/>
    <s v="původní článek"/>
    <s v="rec. čsp. 2015"/>
    <n v="0.5"/>
    <m/>
    <m/>
    <m/>
    <m/>
    <s v="Učitel matematiky"/>
    <x v="0"/>
    <n v="27"/>
    <s v="CZ"/>
    <m/>
    <s v="cze"/>
    <s v="původní článekrec. čsp. 2015"/>
    <s v="Článek"/>
    <n v="0.5"/>
    <n v="0.5"/>
    <n v="0.25"/>
    <n v="0"/>
    <m/>
    <n v="0.25"/>
    <n v="0.25"/>
    <b v="1"/>
    <x v="2"/>
    <x v="5"/>
  </r>
  <r>
    <n v="540987"/>
    <x v="167"/>
    <s v="PedF"/>
    <x v="19"/>
    <s v="příspěvek v recenzovaném konferenčním sborníku"/>
    <s v="Sco"/>
    <n v="0.5"/>
    <s v="2-s2.0-85035343979"/>
    <m/>
    <m/>
    <m/>
    <s v="16th Conference on Applied Mathematics, APLIMAT 2017 - Proceedings"/>
    <x v="0"/>
    <n v="8"/>
    <m/>
    <s v="STU"/>
    <s v="eng"/>
    <s v="příspěvek v recenzovaném konferenčním sborníkuSco"/>
    <s v="Sbor/D"/>
    <n v="0.5"/>
    <n v="1"/>
    <n v="0.5"/>
    <n v="0"/>
    <m/>
    <n v="0.5"/>
    <n v="0.5"/>
    <b v="1"/>
    <x v="2"/>
    <x v="5"/>
  </r>
  <r>
    <n v="585190"/>
    <x v="167"/>
    <s v="PedF"/>
    <x v="19"/>
    <s v="jiná kniha"/>
    <m/>
    <n v="0.33333333333332998"/>
    <m/>
    <m/>
    <m/>
    <m/>
    <m/>
    <x v="2"/>
    <n v="50"/>
    <s v="CZ"/>
    <s v="PedF UK"/>
    <s v="cze"/>
    <s v="jiná kniha"/>
    <s v="Ostatní"/>
    <n v="0"/>
    <n v="0"/>
    <n v="0"/>
    <n v="0"/>
    <m/>
    <n v="0"/>
    <n v="0"/>
    <b v="1"/>
    <x v="2"/>
    <x v="5"/>
  </r>
  <r>
    <n v="585191"/>
    <x v="167"/>
    <s v="PedF"/>
    <x v="19"/>
    <s v="jiná kniha"/>
    <m/>
    <n v="0.33333333333332998"/>
    <m/>
    <m/>
    <m/>
    <m/>
    <m/>
    <x v="2"/>
    <n v="50"/>
    <s v="CZ"/>
    <s v="PedF UK"/>
    <s v="eng"/>
    <s v="jiná kniha"/>
    <s v="Ostatní"/>
    <n v="0"/>
    <n v="0"/>
    <n v="0"/>
    <n v="0"/>
    <m/>
    <n v="0"/>
    <n v="0"/>
    <b v="1"/>
    <x v="2"/>
    <x v="5"/>
  </r>
  <r>
    <n v="531710"/>
    <x v="168"/>
    <s v="PedF"/>
    <x v="10"/>
    <s v="příspěvek v recenzovaném konferenčním sborníku"/>
    <s v="rec. sborník"/>
    <n v="1"/>
    <m/>
    <m/>
    <m/>
    <m/>
    <s v="Nahodilost ve výchově, umění a sportu"/>
    <x v="0"/>
    <n v="11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1732"/>
    <x v="168"/>
    <s v="PedF"/>
    <x v="10"/>
    <s v="příspěvek v recenzovaném konferenčním sborníku"/>
    <s v="rec. sborník"/>
    <n v="1"/>
    <m/>
    <m/>
    <n v="404098400006"/>
    <m/>
    <s v="CONTINGENCY IN THE EDUCATION, ART AND SPORT"/>
    <x v="0"/>
    <n v="9"/>
    <s v="CZ"/>
    <s v="Univerzita Karlova v Praze, Pedagogická fakulta"/>
    <s v="eng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6171"/>
    <x v="168"/>
    <s v="PedF"/>
    <x v="10"/>
    <s v="původní článek"/>
    <s v="ERIHPlus"/>
    <n v="1"/>
    <m/>
    <m/>
    <m/>
    <m/>
    <s v="Pedagogical Forum"/>
    <x v="3"/>
    <n v="11"/>
    <s v="PL"/>
    <m/>
    <s v="pol"/>
    <s v="původní článekERIHPlus"/>
    <s v="Erih+"/>
    <n v="1"/>
    <n v="2"/>
    <n v="2"/>
    <n v="0"/>
    <m/>
    <n v="2"/>
    <n v="2"/>
    <b v="1"/>
    <x v="6"/>
    <x v="9"/>
  </r>
  <r>
    <n v="578980"/>
    <x v="168"/>
    <s v="PedF"/>
    <x v="10"/>
    <s v="stať v recenzovaném sborníku prací"/>
    <m/>
    <n v="1"/>
    <m/>
    <m/>
    <m/>
    <m/>
    <s v="Potřebuje v planetární době filosofie vědu, či věda filosofii?"/>
    <x v="2"/>
    <n v="23"/>
    <s v="CZ"/>
    <s v="Univerzita Karlova -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78994"/>
    <x v="168"/>
    <s v="PedF"/>
    <x v="10"/>
    <s v="jiný příspěvek v konferenčním sborníku"/>
    <s v="rec. sborník"/>
    <n v="1"/>
    <m/>
    <m/>
    <m/>
    <m/>
    <s v="Existence a koexistence ve filosofické, speciálněpedagogické a psychologické reflexi. Inkluzivní škola"/>
    <x v="2"/>
    <n v="22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38521"/>
    <x v="168"/>
    <s v="PedF"/>
    <x v="10"/>
    <s v="původní článek"/>
    <s v="rec. čsp. 2015"/>
    <n v="1"/>
    <m/>
    <m/>
    <m/>
    <m/>
    <s v="Paideia"/>
    <x v="0"/>
    <n v="10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38536"/>
    <x v="168"/>
    <s v="PedF"/>
    <x v="10"/>
    <s v="původní článek"/>
    <s v="rec. čsp. 2015"/>
    <n v="1"/>
    <m/>
    <m/>
    <m/>
    <m/>
    <s v="Paideia"/>
    <x v="0"/>
    <n v="14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61483"/>
    <x v="168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62211"/>
    <x v="168"/>
    <s v="PedF"/>
    <x v="10"/>
    <s v="monografie"/>
    <m/>
    <n v="1"/>
    <m/>
    <m/>
    <m/>
    <m/>
    <m/>
    <x v="3"/>
    <n v="195"/>
    <s v="CZ"/>
    <s v="Univerzita Karlova - Pedagogická fakulta"/>
    <s v="cze"/>
    <s v="monografie"/>
    <s v="Mon"/>
    <n v="3"/>
    <n v="3"/>
    <n v="3"/>
    <n v="3"/>
    <m/>
    <n v="3"/>
    <n v="3"/>
    <b v="1"/>
    <x v="6"/>
    <x v="9"/>
  </r>
  <r>
    <n v="562716"/>
    <x v="168"/>
    <s v="PedF"/>
    <x v="10"/>
    <s v="původní článek"/>
    <s v="ERIHPlus"/>
    <n v="1"/>
    <m/>
    <m/>
    <m/>
    <m/>
    <s v="Envigogika"/>
    <x v="3"/>
    <n v="15"/>
    <s v="CZ"/>
    <m/>
    <s v="cze"/>
    <s v="původní článekERIHPlus"/>
    <s v="Erih+"/>
    <n v="1"/>
    <n v="1"/>
    <n v="1"/>
    <n v="0"/>
    <m/>
    <n v="1"/>
    <n v="1"/>
    <b v="1"/>
    <x v="6"/>
    <x v="9"/>
  </r>
  <r>
    <n v="563067"/>
    <x v="168"/>
    <s v="PedF"/>
    <x v="10"/>
    <s v="původní článek"/>
    <s v="ERIHPlus"/>
    <n v="1"/>
    <m/>
    <m/>
    <m/>
    <m/>
    <s v="Forum Pedagogiczne"/>
    <x v="3"/>
    <n v="10"/>
    <s v="PL"/>
    <m/>
    <s v="eng"/>
    <s v="původní článekERIHPlus"/>
    <s v="Erih+"/>
    <n v="1"/>
    <n v="2"/>
    <n v="2"/>
    <n v="0"/>
    <m/>
    <n v="2"/>
    <n v="2"/>
    <b v="1"/>
    <x v="6"/>
    <x v="9"/>
  </r>
  <r>
    <n v="543142"/>
    <x v="168"/>
    <s v="PedF"/>
    <x v="10"/>
    <s v="původní článek"/>
    <s v="zahr. čsp."/>
    <n v="1"/>
    <m/>
    <m/>
    <m/>
    <m/>
    <s v="Kultura i wychowanie"/>
    <x v="1"/>
    <n v="15"/>
    <s v="PL"/>
    <m/>
    <s v="eng"/>
    <s v="původní článekzahr. čsp."/>
    <s v="Článek"/>
    <n v="0.5"/>
    <n v="1"/>
    <n v="1"/>
    <n v="0"/>
    <m/>
    <n v="1"/>
    <n v="1"/>
    <b v="1"/>
    <x v="6"/>
    <x v="9"/>
  </r>
  <r>
    <n v="564730"/>
    <x v="168"/>
    <s v="PedF"/>
    <x v="10"/>
    <s v="monografie"/>
    <m/>
    <n v="1"/>
    <m/>
    <m/>
    <m/>
    <m/>
    <m/>
    <x v="3"/>
    <n v="391"/>
    <s v="CZ"/>
    <s v="Karolinum"/>
    <s v="cze"/>
    <s v="monografie"/>
    <s v="Mon"/>
    <n v="3"/>
    <n v="3"/>
    <n v="3"/>
    <n v="3"/>
    <m/>
    <n v="3"/>
    <n v="3"/>
    <b v="1"/>
    <x v="6"/>
    <x v="9"/>
  </r>
  <r>
    <n v="564850"/>
    <x v="168"/>
    <s v="PedF"/>
    <x v="10"/>
    <s v="původní článek"/>
    <s v="český čsp."/>
    <n v="1"/>
    <m/>
    <m/>
    <m/>
    <m/>
    <s v="Paideia"/>
    <x v="1"/>
    <n v="9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45807"/>
    <x v="168"/>
    <s v="PedF"/>
    <x v="10"/>
    <s v="kapitola v kolektivní monografii"/>
    <m/>
    <n v="1"/>
    <m/>
    <m/>
    <m/>
    <m/>
    <s v="Kapitoly z didaktiky filosofie, etiky a společenských věd"/>
    <x v="1"/>
    <n v="18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66295"/>
    <x v="168"/>
    <s v="PedF"/>
    <x v="10"/>
    <s v="jiný příspěvek v konferenčním sborníku"/>
    <s v="rec. sborník"/>
    <n v="1"/>
    <m/>
    <m/>
    <m/>
    <m/>
    <s v="Sameness and alterity in philosophical and special pedagogic reflection: inclusive school : international multidisciplinary conference"/>
    <x v="1"/>
    <n v="6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49105"/>
    <x v="168"/>
    <s v="PedF"/>
    <x v="10"/>
    <s v="příspěvek v recenzovaném konferenčním sborníku"/>
    <s v="rec. sborník"/>
    <n v="1"/>
    <m/>
    <m/>
    <m/>
    <m/>
    <s v="Logos ve výchově, umění a sportu"/>
    <x v="1"/>
    <n v="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4564"/>
    <x v="168"/>
    <s v="PedF"/>
    <x v="10"/>
    <s v="původní článek"/>
    <s v="ERIHPlus"/>
    <n v="1"/>
    <m/>
    <m/>
    <m/>
    <m/>
    <s v="E-Logos"/>
    <x v="2"/>
    <n v="18"/>
    <s v="CZ"/>
    <m/>
    <s v="cze"/>
    <s v="původní článekERIHPlus"/>
    <s v="Erih+"/>
    <n v="1"/>
    <n v="1"/>
    <n v="1"/>
    <n v="0"/>
    <m/>
    <n v="1"/>
    <n v="1"/>
    <b v="1"/>
    <x v="6"/>
    <x v="9"/>
  </r>
  <r>
    <n v="586115"/>
    <x v="168"/>
    <s v="PedF"/>
    <x v="10"/>
    <s v="kapitola v kolektivní monografii"/>
    <m/>
    <n v="1"/>
    <m/>
    <m/>
    <m/>
    <m/>
    <s v="Lze vychovávat k úctě a sebeúctě?"/>
    <x v="2"/>
    <n v="25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87796"/>
    <x v="168"/>
    <s v="PedF"/>
    <x v="10"/>
    <s v="učebnice pro VŠ"/>
    <m/>
    <n v="1"/>
    <m/>
    <m/>
    <m/>
    <m/>
    <m/>
    <x v="2"/>
    <n v="86"/>
    <s v="CZ"/>
    <s v="Univerzita Karlova - Pedagogická fakulta"/>
    <s v="cze"/>
    <s v="učebnice pro VŠ"/>
    <s v="Učebnice"/>
    <n v="1"/>
    <n v="1"/>
    <n v="1"/>
    <n v="0"/>
    <m/>
    <n v="1"/>
    <n v="1"/>
    <b v="1"/>
    <x v="6"/>
    <x v="9"/>
  </r>
  <r>
    <n v="589325"/>
    <x v="168"/>
    <s v="PedF"/>
    <x v="10"/>
    <s v="původní článek"/>
    <s v="ERIHPlus"/>
    <n v="1"/>
    <m/>
    <m/>
    <m/>
    <m/>
    <s v="Historia scholastica"/>
    <x v="2"/>
    <n v="13"/>
    <s v="CZ"/>
    <m/>
    <s v="cze"/>
    <s v="původní článekERIHPlus"/>
    <s v="Erih+"/>
    <n v="1"/>
    <n v="1"/>
    <n v="1"/>
    <n v="0"/>
    <m/>
    <n v="1"/>
    <n v="1"/>
    <b v="1"/>
    <x v="6"/>
    <x v="9"/>
  </r>
  <r>
    <n v="557081"/>
    <x v="168"/>
    <s v="PedF"/>
    <x v="10"/>
    <s v="kapitola v kolektivní monografii"/>
    <m/>
    <n v="1"/>
    <m/>
    <m/>
    <m/>
    <m/>
    <s v="Education and “Pädagogik”– Philosophical and Historical Reflections (Central, Southern and South-Eastern Europe)"/>
    <x v="1"/>
    <n v="6"/>
    <s v="DE"/>
    <s v="Peter Lang GmbH"/>
    <s v="eng"/>
    <s v="kapitola v kolektivní monografii"/>
    <s v="Kap"/>
    <n v="1"/>
    <n v="2"/>
    <n v="2"/>
    <n v="0"/>
    <m/>
    <n v="2"/>
    <n v="2"/>
    <b v="1"/>
    <x v="6"/>
    <x v="9"/>
  </r>
  <r>
    <n v="540986"/>
    <x v="169"/>
    <s v="PedF"/>
    <x v="19"/>
    <s v="původní článek"/>
    <s v="rec. čsp. 2015"/>
    <n v="0.5"/>
    <m/>
    <m/>
    <m/>
    <m/>
    <s v="Učitel matematiky"/>
    <x v="0"/>
    <n v="27"/>
    <s v="CZ"/>
    <m/>
    <s v="cze"/>
    <s v="původní článekrec. čsp. 2015"/>
    <s v="Článek"/>
    <n v="0.5"/>
    <n v="0.5"/>
    <n v="0.25"/>
    <n v="0"/>
    <m/>
    <n v="0.25"/>
    <n v="0.25"/>
    <b v="1"/>
    <x v="2"/>
    <x v="5"/>
  </r>
  <r>
    <n v="540987"/>
    <x v="169"/>
    <s v="PedF"/>
    <x v="19"/>
    <s v="příspěvek v recenzovaném konferenčním sborníku"/>
    <s v="Sco"/>
    <n v="0.5"/>
    <s v="2-s2.0-85035343979"/>
    <m/>
    <m/>
    <m/>
    <s v="16th Conference on Applied Mathematics, APLIMAT 2017 - Proceedings"/>
    <x v="0"/>
    <n v="8"/>
    <m/>
    <s v="STU"/>
    <s v="eng"/>
    <s v="příspěvek v recenzovaném konferenčním sborníkuSco"/>
    <s v="Sbor/D"/>
    <n v="0.5"/>
    <n v="1"/>
    <n v="0.5"/>
    <n v="0"/>
    <m/>
    <n v="0.5"/>
    <n v="0.5"/>
    <b v="1"/>
    <x v="2"/>
    <x v="5"/>
  </r>
  <r>
    <n v="573820"/>
    <x v="170"/>
    <s v="PedF"/>
    <x v="12"/>
    <s v="příspěvek v recenzovaném konferenčním sborníku"/>
    <s v="rec. sborník"/>
    <n v="0.33333333333332998"/>
    <m/>
    <m/>
    <m/>
    <m/>
    <s v="Rozvoj pregramotností v předškolním vzdělávání"/>
    <x v="3"/>
    <n v="9"/>
    <m/>
    <s v="Univerzita Karlova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59905"/>
    <x v="171"/>
    <s v="FF"/>
    <x v="13"/>
    <s v="software"/>
    <m/>
    <n v="4.3478260869565001E-2"/>
    <m/>
    <m/>
    <m/>
    <m/>
    <m/>
    <x v="3"/>
    <m/>
    <s v="CZ"/>
    <s v="Univerzita Karlova v Praze"/>
    <s v="cze"/>
    <s v="software"/>
    <s v="Učebnice"/>
    <n v="1"/>
    <n v="1"/>
    <n v="4.3478260869565001E-2"/>
    <n v="0"/>
    <m/>
    <n v="4.3478260869565001E-2"/>
    <n v="4.3478260869565001E-2"/>
    <b v="1"/>
    <x v="4"/>
    <x v="6"/>
  </r>
  <r>
    <n v="592306"/>
    <x v="172"/>
    <s v="PedF"/>
    <x v="6"/>
    <s v="učebnice pro VŠ"/>
    <m/>
    <n v="0.33333333333332998"/>
    <m/>
    <m/>
    <m/>
    <m/>
    <m/>
    <x v="2"/>
    <n v="286"/>
    <s v="CZ"/>
    <s v="Univerzita Karlova - Pedagogická fakulta"/>
    <s v="rus"/>
    <s v="učebnice pro VŠ"/>
    <s v="Učebnice"/>
    <n v="1"/>
    <n v="1"/>
    <n v="0.33333333333332998"/>
    <n v="0"/>
    <m/>
    <n v="0.33333333333332998"/>
    <n v="0.33333333333332998"/>
    <b v="1"/>
    <x v="3"/>
    <x v="3"/>
  </r>
  <r>
    <n v="567747"/>
    <x v="172"/>
    <s v="PedF"/>
    <x v="6"/>
    <s v="kapitola v kolektivní monografii"/>
    <m/>
    <n v="1"/>
    <m/>
    <m/>
    <m/>
    <m/>
    <s v="Волшебный свет детской литературы. Детская литература в контексте мировой культуры и обучения русского как иностранного."/>
    <x v="3"/>
    <n v="28"/>
    <s v="CZ"/>
    <s v="Univerzita Karlova, Pedagogická fakulta"/>
    <s v="rus"/>
    <s v="kapitola v kolektivní monografii"/>
    <s v="Kap"/>
    <n v="1"/>
    <n v="2"/>
    <n v="2"/>
    <n v="0"/>
    <m/>
    <n v="2"/>
    <n v="2"/>
    <b v="1"/>
    <x v="2"/>
    <x v="2"/>
  </r>
  <r>
    <n v="567748"/>
    <x v="172"/>
    <s v="PedF"/>
    <x v="6"/>
    <s v="kapitola v kolektivní monografii"/>
    <m/>
    <n v="0.5"/>
    <m/>
    <m/>
    <m/>
    <m/>
    <s v="Волшебный свет детской литературы. Детская литература в контексте мировой культуры и обучения русского как иностранного."/>
    <x v="3"/>
    <n v="16"/>
    <s v="CZ"/>
    <s v="Univerzita Karlova, Pedagogická fakulta"/>
    <s v="rus"/>
    <s v="kapitola v kolektivní monografii"/>
    <s v="Kap"/>
    <n v="1"/>
    <n v="2"/>
    <n v="1"/>
    <n v="0"/>
    <m/>
    <n v="1"/>
    <n v="1"/>
    <b v="1"/>
    <x v="2"/>
    <x v="2"/>
  </r>
  <r>
    <n v="572370"/>
    <x v="172"/>
    <s v="PedF"/>
    <x v="6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31662"/>
    <x v="173"/>
    <s v="PedF"/>
    <x v="13"/>
    <s v="původní článek"/>
    <s v="ERIHPlus"/>
    <n v="1"/>
    <m/>
    <m/>
    <m/>
    <m/>
    <s v="Didaktické studie"/>
    <x v="0"/>
    <n v="13"/>
    <s v="CZ"/>
    <m/>
    <s v="cze"/>
    <s v="původní článekERIHPlus"/>
    <s v="Erih+"/>
    <n v="1"/>
    <n v="1"/>
    <n v="1"/>
    <n v="0"/>
    <m/>
    <n v="1"/>
    <n v="1"/>
    <b v="1"/>
    <x v="2"/>
    <x v="2"/>
  </r>
  <r>
    <n v="576720"/>
    <x v="174"/>
    <s v="PedF"/>
    <x v="13"/>
    <s v="monografie"/>
    <m/>
    <n v="1"/>
    <m/>
    <m/>
    <m/>
    <m/>
    <m/>
    <x v="3"/>
    <n v="184"/>
    <s v="CZ"/>
    <s v="Univerzita Karlova — Pedagogická fakulta"/>
    <s v="cze"/>
    <s v="monografie"/>
    <s v="Mon"/>
    <n v="3"/>
    <n v="3"/>
    <n v="3"/>
    <n v="3"/>
    <m/>
    <n v="3"/>
    <n v="3"/>
    <b v="1"/>
    <x v="2"/>
    <x v="2"/>
  </r>
  <r>
    <n v="536013"/>
    <x v="175"/>
    <s v="PedF"/>
    <x v="1"/>
    <s v="původní článek"/>
    <s v="ERIHPlus"/>
    <n v="0.33333333333332998"/>
    <m/>
    <m/>
    <m/>
    <m/>
    <s v="e-Pedagogium [print]"/>
    <x v="0"/>
    <n v="17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1"/>
    <x v="1"/>
  </r>
  <r>
    <n v="580009"/>
    <x v="176"/>
    <s v="PedF"/>
    <x v="10"/>
    <s v="stať v recenzovaném sborníku prací"/>
    <m/>
    <n v="1"/>
    <m/>
    <m/>
    <m/>
    <m/>
    <s v="Potřebuje v planetární době filosofie vědu, či věda filosofii?"/>
    <x v="2"/>
    <n v="7"/>
    <s v="CZ"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40071"/>
    <x v="156"/>
    <s v="PedF"/>
    <x v="1"/>
    <s v="původní článek"/>
    <s v="český čsp."/>
    <n v="0.5"/>
    <m/>
    <m/>
    <m/>
    <m/>
    <s v="Gramotnost, pregramotnost a vzdělávání"/>
    <x v="0"/>
    <n v="11"/>
    <s v="CZ"/>
    <m/>
    <s v="eng"/>
    <s v="původní článekčeský čsp."/>
    <s v="Článek"/>
    <n v="0.5"/>
    <n v="1"/>
    <n v="0.5"/>
    <n v="0"/>
    <m/>
    <n v="0.5"/>
    <n v="0.5"/>
    <b v="1"/>
    <x v="1"/>
    <x v="1"/>
  </r>
  <r>
    <n v="574067"/>
    <x v="156"/>
    <s v="PedF"/>
    <x v="1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91289"/>
    <x v="177"/>
    <s v="PedF"/>
    <x v="20"/>
    <s v="původní článek"/>
    <s v="Sco"/>
    <n v="1"/>
    <s v="2-s2.0-85093928789"/>
    <s v="Q4"/>
    <m/>
    <m/>
    <s v="Svět literatury [online]"/>
    <x v="2"/>
    <n v="16"/>
    <s v="CZ"/>
    <m/>
    <s v="cze"/>
    <s v="původní článekSco"/>
    <s v="ScoQ5"/>
    <n v="3"/>
    <n v="3"/>
    <n v="3"/>
    <n v="0"/>
    <m/>
    <n v="3"/>
    <n v="3"/>
    <b v="1"/>
    <x v="7"/>
    <x v="12"/>
  </r>
  <r>
    <n v="591440"/>
    <x v="177"/>
    <s v="PedF"/>
    <x v="20"/>
    <s v="původní článek"/>
    <s v="český čsp."/>
    <n v="1"/>
    <m/>
    <m/>
    <m/>
    <m/>
    <s v="Souvislosti: Revue pro křesťanství a kulturu"/>
    <x v="2"/>
    <n v="4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82304"/>
    <x v="178"/>
    <s v="PedF"/>
    <x v="11"/>
    <s v="příspěvek v recenzovaném konferenčním sborníku"/>
    <s v="rec. sborník"/>
    <n v="1"/>
    <m/>
    <m/>
    <m/>
    <m/>
    <s v="Vzdělávání dospělých 2019 – v kontextu profesního rozvoje a sociálního kapitálu = Adult Education 2019 – in the context of professional development and social capital"/>
    <x v="2"/>
    <n v="6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34587"/>
    <x v="179"/>
    <s v="PedF"/>
    <x v="12"/>
    <s v="jiná kniha"/>
    <m/>
    <n v="0.5"/>
    <m/>
    <m/>
    <m/>
    <m/>
    <m/>
    <x v="0"/>
    <n v="94"/>
    <s v="CZ"/>
    <s v="Portál"/>
    <s v="cze"/>
    <s v="jiná kniha"/>
    <s v="Ostatní"/>
    <n v="0"/>
    <n v="0"/>
    <n v="0"/>
    <n v="0"/>
    <m/>
    <n v="0"/>
    <n v="0"/>
    <b v="1"/>
    <x v="0"/>
    <x v="4"/>
  </r>
  <r>
    <n v="570378"/>
    <x v="179"/>
    <s v="PedF"/>
    <x v="12"/>
    <s v="původní článek"/>
    <s v="český čsp."/>
    <n v="1"/>
    <m/>
    <m/>
    <m/>
    <m/>
    <s v="Gramotnost, pregramotnost a vzdělávání [online]"/>
    <x v="3"/>
    <n v="17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86633"/>
    <x v="179"/>
    <s v="PedF"/>
    <x v="12"/>
    <s v="původní článek"/>
    <s v="ERIHPlus"/>
    <n v="0.5"/>
    <m/>
    <m/>
    <m/>
    <m/>
    <s v="Pedagogická orientace"/>
    <x v="2"/>
    <n v="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86879"/>
    <x v="179"/>
    <s v="PedF"/>
    <x v="12"/>
    <s v="přehledový článek"/>
    <s v="český čsp."/>
    <n v="1"/>
    <m/>
    <m/>
    <m/>
    <m/>
    <s v="Gramotnost, pregramotnost a vzdělávání [online]"/>
    <x v="2"/>
    <n v="21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67119"/>
    <x v="180"/>
    <s v="PedF"/>
    <x v="13"/>
    <s v="původní článek"/>
    <s v="ERIHPlus"/>
    <n v="1"/>
    <s v="Nebude"/>
    <m/>
    <s v="Nebude"/>
    <m/>
    <s v="Korpus - gramatika - axiologie"/>
    <x v="3"/>
    <n v="17"/>
    <s v="CZ"/>
    <m/>
    <s v="cze"/>
    <s v="původní článekERIHPlus"/>
    <s v="Erih+"/>
    <n v="1"/>
    <n v="1"/>
    <n v="1"/>
    <n v="0"/>
    <m/>
    <n v="1"/>
    <n v="1"/>
    <b v="1"/>
    <x v="4"/>
    <x v="6"/>
  </r>
  <r>
    <n v="567122"/>
    <x v="180"/>
    <s v="PedF"/>
    <x v="13"/>
    <s v="původní článek"/>
    <s v="ERIHPlus"/>
    <n v="1"/>
    <s v="Nebude"/>
    <m/>
    <s v="Nebude"/>
    <m/>
    <s v="Studia Slavica"/>
    <x v="3"/>
    <n v="9"/>
    <s v="CZ"/>
    <m/>
    <s v="cze"/>
    <s v="původní článekERIHPlus"/>
    <s v="Erih+"/>
    <n v="1"/>
    <n v="1"/>
    <n v="1"/>
    <n v="0"/>
    <m/>
    <n v="1"/>
    <n v="1"/>
    <b v="1"/>
    <x v="4"/>
    <x v="6"/>
  </r>
  <r>
    <n v="583069"/>
    <x v="180"/>
    <s v="PedF"/>
    <x v="13"/>
    <s v="původní článek"/>
    <s v="SJR (loni)"/>
    <n v="0.5"/>
    <s v="2-s2.0-85090728647"/>
    <s v="Q2"/>
    <m/>
    <m/>
    <s v="Časopis pro moderní filologii [online]"/>
    <x v="2"/>
    <n v="17"/>
    <s v="CZ"/>
    <m/>
    <s v="cze"/>
    <s v="původní článekSJR (loni)"/>
    <s v="ScoQ2"/>
    <n v="12"/>
    <n v="12"/>
    <n v="6"/>
    <n v="0"/>
    <m/>
    <n v="6"/>
    <n v="6"/>
    <b v="1"/>
    <x v="4"/>
    <x v="6"/>
  </r>
  <r>
    <n v="583080"/>
    <x v="180"/>
    <s v="PedF"/>
    <x v="13"/>
    <s v="původní článek"/>
    <s v="zahr. čsp."/>
    <n v="1"/>
    <m/>
    <m/>
    <m/>
    <m/>
    <s v="Wiener Slavistisches Jahrbuch"/>
    <x v="2"/>
    <n v="14"/>
    <s v="AT"/>
    <m/>
    <s v="eng"/>
    <s v="původní článekzahr. čsp."/>
    <s v="Článek"/>
    <n v="0.5"/>
    <n v="1"/>
    <n v="1"/>
    <n v="0"/>
    <m/>
    <n v="1"/>
    <n v="1"/>
    <b v="1"/>
    <x v="4"/>
    <x v="6"/>
  </r>
  <r>
    <n v="583092"/>
    <x v="180"/>
    <s v="PedF"/>
    <x v="13"/>
    <s v="původní článek"/>
    <s v="SJR (loni)"/>
    <n v="0.5"/>
    <s v="2-s2.0-85099162764"/>
    <s v="Q2"/>
    <m/>
    <m/>
    <s v="Jazykovedný časopis [online]"/>
    <x v="2"/>
    <n v="21"/>
    <s v="SK"/>
    <m/>
    <s v="cze"/>
    <s v="původní článekSJR (loni)"/>
    <s v="ScoQ2"/>
    <n v="12"/>
    <n v="12"/>
    <n v="6"/>
    <n v="0"/>
    <m/>
    <n v="6"/>
    <n v="6"/>
    <b v="1"/>
    <x v="4"/>
    <x v="6"/>
  </r>
  <r>
    <n v="591544"/>
    <x v="156"/>
    <s v="PedF"/>
    <x v="1"/>
    <s v="původní článek"/>
    <s v="český čsp."/>
    <n v="0.5"/>
    <m/>
    <m/>
    <m/>
    <m/>
    <s v="Gramotnost, pregramotnost a vzdělávání"/>
    <x v="2"/>
    <n v="12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81625"/>
    <x v="156"/>
    <s v="PedF"/>
    <x v="1"/>
    <s v="příspěvek v recenzovaném konferenčním sborníku"/>
    <s v="rec. sborník"/>
    <n v="0.33333333333332998"/>
    <m/>
    <m/>
    <m/>
    <m/>
    <s v="Conference Proceedings. 3rd International Conference Literacy and Contemporary Society: Identities, Texts, Institutions"/>
    <x v="2"/>
    <n v="12"/>
    <m/>
    <s v="MINISTRY OF EDUCATION, CULTURE, SPORT AND YOUTH, CYPRUS PEDAGOGICAL INSTITUTE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1"/>
    <x v="1"/>
  </r>
  <r>
    <n v="579894"/>
    <x v="181"/>
    <s v="PedF"/>
    <x v="18"/>
    <s v="jiný příspěvek v konferenčním sborníku"/>
    <s v="nerec. sborník"/>
    <n v="1"/>
    <m/>
    <m/>
    <m/>
    <m/>
    <s v="Proceedings of EdMedia + Innovate Learning"/>
    <x v="2"/>
    <n v="5"/>
    <m/>
    <s v="Association for the Advancement of Computing in Education (AACE)"/>
    <s v="eng"/>
    <s v="jiný příspěvek v konferenčním sborníkunerec. sborník"/>
    <s v="Ostatní"/>
    <n v="0"/>
    <n v="0"/>
    <n v="0"/>
    <n v="0"/>
    <m/>
    <n v="0"/>
    <n v="0"/>
    <b v="1"/>
    <x v="0"/>
    <x v="4"/>
  </r>
  <r>
    <n v="535757"/>
    <x v="182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182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62905"/>
    <x v="183"/>
    <s v="PedF"/>
    <x v="10"/>
    <s v="monografie"/>
    <m/>
    <n v="1"/>
    <m/>
    <m/>
    <m/>
    <m/>
    <m/>
    <x v="1"/>
    <n v="171"/>
    <s v="CZ"/>
    <s v="Univerzita Karlova - Pedagogická fakulta"/>
    <s v="slo"/>
    <s v="monografie"/>
    <s v="Mon"/>
    <n v="1"/>
    <n v="1.1172712956557642"/>
    <n v="1.1172712956557642"/>
    <n v="1"/>
    <m/>
    <n v="1.1172712956557642"/>
    <n v="1.1172712956557642"/>
    <b v="1"/>
    <x v="6"/>
    <x v="9"/>
  </r>
  <r>
    <n v="562907"/>
    <x v="183"/>
    <s v="PedF"/>
    <x v="10"/>
    <s v="kapitola v kolektivní monografii"/>
    <m/>
    <n v="1"/>
    <m/>
    <m/>
    <m/>
    <m/>
    <s v="Dostojevskij a Nietzsche. Tragický osud človeka. Za a proti."/>
    <x v="1"/>
    <n v="13"/>
    <s v="SK"/>
    <s v="Filozofická fakulta UPJŠ"/>
    <s v="slo"/>
    <s v="kapitola v kolektivní monografii"/>
    <s v="Kap"/>
    <n v="1"/>
    <n v="2"/>
    <n v="2"/>
    <n v="0"/>
    <m/>
    <n v="2"/>
    <n v="2"/>
    <b v="1"/>
    <x v="6"/>
    <x v="9"/>
  </r>
  <r>
    <n v="562915"/>
    <x v="183"/>
    <s v="PedF"/>
    <x v="10"/>
    <s v="kapitola v kolektivní monografii"/>
    <m/>
    <n v="1"/>
    <m/>
    <m/>
    <m/>
    <m/>
    <s v="Dostojevskij a Nietzsche. Apoteóza nezakorenenosti. Za a proti..."/>
    <x v="0"/>
    <n v="11"/>
    <s v="SK"/>
    <s v="Univerzita Pavla Jozefa Šafárika v Košiciach"/>
    <s v="slo"/>
    <s v="kapitola v kolektivní monografii"/>
    <s v="Kap"/>
    <n v="1"/>
    <n v="2"/>
    <n v="2"/>
    <n v="0"/>
    <m/>
    <n v="2"/>
    <n v="2"/>
    <b v="1"/>
    <x v="6"/>
    <x v="9"/>
  </r>
  <r>
    <n v="562917"/>
    <x v="183"/>
    <s v="PedF"/>
    <x v="10"/>
    <s v="jiný článek"/>
    <s v="ERIHPlus"/>
    <n v="0.25"/>
    <m/>
    <m/>
    <m/>
    <m/>
    <s v="Sofia: Journal of the Philosophers of Slavic Countries"/>
    <x v="0"/>
    <n v="10"/>
    <s v="PL"/>
    <m/>
    <s v="rus"/>
    <s v="jiný článekERIHPlus"/>
    <s v="Erih+"/>
    <n v="1"/>
    <n v="2"/>
    <n v="0.5"/>
    <n v="0"/>
    <m/>
    <n v="0.5"/>
    <n v="0.5"/>
    <b v="1"/>
    <x v="6"/>
    <x v="9"/>
  </r>
  <r>
    <n v="548633"/>
    <x v="183"/>
    <s v="PedF"/>
    <x v="10"/>
    <s v="původní článek"/>
    <s v="český čsp."/>
    <n v="1"/>
    <m/>
    <m/>
    <m/>
    <m/>
    <s v="Paideia"/>
    <x v="1"/>
    <n v="9"/>
    <s v="CZ"/>
    <m/>
    <s v="slo"/>
    <s v="původní článekčeský čsp."/>
    <s v="Článek"/>
    <n v="0.5"/>
    <n v="1"/>
    <n v="1"/>
    <n v="0"/>
    <m/>
    <n v="1"/>
    <n v="1"/>
    <b v="1"/>
    <x v="6"/>
    <x v="9"/>
  </r>
  <r>
    <n v="586889"/>
    <x v="184"/>
    <s v="PedF"/>
    <x v="12"/>
    <s v="původní článek"/>
    <s v="ERIHPlus"/>
    <n v="0.33333333333332998"/>
    <m/>
    <m/>
    <m/>
    <m/>
    <s v="Pedagogika"/>
    <x v="2"/>
    <n v="2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93343"/>
    <x v="184"/>
    <s v="PedF"/>
    <x v="12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30803"/>
    <x v="185"/>
    <s v="PedF"/>
    <x v="17"/>
    <s v="jiná audiovizuální tvorba"/>
    <m/>
    <n v="0.33333333333332998"/>
    <m/>
    <m/>
    <m/>
    <m/>
    <m/>
    <x v="0"/>
    <m/>
    <m/>
    <m/>
    <s v="cze"/>
    <s v="jiná audiovizuální tvorba"/>
    <s v="Ostatní"/>
    <n v="0"/>
    <n v="0"/>
    <n v="0"/>
    <n v="0"/>
    <m/>
    <n v="0"/>
    <n v="0"/>
    <b v="1"/>
    <x v="7"/>
    <x v="12"/>
  </r>
  <r>
    <n v="534913"/>
    <x v="185"/>
    <s v="PedF"/>
    <x v="17"/>
    <s v="kapitola v monografii"/>
    <m/>
    <n v="1"/>
    <m/>
    <m/>
    <m/>
    <m/>
    <s v="Proměna krve"/>
    <x v="0"/>
    <n v="18"/>
    <s v="CZ"/>
    <s v="Malvern"/>
    <s v="cze"/>
    <s v="kapitola v monografii"/>
    <s v="Kap"/>
    <n v="1"/>
    <n v="1"/>
    <n v="1"/>
    <n v="0"/>
    <m/>
    <n v="1"/>
    <n v="1"/>
    <b v="1"/>
    <x v="7"/>
    <x v="12"/>
  </r>
  <r>
    <n v="579022"/>
    <x v="185"/>
    <s v="PedF"/>
    <x v="17"/>
    <s v="jiný příspěvek v konferenčním sborníku"/>
    <s v="rec. sborník"/>
    <n v="1"/>
    <m/>
    <m/>
    <m/>
    <m/>
    <s v="Klíč k pohádce. Současnost literatury pro děti a mládež"/>
    <x v="3"/>
    <n v="11"/>
    <m/>
    <s v="Krajská vědecká knihovna v Liberci"/>
    <s v="cze"/>
    <s v="jiný příspěvek v konferenčním sborníkurec. sborník"/>
    <s v="Ostatní"/>
    <n v="0"/>
    <n v="0"/>
    <n v="0"/>
    <n v="0"/>
    <m/>
    <n v="0"/>
    <n v="0"/>
    <b v="1"/>
    <x v="7"/>
    <x v="12"/>
  </r>
  <r>
    <n v="537988"/>
    <x v="185"/>
    <s v="PedF"/>
    <x v="17"/>
    <s v="původní článek"/>
    <s v="rec. čsp. 2015"/>
    <n v="1"/>
    <m/>
    <m/>
    <m/>
    <m/>
    <s v="Cizí jazyky"/>
    <x v="0"/>
    <n v="8"/>
    <s v="CZ"/>
    <m/>
    <s v="cze"/>
    <s v="původní článekrec. čsp. 2015"/>
    <s v="Článek"/>
    <n v="0.5"/>
    <n v="0.5"/>
    <n v="0.5"/>
    <n v="0"/>
    <m/>
    <n v="0.5"/>
    <n v="0.5"/>
    <b v="1"/>
    <x v="2"/>
    <x v="2"/>
  </r>
  <r>
    <n v="569056"/>
    <x v="185"/>
    <s v="PedF"/>
    <x v="17"/>
    <s v="původní článek"/>
    <s v="český čsp."/>
    <n v="1"/>
    <m/>
    <m/>
    <m/>
    <m/>
    <s v="Cizí jazyky"/>
    <x v="3"/>
    <n v="6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72370"/>
    <x v="185"/>
    <s v="PedF"/>
    <x v="17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56977"/>
    <x v="185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6983"/>
    <x v="185"/>
    <s v="PedF"/>
    <x v="17"/>
    <s v="heslo ve vědeckém slovníku"/>
    <m/>
    <n v="1"/>
    <m/>
    <m/>
    <m/>
    <m/>
    <s v="Slovník německy píšících spisovatelů. Německo"/>
    <x v="1"/>
    <n v="1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33897"/>
    <x v="186"/>
    <s v="PedF"/>
    <x v="16"/>
    <s v="původní článek"/>
    <s v="SJR"/>
    <n v="0.33333333333332998"/>
    <s v="2-s2.0-85046152643"/>
    <s v="Q4"/>
    <m/>
    <m/>
    <s v="Orbis scholae"/>
    <x v="0"/>
    <n v="21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48063"/>
    <x v="186"/>
    <s v="PedF"/>
    <x v="16"/>
    <s v="původní článek"/>
    <s v="SJR"/>
    <n v="1"/>
    <s v="2-s2.0-85072112275"/>
    <s v="Q4"/>
    <m/>
    <m/>
    <s v="Orbis scholae"/>
    <x v="1"/>
    <n v="24"/>
    <s v="CZ"/>
    <m/>
    <s v="eng"/>
    <s v="původní článekSJR"/>
    <s v="ScoQ4"/>
    <n v="4"/>
    <n v="4"/>
    <n v="4"/>
    <n v="0"/>
    <m/>
    <n v="4"/>
    <n v="4"/>
    <b v="1"/>
    <x v="0"/>
    <x v="4"/>
  </r>
  <r>
    <n v="568573"/>
    <x v="186"/>
    <s v="PedF"/>
    <x v="16"/>
    <s v="původní článek"/>
    <s v="IF (loni)"/>
    <n v="0.33333333333332998"/>
    <s v="2-s2.0-85075745856"/>
    <s v="Q1 1.D."/>
    <n v="525859000003"/>
    <s v="Q1 1.D"/>
    <s v="Learning and Instruction"/>
    <x v="2"/>
    <n v="11"/>
    <s v="GB"/>
    <m/>
    <s v="eng"/>
    <s v="původní článekIF (loni)"/>
    <s v="IFQ1"/>
    <n v="18"/>
    <n v="18"/>
    <n v="5.9999999999999396"/>
    <n v="0"/>
    <m/>
    <n v="5.9999999999999396"/>
    <n v="5.9999999999999396"/>
    <b v="1"/>
    <x v="0"/>
    <x v="4"/>
  </r>
  <r>
    <n v="555359"/>
    <x v="186"/>
    <s v="PedF"/>
    <x v="16"/>
    <s v="jiný článek"/>
    <s v="SJR"/>
    <n v="0.33333333333332998"/>
    <s v="2-s2.0-85053873204"/>
    <s v="Q4"/>
    <m/>
    <m/>
    <s v="Orbis scholae"/>
    <x v="0"/>
    <n v="4"/>
    <s v="CZ"/>
    <m/>
    <s v="cze"/>
    <s v="jiný článekSJR"/>
    <s v="Ostatní"/>
    <n v="0"/>
    <n v="0"/>
    <n v="0"/>
    <n v="0"/>
    <m/>
    <n v="0"/>
    <n v="0"/>
    <b v="1"/>
    <x v="0"/>
    <x v="4"/>
  </r>
  <r>
    <n v="520411"/>
    <x v="187"/>
    <s v="PedF"/>
    <x v="1"/>
    <s v="přehledový článek"/>
    <s v="ERIHPlus"/>
    <n v="0.5"/>
    <m/>
    <m/>
    <m/>
    <m/>
    <s v="Health Psychology Report"/>
    <x v="0"/>
    <n v="12"/>
    <s v="PL"/>
    <m/>
    <s v="eng"/>
    <s v="přehledový článekERIHPlus"/>
    <s v="Erih+"/>
    <n v="1"/>
    <n v="2"/>
    <n v="1"/>
    <n v="0"/>
    <m/>
    <n v="1"/>
    <n v="1"/>
    <b v="1"/>
    <x v="1"/>
    <x v="1"/>
  </r>
  <r>
    <n v="563061"/>
    <x v="188"/>
    <s v="PedF"/>
    <x v="12"/>
    <s v="původní článek"/>
    <s v="český čsp."/>
    <n v="1"/>
    <m/>
    <m/>
    <m/>
    <m/>
    <s v="Gramotnost, pregramotnost a vzdělávání"/>
    <x v="3"/>
    <n v="1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7168"/>
    <x v="188"/>
    <s v="PedF"/>
    <x v="12"/>
    <s v="původní článek"/>
    <s v="český čsp."/>
    <n v="1"/>
    <m/>
    <m/>
    <m/>
    <m/>
    <s v="Gramotnost, pregramotnost a vzdělávání"/>
    <x v="3"/>
    <n v="17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70387"/>
    <x v="188"/>
    <s v="PedF"/>
    <x v="12"/>
    <s v="kapitola v příručce"/>
    <m/>
    <n v="1"/>
    <m/>
    <m/>
    <m/>
    <m/>
    <s v="Čteme si, hrajme si, poznáváme..."/>
    <x v="3"/>
    <n v="11"/>
    <s v="CZ"/>
    <s v="Pedagogická fakulta, JU v Českých Budějovicích"/>
    <s v="cze"/>
    <s v="kapitola v příručce"/>
    <s v="Ostatní"/>
    <n v="0"/>
    <n v="0"/>
    <n v="0"/>
    <n v="0"/>
    <m/>
    <n v="0"/>
    <n v="0"/>
    <b v="1"/>
    <x v="0"/>
    <x v="4"/>
  </r>
  <r>
    <n v="571688"/>
    <x v="188"/>
    <s v="PedF"/>
    <x v="12"/>
    <s v="příručka"/>
    <m/>
    <n v="0.2"/>
    <m/>
    <m/>
    <m/>
    <m/>
    <m/>
    <x v="3"/>
    <n v="57"/>
    <s v="CZ"/>
    <s v="Pedagogická fakulta Univerzity Karlovy"/>
    <s v="cze"/>
    <s v="příručka"/>
    <s v="Ostatní"/>
    <n v="0"/>
    <n v="0"/>
    <n v="0"/>
    <n v="0"/>
    <m/>
    <n v="0"/>
    <n v="0"/>
    <b v="1"/>
    <x v="0"/>
    <x v="11"/>
  </r>
  <r>
    <n v="557503"/>
    <x v="188"/>
    <s v="PedF"/>
    <x v="12"/>
    <s v="původní článek"/>
    <s v="český čsp."/>
    <n v="1"/>
    <m/>
    <m/>
    <m/>
    <m/>
    <s v="Cizí jazyky"/>
    <x v="1"/>
    <n v="12"/>
    <s v="CZ"/>
    <m/>
    <s v="cze"/>
    <s v="původní článekčeský čsp."/>
    <s v="Článek"/>
    <n v="0.5"/>
    <n v="0.5"/>
    <n v="0.5"/>
    <n v="0"/>
    <m/>
    <n v="0.5"/>
    <n v="0.5"/>
    <b v="1"/>
    <x v="2"/>
    <x v="2"/>
  </r>
  <r>
    <n v="574067"/>
    <x v="188"/>
    <s v="PedF"/>
    <x v="12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57545"/>
    <x v="188"/>
    <s v="PedF"/>
    <x v="12"/>
    <s v="původní článek"/>
    <s v="český čsp."/>
    <n v="1"/>
    <m/>
    <m/>
    <m/>
    <m/>
    <s v="Cizí jazyky"/>
    <x v="3"/>
    <n v="8"/>
    <s v="CZ"/>
    <m/>
    <s v="cze"/>
    <s v="původní článekčeský čsp."/>
    <s v="Článek"/>
    <n v="0.5"/>
    <n v="0.5"/>
    <n v="0.5"/>
    <n v="0"/>
    <m/>
    <n v="0.5"/>
    <n v="0.5"/>
    <b v="1"/>
    <x v="2"/>
    <x v="2"/>
  </r>
  <r>
    <n v="579364"/>
    <x v="189"/>
    <s v="PedF"/>
    <x v="16"/>
    <s v="původní článek"/>
    <s v="ERIHPlus"/>
    <n v="0.5"/>
    <m/>
    <m/>
    <m/>
    <m/>
    <s v="Pedagogika [online]"/>
    <x v="2"/>
    <n v="18"/>
    <s v="CZ"/>
    <m/>
    <s v="cze"/>
    <s v="původní článekERIHPlus"/>
    <s v="Erih+"/>
    <n v="1"/>
    <n v="1"/>
    <n v="0.5"/>
    <n v="0"/>
    <m/>
    <n v="0.5"/>
    <n v="0.5"/>
    <b v="1"/>
    <x v="0"/>
    <x v="4"/>
  </r>
  <r>
    <n v="553299"/>
    <x v="118"/>
    <s v="PedF"/>
    <x v="9"/>
    <s v="učebnice pro ZŠ"/>
    <m/>
    <n v="1"/>
    <m/>
    <m/>
    <m/>
    <m/>
    <m/>
    <x v="1"/>
    <n v="44"/>
    <s v="CZ"/>
    <s v="Mgr. Eva Šašinková"/>
    <s v="cze"/>
    <s v="učebnice pro ZŠ"/>
    <s v="Učebnice"/>
    <n v="1"/>
    <n v="1"/>
    <n v="1"/>
    <n v="0"/>
    <m/>
    <n v="1"/>
    <n v="1"/>
    <b v="1"/>
    <x v="0"/>
    <x v="4"/>
  </r>
  <r>
    <n v="557252"/>
    <x v="118"/>
    <s v="PedF"/>
    <x v="9"/>
    <s v="učebnice pro ZŠ"/>
    <m/>
    <n v="1"/>
    <m/>
    <m/>
    <m/>
    <m/>
    <m/>
    <x v="1"/>
    <n v="36"/>
    <s v="CZ"/>
    <s v="Mgr. Eva Šašinková"/>
    <s v="cze"/>
    <s v="učebnice pro ZŠ"/>
    <s v="Učebnice"/>
    <n v="1"/>
    <n v="1"/>
    <n v="1"/>
    <n v="0"/>
    <m/>
    <n v="1"/>
    <n v="1"/>
    <b v="1"/>
    <x v="0"/>
    <x v="4"/>
  </r>
  <r>
    <n v="557260"/>
    <x v="118"/>
    <s v="PedF"/>
    <x v="9"/>
    <s v="učebnice pro ZŠ"/>
    <m/>
    <n v="1"/>
    <m/>
    <m/>
    <m/>
    <m/>
    <m/>
    <x v="0"/>
    <n v="44"/>
    <s v="CZ"/>
    <s v="Mgr. Eva Šašinková"/>
    <s v="cze"/>
    <s v="učebnice pro ZŠ"/>
    <s v="Učebnice"/>
    <n v="1"/>
    <n v="1"/>
    <n v="1"/>
    <n v="0"/>
    <m/>
    <n v="1"/>
    <n v="1"/>
    <b v="1"/>
    <x v="0"/>
    <x v="4"/>
  </r>
  <r>
    <n v="552037"/>
    <x v="190"/>
    <s v="PedF"/>
    <x v="4"/>
    <s v="původní článek"/>
    <s v="ERIHPlus"/>
    <n v="0.25"/>
    <m/>
    <m/>
    <m/>
    <m/>
    <s v="Pedagogická orientace"/>
    <x v="1"/>
    <n v="36"/>
    <s v="CZ"/>
    <m/>
    <s v="eng"/>
    <s v="původní článekERIHPlus"/>
    <s v="Erih+"/>
    <n v="1"/>
    <n v="2"/>
    <n v="0.5"/>
    <n v="0"/>
    <m/>
    <n v="0.5"/>
    <n v="0.5"/>
    <b v="1"/>
    <x v="0"/>
    <x v="4"/>
  </r>
  <r>
    <n v="552882"/>
    <x v="190"/>
    <s v="PedF"/>
    <x v="4"/>
    <s v="příspěvek v recenzovaném konferenčním sborníku"/>
    <s v="rec. sborník"/>
    <n v="0.2"/>
    <m/>
    <m/>
    <m/>
    <m/>
    <s v="Škola pro všechny – Interdisciplinarita ve školní edukaci a pedagogických vědách"/>
    <x v="3"/>
    <n v="12"/>
    <m/>
    <s v="Česká pedagogická společnost, Univerzita Palackého v Olomouci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92736"/>
    <x v="191"/>
    <s v="PedF"/>
    <x v="20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7"/>
    <x v="12"/>
  </r>
  <r>
    <n v="568604"/>
    <x v="192"/>
    <s v="PedF"/>
    <x v="16"/>
    <s v="původní článek"/>
    <s v="SJR"/>
    <n v="0.33333333333332998"/>
    <s v="2-s2.0-85064623865"/>
    <s v="Q4"/>
    <m/>
    <m/>
    <s v="Studia paedagogica"/>
    <x v="3"/>
    <n v="28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52771"/>
    <x v="192"/>
    <s v="FSV"/>
    <x v="16"/>
    <s v="monografie"/>
    <m/>
    <n v="0.25"/>
    <m/>
    <m/>
    <m/>
    <m/>
    <m/>
    <x v="1"/>
    <n v="150"/>
    <s v="CZ"/>
    <s v="Host"/>
    <s v="cze"/>
    <s v="monografie"/>
    <s v="Mon"/>
    <n v="1"/>
    <n v="1"/>
    <n v="0.25"/>
    <n v="1"/>
    <m/>
    <n v="0.25"/>
    <n v="0.25"/>
    <b v="1"/>
    <x v="0"/>
    <x v="4"/>
  </r>
  <r>
    <n v="554537"/>
    <x v="193"/>
    <s v="PedF"/>
    <x v="19"/>
    <s v="jiný příspěvek v konferenčním sborníku"/>
    <s v="nerec. sborník"/>
    <n v="0.5"/>
    <m/>
    <m/>
    <m/>
    <m/>
    <s v="Dva dny s didaktikou matematiky 2018. Sborník příspěvků"/>
    <x v="1"/>
    <n v="8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0750"/>
    <x v="194"/>
    <s v="PedF"/>
    <x v="19"/>
    <s v="příspěvek v recenzovaném konferenčním sborníku"/>
    <s v="rec. sborník"/>
    <n v="1"/>
    <m/>
    <m/>
    <n v="617029800033"/>
    <m/>
    <s v="PROCEEDINGS OF THE 17TH INTERNATIONAL CONFERENCE EFFICIENCY AND RESPONSIBILITY IN EDUCATION 2020 (ERIE 2020)"/>
    <x v="2"/>
    <n v="6"/>
    <m/>
    <s v="Jiří Fejfar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46022"/>
    <x v="195"/>
    <s v="PedF"/>
    <x v="3"/>
    <s v="kapitola v kolektivní monografii"/>
    <m/>
    <n v="1"/>
    <m/>
    <m/>
    <m/>
    <m/>
    <s v="Jakž lidé hodnověrní zprávu činí: formy písemné komunikace v raném novověku"/>
    <x v="1"/>
    <n v="16"/>
    <s v="CZ"/>
    <s v="Masarykův ústav a Archiv Akademie věd České republiky, v.v.i."/>
    <s v="cze"/>
    <s v="kapitola v kolektivní monografii"/>
    <s v="Kap"/>
    <n v="1"/>
    <n v="1"/>
    <n v="1"/>
    <n v="0"/>
    <m/>
    <n v="1"/>
    <n v="1"/>
    <b v="1"/>
    <x v="3"/>
    <x v="3"/>
  </r>
  <r>
    <n v="575993"/>
    <x v="196"/>
    <s v="PedF"/>
    <x v="8"/>
    <s v="původní článek"/>
    <s v="e-zdroj"/>
    <n v="1"/>
    <m/>
    <m/>
    <m/>
    <m/>
    <s v="Synnyt"/>
    <x v="3"/>
    <n v="10"/>
    <s v="FI"/>
    <m/>
    <s v="eng"/>
    <s v="původní článeke-zdroj"/>
    <s v="Článek"/>
    <n v="0.5"/>
    <n v="1"/>
    <n v="1"/>
    <n v="0"/>
    <m/>
    <n v="1"/>
    <n v="1"/>
    <b v="1"/>
    <x v="0"/>
    <x v="4"/>
  </r>
  <r>
    <n v="539511"/>
    <x v="196"/>
    <s v="PedF"/>
    <x v="8"/>
    <s v="původní článek"/>
    <s v="rec. čsp. 2015"/>
    <n v="0.5"/>
    <m/>
    <m/>
    <m/>
    <m/>
    <s v="Výtvarná výchova"/>
    <x v="0"/>
    <n v="16"/>
    <s v="CZ"/>
    <m/>
    <s v="cze"/>
    <s v="původní článekrec. čsp. 2015"/>
    <s v="Článek"/>
    <n v="0.5"/>
    <n v="0.5"/>
    <n v="0.25"/>
    <n v="0"/>
    <m/>
    <n v="0.25"/>
    <n v="0.25"/>
    <b v="1"/>
    <x v="0"/>
    <x v="4"/>
  </r>
  <r>
    <n v="539508"/>
    <x v="197"/>
    <s v="PedF"/>
    <x v="1"/>
    <s v="původní článek"/>
    <s v="český čsp."/>
    <n v="0.5"/>
    <m/>
    <m/>
    <m/>
    <m/>
    <s v="Gramotnost, pregramotnost a vzdělávání"/>
    <x v="0"/>
    <n v="11"/>
    <s v="CZ"/>
    <m/>
    <s v="eng"/>
    <s v="původní článekčeský čsp."/>
    <s v="Článek"/>
    <n v="0.5"/>
    <n v="1"/>
    <n v="0.5"/>
    <n v="0"/>
    <m/>
    <n v="0.5"/>
    <n v="0.5"/>
    <b v="1"/>
    <x v="1"/>
    <x v="1"/>
  </r>
  <r>
    <n v="565609"/>
    <x v="198"/>
    <s v="PedF"/>
    <x v="1"/>
    <s v="jiný příspěvek v konferenčním sborníku"/>
    <s v="rec. sborník"/>
    <n v="0.25"/>
    <m/>
    <m/>
    <m/>
    <m/>
    <s v="Sborník ke konferenci Existence a koexistence ve filosofické a speciálněpedagogické reflexi. Inkluzivní škola"/>
    <x v="2"/>
    <n v="16"/>
    <m/>
    <s v="PedF UK"/>
    <s v="cze"/>
    <s v="jiný příspěvek v konferenčním sborníkurec. sborník"/>
    <s v="Ostatní"/>
    <n v="0"/>
    <n v="0"/>
    <n v="0"/>
    <n v="0"/>
    <m/>
    <n v="0"/>
    <n v="0"/>
    <b v="1"/>
    <x v="1"/>
    <x v="1"/>
  </r>
  <r>
    <n v="550585"/>
    <x v="198"/>
    <s v="PedF"/>
    <x v="1"/>
    <s v="přehledový článek"/>
    <s v="IF"/>
    <n v="0.5"/>
    <m/>
    <m/>
    <n v="442501800004"/>
    <s v="Q4"/>
    <s v="Československá psychologie"/>
    <x v="1"/>
    <n v="16"/>
    <s v="CZ"/>
    <m/>
    <s v="cze"/>
    <s v="přehledový článekIF"/>
    <s v="IFQ4"/>
    <n v="6"/>
    <n v="6"/>
    <n v="3"/>
    <n v="0"/>
    <m/>
    <n v="3"/>
    <n v="3"/>
    <b v="1"/>
    <x v="1"/>
    <x v="1"/>
  </r>
  <r>
    <n v="570218"/>
    <x v="198"/>
    <s v="PedF"/>
    <x v="1"/>
    <s v="příspěvek v recenzovaném konferenčním sborníku"/>
    <s v="rec. sborník"/>
    <n v="0.5"/>
    <m/>
    <m/>
    <m/>
    <m/>
    <s v="Čo nás (ešte) čaká a neminie? Výzvy pre psychológiu v detstve, dospelosti a v starobe. 37. Psychologický deň. Zborník príspevkov z medzinárodnej konferencie."/>
    <x v="2"/>
    <n v="10"/>
    <m/>
    <s v="Slovenská psychologická spoločnosť pri SAV"/>
    <s v="cze"/>
    <s v="příspěvek v recenzovaném konferenčním sborníkurec. sborník"/>
    <s v="Sbor/N"/>
    <n v="0.25"/>
    <n v="0.25"/>
    <n v="0.125"/>
    <n v="0"/>
    <m/>
    <n v="0.125"/>
    <n v="0.125"/>
    <b v="1"/>
    <x v="1"/>
    <x v="1"/>
  </r>
  <r>
    <n v="581582"/>
    <x v="199"/>
    <s v="PedF"/>
    <x v="3"/>
    <s v="původní článek"/>
    <s v="český čsp."/>
    <n v="1"/>
    <m/>
    <m/>
    <m/>
    <m/>
    <s v="Marginalia historica"/>
    <x v="3"/>
    <n v="26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86722"/>
    <x v="200"/>
    <s v="PedF"/>
    <x v="0"/>
    <s v="jiný příspěvek v konferenčním sborníku"/>
    <s v="rec. sborník"/>
    <n v="0.25"/>
    <m/>
    <m/>
    <m/>
    <m/>
    <s v="MEZINÁRODNÍ MASARYKOVA KONFERENCE PRO DOKTORANDY A MLADÉ VĚDECKÉ PRACOVNÍKY - MMK 2020"/>
    <x v="2"/>
    <n v="11"/>
    <m/>
    <s v="Magnanimitas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1583"/>
    <x v="201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10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81584"/>
    <x v="201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A"/>
    <x v="2"/>
    <n v="9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71559"/>
    <x v="201"/>
    <s v="PedF"/>
    <x v="0"/>
    <s v="původní článek"/>
    <s v="český čsp."/>
    <n v="1"/>
    <m/>
    <m/>
    <m/>
    <m/>
    <s v="Geriatrie a gerontologie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45922"/>
    <x v="202"/>
    <s v="PedF"/>
    <x v="10"/>
    <s v="kapitola v kolektivní monografii"/>
    <m/>
    <n v="1"/>
    <m/>
    <m/>
    <m/>
    <m/>
    <s v="Kapitoly z didaktiky filosofie, etiky a společenských věd"/>
    <x v="1"/>
    <n v="27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65789"/>
    <x v="203"/>
    <s v="PedF"/>
    <x v="1"/>
    <s v="původní článek"/>
    <s v="ERIHPlus"/>
    <n v="0.25"/>
    <m/>
    <m/>
    <m/>
    <m/>
    <s v="Psychologie pro praxi"/>
    <x v="1"/>
    <n v="17"/>
    <s v="CZ"/>
    <m/>
    <s v="cze"/>
    <s v="původní článekERIHPlus"/>
    <s v="Erih+"/>
    <n v="1"/>
    <n v="1"/>
    <n v="0.25"/>
    <n v="0"/>
    <m/>
    <n v="0.25"/>
    <n v="0.25"/>
    <b v="1"/>
    <x v="1"/>
    <x v="1"/>
  </r>
  <r>
    <n v="560489"/>
    <x v="204"/>
    <s v="PedF"/>
    <x v="5"/>
    <s v="příspěvek v recenzovaném konferenčním sborníku"/>
    <s v="WOS"/>
    <n v="0.5"/>
    <m/>
    <m/>
    <n v="536018102008"/>
    <m/>
    <s v="13TH INTERNATIONAL TECHNOLOGY, EDUCATION AND DEVELOPMENT CONFERENCE (INTED2019)"/>
    <x v="3"/>
    <n v="12"/>
    <m/>
    <s v="IATED Academy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63134"/>
    <x v="204"/>
    <s v="PedF"/>
    <x v="5"/>
    <s v="původní článek"/>
    <s v="ERIHPlus"/>
    <n v="1"/>
    <m/>
    <m/>
    <m/>
    <m/>
    <s v="Sociální pedagogika [online]"/>
    <x v="2"/>
    <n v="17"/>
    <s v="CZ"/>
    <m/>
    <s v="eng"/>
    <s v="původní článekERIHPlus"/>
    <s v="Erih+"/>
    <n v="1"/>
    <n v="2"/>
    <n v="2"/>
    <n v="0"/>
    <m/>
    <n v="2"/>
    <n v="2"/>
    <b v="1"/>
    <x v="0"/>
    <x v="4"/>
  </r>
  <r>
    <n v="547778"/>
    <x v="204"/>
    <s v="PedF"/>
    <x v="5"/>
    <s v="původní článek"/>
    <s v="ERIHPlus"/>
    <n v="1"/>
    <m/>
    <m/>
    <m/>
    <m/>
    <s v="Envigogika"/>
    <x v="0"/>
    <n v="22"/>
    <s v="CZ"/>
    <m/>
    <s v="cze"/>
    <s v="původní článekERIHPlus"/>
    <s v="Erih+"/>
    <n v="1"/>
    <n v="1"/>
    <n v="1"/>
    <n v="0"/>
    <m/>
    <n v="1"/>
    <n v="1"/>
    <b v="1"/>
    <x v="0"/>
    <x v="4"/>
  </r>
  <r>
    <n v="547779"/>
    <x v="204"/>
    <s v="PedF"/>
    <x v="5"/>
    <s v="příspěvek v recenzovaném konferenčním sborníku"/>
    <s v="rec. sborník"/>
    <n v="1"/>
    <m/>
    <m/>
    <m/>
    <m/>
    <s v="Příprava učitelů přírodovědných, zemědělských a příbuzných oborů v měnících se požadavcích praxe"/>
    <x v="3"/>
    <n v="10"/>
    <m/>
    <s v="Institut vzdělávání a poradenství ČZU v Praze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47783"/>
    <x v="204"/>
    <s v="PedF"/>
    <x v="5"/>
    <s v="původní článek"/>
    <s v="ERIHPlus"/>
    <n v="0.5"/>
    <m/>
    <m/>
    <m/>
    <m/>
    <s v="Scientia in educatione"/>
    <x v="1"/>
    <n v="22"/>
    <s v="CZ"/>
    <m/>
    <s v="cze"/>
    <s v="původní článekERIHPlus"/>
    <s v="Erih+"/>
    <n v="1"/>
    <n v="1"/>
    <n v="0.5"/>
    <n v="0"/>
    <m/>
    <n v="0.5"/>
    <n v="0.5"/>
    <b v="1"/>
    <x v="0"/>
    <x v="4"/>
  </r>
  <r>
    <n v="547784"/>
    <x v="204"/>
    <s v="PedF"/>
    <x v="5"/>
    <s v="původní článek"/>
    <s v="ERIHPlus"/>
    <n v="1"/>
    <m/>
    <m/>
    <m/>
    <m/>
    <s v="Scientia in educatione"/>
    <x v="3"/>
    <n v="23"/>
    <s v="CZ"/>
    <m/>
    <s v="cze"/>
    <s v="původní článekERIHPlus"/>
    <s v="Erih+"/>
    <n v="1"/>
    <n v="1"/>
    <n v="1"/>
    <n v="0"/>
    <m/>
    <n v="1"/>
    <n v="1"/>
    <b v="1"/>
    <x v="0"/>
    <x v="4"/>
  </r>
  <r>
    <n v="567286"/>
    <x v="204"/>
    <s v="PedF"/>
    <x v="5"/>
    <s v="původní článek"/>
    <s v="český čsp."/>
    <n v="1"/>
    <m/>
    <m/>
    <m/>
    <m/>
    <s v="Arnica"/>
    <x v="3"/>
    <n v="12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1218"/>
    <x v="204"/>
    <s v="PedF"/>
    <x v="5"/>
    <s v="původní článek"/>
    <s v="ERIHPlus"/>
    <n v="1"/>
    <m/>
    <m/>
    <m/>
    <m/>
    <s v="Envigogika"/>
    <x v="1"/>
    <n v="12"/>
    <s v="CZ"/>
    <m/>
    <s v="cze"/>
    <s v="původní článekERIHPlus"/>
    <s v="Erih+"/>
    <n v="1"/>
    <n v="1"/>
    <n v="1"/>
    <n v="0"/>
    <m/>
    <n v="1"/>
    <n v="1"/>
    <b v="1"/>
    <x v="0"/>
    <x v="4"/>
  </r>
  <r>
    <n v="572851"/>
    <x v="204"/>
    <s v="PedF"/>
    <x v="5"/>
    <s v="příspěvek v recenzovaném konferenčním sborníku"/>
    <s v="WOS"/>
    <n v="1"/>
    <m/>
    <m/>
    <n v="558088800026"/>
    <m/>
    <s v="14TH INTERNATIONAL TECHNOLOGY, EDUCATION AND DEVELOPMENT CONFERENCE (INTED2020)"/>
    <x v="2"/>
    <n v="8"/>
    <m/>
    <s v="IATED Academy iated.org"/>
    <s v="eng"/>
    <s v="příspěvek v recenzovaném konferenčním sborníkuWOS"/>
    <s v="Sbor/D"/>
    <n v="0.5"/>
    <n v="1"/>
    <n v="1"/>
    <n v="0"/>
    <m/>
    <n v="1"/>
    <n v="1"/>
    <b v="1"/>
    <x v="0"/>
    <x v="4"/>
  </r>
  <r>
    <n v="543143"/>
    <x v="205"/>
    <s v="PedF"/>
    <x v="16"/>
    <s v="přehledový článek"/>
    <s v="ERIHPlus"/>
    <n v="0.33333333333332998"/>
    <m/>
    <m/>
    <m/>
    <m/>
    <s v="Pedagogika"/>
    <x v="1"/>
    <n v="20"/>
    <s v="CZ"/>
    <m/>
    <s v="cze"/>
    <s v="přehledový článekERIHPlus"/>
    <s v="Erih+"/>
    <n v="1"/>
    <n v="1"/>
    <n v="0.33333333333332998"/>
    <n v="0"/>
    <m/>
    <n v="0.33333333333332998"/>
    <n v="0.33333333333332998"/>
    <b v="1"/>
    <x v="0"/>
    <x v="4"/>
  </r>
  <r>
    <n v="529623"/>
    <x v="206"/>
    <s v="PedF"/>
    <x v="11"/>
    <s v="heslo ve vědeckém slovníku"/>
    <m/>
    <n v="1"/>
    <m/>
    <m/>
    <m/>
    <m/>
    <s v="Školský manažment: terminologický a výkladový slovník"/>
    <x v="0"/>
    <n v="1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5"/>
    <x v="206"/>
    <s v="PedF"/>
    <x v="11"/>
    <s v="heslo ve vědeckém slovníku"/>
    <m/>
    <n v="1"/>
    <m/>
    <m/>
    <m/>
    <m/>
    <s v="Školský manažment: terminologický a výkladový slovník"/>
    <x v="0"/>
    <n v="1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7"/>
    <x v="206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8"/>
    <x v="206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30"/>
    <x v="206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33"/>
    <x v="206"/>
    <s v="PedF"/>
    <x v="11"/>
    <s v="heslo ve vědeckém slovníku"/>
    <m/>
    <n v="1"/>
    <m/>
    <m/>
    <m/>
    <m/>
    <s v="Školský manažment: terminologický a výkladový slovník"/>
    <x v="0"/>
    <n v="3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34"/>
    <x v="206"/>
    <s v="PedF"/>
    <x v="11"/>
    <s v="heslo ve vědeckém slovníku"/>
    <m/>
    <n v="1"/>
    <m/>
    <m/>
    <m/>
    <m/>
    <s v="Školský manažment: terminologický a výkladový slovník"/>
    <x v="0"/>
    <n v="1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35041"/>
    <x v="206"/>
    <s v="PedF"/>
    <x v="11"/>
    <s v="monografie"/>
    <m/>
    <n v="1"/>
    <m/>
    <m/>
    <m/>
    <m/>
    <m/>
    <x v="0"/>
    <n v="132"/>
    <s v="CZ"/>
    <s v="Wolters Kluwer"/>
    <s v="cze"/>
    <s v="monografie"/>
    <s v="Mon"/>
    <n v="1"/>
    <n v="1"/>
    <n v="1"/>
    <n v="1"/>
    <m/>
    <n v="1"/>
    <n v="1"/>
    <b v="1"/>
    <x v="0"/>
    <x v="4"/>
  </r>
  <r>
    <n v="536097"/>
    <x v="206"/>
    <s v="PedF"/>
    <x v="11"/>
    <s v="monografie"/>
    <m/>
    <n v="1"/>
    <m/>
    <m/>
    <m/>
    <m/>
    <m/>
    <x v="0"/>
    <n v="134"/>
    <s v="CZ"/>
    <s v="Wolters Kluwer"/>
    <s v="cze"/>
    <s v="monografie"/>
    <s v="Mon"/>
    <n v="1"/>
    <n v="1"/>
    <n v="1"/>
    <n v="1"/>
    <m/>
    <n v="1"/>
    <n v="1"/>
    <b v="1"/>
    <x v="0"/>
    <x v="4"/>
  </r>
  <r>
    <n v="550555"/>
    <x v="206"/>
    <s v="PedF"/>
    <x v="11"/>
    <s v="kolektivní monografie"/>
    <m/>
    <n v="0.33333333333332998"/>
    <m/>
    <m/>
    <m/>
    <m/>
    <m/>
    <x v="1"/>
    <n v="136"/>
    <m/>
    <s v="Wolters Kluwer"/>
    <s v="cze"/>
    <s v="kolektivní monografie"/>
    <s v="Mon"/>
    <n v="1"/>
    <n v="1"/>
    <n v="0.33333333333332998"/>
    <n v="1"/>
    <m/>
    <n v="0.33333333333332998"/>
    <n v="0.33333333333332998"/>
    <b v="1"/>
    <x v="0"/>
    <x v="4"/>
  </r>
  <r>
    <n v="590614"/>
    <x v="206"/>
    <s v="PedF"/>
    <x v="11"/>
    <s v="jiný článek"/>
    <s v="český čsp."/>
    <n v="0.5"/>
    <m/>
    <m/>
    <m/>
    <m/>
    <s v="Řízení školy"/>
    <x v="2"/>
    <n v="3"/>
    <s v="CZ"/>
    <m/>
    <s v="cze"/>
    <s v="jiný článekčeský čsp."/>
    <s v="Ostatní"/>
    <n v="0"/>
    <n v="0"/>
    <n v="0"/>
    <n v="0"/>
    <m/>
    <n v="0"/>
    <n v="0"/>
    <b v="1"/>
    <x v="0"/>
    <x v="4"/>
  </r>
  <r>
    <n v="529250"/>
    <x v="207"/>
    <s v="PedF"/>
    <x v="7"/>
    <s v="příspěvek v recenzovaném konferenčním sborníku"/>
    <s v="WOS"/>
    <n v="0.5"/>
    <m/>
    <m/>
    <n v="405467100031"/>
    <m/>
    <s v="PROJEKTOVE VYUCOVANI V PRIRODOVEDNYCH PREDMETECH XIV"/>
    <x v="0"/>
    <n v="6"/>
    <m/>
    <s v="CHARLES UNIV PRAGUE, FAC ED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2139"/>
    <x v="207"/>
    <s v="PedF"/>
    <x v="7"/>
    <s v="příspěvek v recenzovaném konferenčním sborníku"/>
    <s v="rec. sborník"/>
    <n v="1"/>
    <m/>
    <m/>
    <m/>
    <m/>
    <s v="Aktuální aspekty pregraduální přípravy a posgraduálního vzdělávání učitelů chemie"/>
    <x v="0"/>
    <n v="12"/>
    <m/>
    <s v="Ostravská univerzita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90968"/>
    <x v="208"/>
    <s v="PedF"/>
    <x v="16"/>
    <s v="původní článek"/>
    <s v="IF (loni)"/>
    <n v="0.25"/>
    <s v="2-s2.0-85091752463"/>
    <s v="Q1 1.D."/>
    <n v="600116200020"/>
    <s v="Q1 N"/>
    <s v="Organizational Behavior and Human Decision Processes"/>
    <x v="2"/>
    <n v="19"/>
    <s v="US"/>
    <m/>
    <s v="eng"/>
    <s v="původní článekIF (loni)"/>
    <s v="ScoD1"/>
    <n v="22"/>
    <n v="22"/>
    <n v="5.5"/>
    <n v="0"/>
    <m/>
    <n v="5.5"/>
    <n v="3.5"/>
    <b v="0"/>
    <x v="0"/>
    <x v="4"/>
  </r>
  <r>
    <n v="539224"/>
    <x v="209"/>
    <s v="PedF"/>
    <x v="3"/>
    <s v="původní článek"/>
    <s v="český čsp."/>
    <n v="1"/>
    <m/>
    <m/>
    <m/>
    <m/>
    <s v="Od Ještěda k Troskám"/>
    <x v="0"/>
    <n v="5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39289"/>
    <x v="209"/>
    <s v="PedF"/>
    <x v="3"/>
    <s v="jiná stať ve sborníku prací"/>
    <m/>
    <n v="1"/>
    <m/>
    <m/>
    <m/>
    <m/>
    <s v="Boleslavica"/>
    <x v="0"/>
    <m/>
    <m/>
    <s v="Muzeum Mladoboleslavska, Státní okresní archiv Mladá Boleslav"/>
    <s v="cze"/>
    <s v="jiná stať ve sborníku prací"/>
    <s v="Ostatní"/>
    <n v="0"/>
    <n v="0"/>
    <n v="0"/>
    <n v="0"/>
    <m/>
    <n v="0"/>
    <n v="0"/>
    <b v="1"/>
    <x v="3"/>
    <x v="3"/>
  </r>
  <r>
    <n v="563025"/>
    <x v="210"/>
    <s v="PedF"/>
    <x v="3"/>
    <s v="původní článek"/>
    <s v="zahr. čsp."/>
    <n v="1"/>
    <m/>
    <m/>
    <m/>
    <m/>
    <s v="Heritage"/>
    <x v="3"/>
    <n v="14"/>
    <s v="CH"/>
    <m/>
    <s v="eng"/>
    <s v="původní článekzahr. čsp."/>
    <s v="Článek"/>
    <n v="0.5"/>
    <n v="1"/>
    <n v="1"/>
    <n v="0"/>
    <m/>
    <n v="1"/>
    <n v="1"/>
    <b v="1"/>
    <x v="3"/>
    <x v="3"/>
  </r>
  <r>
    <n v="565385"/>
    <x v="210"/>
    <s v="PedF"/>
    <x v="3"/>
    <s v="původní článek"/>
    <s v="český čsp."/>
    <n v="1"/>
    <m/>
    <m/>
    <m/>
    <m/>
    <s v="Marginalia historica"/>
    <x v="3"/>
    <n v="31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82626"/>
    <x v="210"/>
    <s v="PedF"/>
    <x v="3"/>
    <s v="jiný příspěvek v konferenčním sborníku"/>
    <s v="rec. sborník"/>
    <n v="1"/>
    <m/>
    <m/>
    <m/>
    <m/>
    <s v="Malach Center for Visual History on its 10th Anniversary: Compendium of Papers of the Prague Visual History and Digital Humanities Conference 2020"/>
    <x v="2"/>
    <n v="5"/>
    <m/>
    <s v="Matfyzpress"/>
    <s v="eng"/>
    <s v="jiný příspěvek v konferenčním sborníkurec. sborník"/>
    <s v="Ostatní"/>
    <n v="0"/>
    <n v="0"/>
    <n v="0"/>
    <n v="0"/>
    <m/>
    <n v="0"/>
    <n v="0"/>
    <b v="1"/>
    <x v="3"/>
    <x v="3"/>
  </r>
  <r>
    <n v="567475"/>
    <x v="210"/>
    <s v="PedF"/>
    <x v="3"/>
    <s v="internetový zdroj"/>
    <m/>
    <n v="1"/>
    <m/>
    <m/>
    <m/>
    <m/>
    <m/>
    <x v="3"/>
    <m/>
    <m/>
    <s v="EHRI institute"/>
    <s v="eng"/>
    <s v="internetový zdroj"/>
    <s v="Ostatní"/>
    <n v="0"/>
    <n v="0"/>
    <n v="0"/>
    <n v="0"/>
    <m/>
    <n v="0"/>
    <n v="0"/>
    <b v="1"/>
    <x v="3"/>
    <x v="3"/>
  </r>
  <r>
    <n v="583221"/>
    <x v="210"/>
    <s v="MFF"/>
    <x v="3"/>
    <s v="sborník"/>
    <m/>
    <n v="4.7619047619047998E-2"/>
    <m/>
    <m/>
    <m/>
    <m/>
    <m/>
    <x v="2"/>
    <n v="138"/>
    <s v="CZ"/>
    <s v="Matfyzpress"/>
    <s v="eng"/>
    <s v="sborník"/>
    <s v="Ostatní"/>
    <n v="0"/>
    <n v="0"/>
    <n v="0"/>
    <n v="0"/>
    <m/>
    <n v="0"/>
    <n v="0"/>
    <b v="1"/>
    <x v="3"/>
    <x v="3"/>
  </r>
  <r>
    <n v="568712"/>
    <x v="210"/>
    <s v="PedF"/>
    <x v="3"/>
    <s v="jiný článek"/>
    <s v="český čsp."/>
    <n v="1"/>
    <m/>
    <m/>
    <m/>
    <m/>
    <s v="Marginalia historica"/>
    <x v="3"/>
    <n v="3"/>
    <s v="CZ"/>
    <m/>
    <s v="cze"/>
    <s v="jiný článekčeský čsp."/>
    <s v="Ostatní"/>
    <n v="0"/>
    <n v="0"/>
    <n v="0"/>
    <n v="0"/>
    <m/>
    <n v="0"/>
    <n v="0"/>
    <b v="1"/>
    <x v="3"/>
    <x v="3"/>
  </r>
  <r>
    <n v="568714"/>
    <x v="210"/>
    <s v="PedF"/>
    <x v="3"/>
    <s v="jiný článek"/>
    <s v="český čsp."/>
    <n v="1"/>
    <m/>
    <m/>
    <m/>
    <m/>
    <s v="Marginalia historica"/>
    <x v="3"/>
    <n v="4"/>
    <s v="CZ"/>
    <m/>
    <s v="cze"/>
    <s v="jiný článekčeský čsp."/>
    <s v="Ostatní"/>
    <n v="0"/>
    <n v="0"/>
    <n v="0"/>
    <n v="0"/>
    <m/>
    <n v="0"/>
    <n v="0"/>
    <b v="1"/>
    <x v="3"/>
    <x v="3"/>
  </r>
  <r>
    <n v="578998"/>
    <x v="211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4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29246"/>
    <x v="212"/>
    <s v="PedF"/>
    <x v="16"/>
    <s v="příspěvek v recenzovaném konferenčním sborníku"/>
    <s v="WOS"/>
    <n v="0.33333333333332998"/>
    <m/>
    <m/>
    <n v="405467100027"/>
    <m/>
    <s v="PROJEKTOVE VYUCOVANI V PRIRODOVEDNYCH PREDMETECH XIV"/>
    <x v="0"/>
    <n v="8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1732"/>
    <x v="212"/>
    <s v="PedF"/>
    <x v="16"/>
    <s v="původní článek"/>
    <s v="ERIHPlus"/>
    <n v="0.5"/>
    <m/>
    <m/>
    <m/>
    <m/>
    <s v="Pedagogika"/>
    <x v="3"/>
    <n v="21"/>
    <s v="CZ"/>
    <m/>
    <s v="cze"/>
    <s v="původní článekERIHPlus"/>
    <s v="Erih+"/>
    <n v="1"/>
    <n v="1"/>
    <n v="0.5"/>
    <n v="0"/>
    <m/>
    <n v="0.5"/>
    <n v="0.5"/>
    <b v="1"/>
    <x v="0"/>
    <x v="4"/>
  </r>
  <r>
    <n v="543226"/>
    <x v="212"/>
    <s v="PedF"/>
    <x v="16"/>
    <s v="původní článek"/>
    <s v="český čsp."/>
    <n v="0.33333333333332998"/>
    <m/>
    <m/>
    <m/>
    <m/>
    <s v="RVP.cz"/>
    <x v="1"/>
    <n v="9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2"/>
    <x v="5"/>
  </r>
  <r>
    <n v="556041"/>
    <x v="212"/>
    <s v="PedF"/>
    <x v="16"/>
    <s v="kolektivní monografie"/>
    <m/>
    <n v="0.33333333333332998"/>
    <m/>
    <m/>
    <m/>
    <m/>
    <m/>
    <x v="1"/>
    <n v="181"/>
    <s v="CZ"/>
    <s v="Pedagogická fakulta Univerzity Karlovy"/>
    <s v="cze"/>
    <s v="kolektivní monografie"/>
    <s v="Mon"/>
    <n v="9"/>
    <n v="9"/>
    <n v="2.9999999999999698"/>
    <n v="9"/>
    <m/>
    <n v="2.9999999999999698"/>
    <n v="2.9999999999999698"/>
    <b v="1"/>
    <x v="0"/>
    <x v="4"/>
  </r>
  <r>
    <n v="526593"/>
    <x v="212"/>
    <s v="PedF"/>
    <x v="16"/>
    <s v="původní článek"/>
    <s v="ERIHPlus"/>
    <n v="0.5"/>
    <m/>
    <m/>
    <m/>
    <m/>
    <s v="Pedagogika (Praha)"/>
    <x v="0"/>
    <n v="22"/>
    <s v="CZ"/>
    <m/>
    <s v="cze"/>
    <s v="původní článekERIHPlus"/>
    <s v="Erih+"/>
    <n v="1"/>
    <n v="1"/>
    <n v="0.5"/>
    <n v="0"/>
    <m/>
    <n v="0.5"/>
    <n v="0.5"/>
    <b v="1"/>
    <x v="0"/>
    <x v="4"/>
  </r>
  <r>
    <n v="570227"/>
    <x v="213"/>
    <s v="PedF"/>
    <x v="16"/>
    <s v="jiný článek"/>
    <s v="SJR"/>
    <n v="0.25"/>
    <m/>
    <m/>
    <m/>
    <m/>
    <s v="Orbis scholae"/>
    <x v="3"/>
    <n v="5"/>
    <s v="CZ"/>
    <m/>
    <s v="cze"/>
    <s v="jiný článekSJR"/>
    <s v="Ostatní"/>
    <n v="0"/>
    <n v="0"/>
    <n v="0"/>
    <n v="0"/>
    <m/>
    <n v="0"/>
    <n v="0"/>
    <b v="1"/>
    <x v="0"/>
    <x v="4"/>
  </r>
  <r>
    <n v="559429"/>
    <x v="214"/>
    <s v="PedF"/>
    <x v="5"/>
    <s v="původní článek"/>
    <s v="český čsp."/>
    <n v="0.5"/>
    <m/>
    <m/>
    <m/>
    <m/>
    <s v="Biologie-Chemie-Zeměpis"/>
    <x v="1"/>
    <n v="12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84612"/>
    <x v="215"/>
    <s v="PedF"/>
    <x v="2"/>
    <s v="původní článek"/>
    <s v="SJR (loni)"/>
    <n v="1"/>
    <s v="2-s2.0-85100178291"/>
    <s v="Q4"/>
    <m/>
    <m/>
    <s v="American and British Studies Annual"/>
    <x v="2"/>
    <n v="14"/>
    <s v="CZ"/>
    <m/>
    <s v="eng"/>
    <s v="původní článekSJR (loni)"/>
    <s v="ScoQ3"/>
    <n v="7"/>
    <n v="7"/>
    <n v="7"/>
    <n v="0"/>
    <m/>
    <n v="7"/>
    <n v="7"/>
    <b v="1"/>
    <x v="7"/>
    <x v="12"/>
  </r>
  <r>
    <n v="572370"/>
    <x v="215"/>
    <s v="PedF"/>
    <x v="2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34427"/>
    <x v="216"/>
    <s v="PedF"/>
    <x v="19"/>
    <s v="příspěvek v recenzovaném konferenčním sborníku"/>
    <s v="Sco"/>
    <n v="0.5"/>
    <s v="2-s2.0-85035340315"/>
    <m/>
    <m/>
    <m/>
    <s v="16th Conference on Applied Mathematics, APLIMAT 2017 - Proceedings"/>
    <x v="0"/>
    <n v="11"/>
    <m/>
    <s v="STU"/>
    <s v="eng"/>
    <s v="příspěvek v recenzovaném konferenčním sborníkuSco"/>
    <s v="Sbor/D"/>
    <n v="0.5"/>
    <n v="1"/>
    <n v="0.5"/>
    <n v="0"/>
    <m/>
    <n v="0.5"/>
    <n v="0.5"/>
    <b v="1"/>
    <x v="2"/>
    <x v="5"/>
  </r>
  <r>
    <n v="578605"/>
    <x v="217"/>
    <s v="PedF"/>
    <x v="10"/>
    <s v="původní článek"/>
    <s v="český čsp."/>
    <n v="1"/>
    <m/>
    <m/>
    <m/>
    <m/>
    <s v="Paideia"/>
    <x v="3"/>
    <n v="11"/>
    <s v="CZ"/>
    <m/>
    <s v="slo"/>
    <s v="původní článekčeský čsp."/>
    <s v="Článek"/>
    <n v="0.5"/>
    <n v="1"/>
    <n v="1"/>
    <n v="0"/>
    <m/>
    <n v="1"/>
    <n v="1"/>
    <b v="1"/>
    <x v="6"/>
    <x v="9"/>
  </r>
  <r>
    <n v="561486"/>
    <x v="217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13"/>
    <m/>
    <s v="Univerzita Karlova, Pedagogická fakulta"/>
    <s v="slo"/>
    <s v="jiný příspěvek v konferenčním sborníkurec. sborník"/>
    <s v="Ostatní"/>
    <n v="0"/>
    <n v="0"/>
    <n v="0"/>
    <n v="0"/>
    <m/>
    <n v="0"/>
    <n v="0"/>
    <b v="1"/>
    <x v="6"/>
    <x v="9"/>
  </r>
  <r>
    <n v="545803"/>
    <x v="217"/>
    <s v="PedF"/>
    <x v="10"/>
    <s v="kapitola v kolektivní monografii"/>
    <m/>
    <n v="1"/>
    <m/>
    <m/>
    <m/>
    <m/>
    <s v="Kapitoly z didaktiky filosofie, etiky a společenských věd"/>
    <x v="1"/>
    <n v="15"/>
    <s v="CZ"/>
    <s v="Univerzita Karlova, Pedagogická fakulta"/>
    <s v="slo"/>
    <s v="kapitola v kolektivní monografii"/>
    <s v="Kap"/>
    <n v="1"/>
    <n v="2"/>
    <n v="2"/>
    <n v="0"/>
    <m/>
    <n v="2"/>
    <n v="2"/>
    <b v="1"/>
    <x v="2"/>
    <x v="10"/>
  </r>
  <r>
    <n v="532188"/>
    <x v="218"/>
    <s v="PedF"/>
    <x v="0"/>
    <s v="původní článek"/>
    <s v="ERIHPlus"/>
    <n v="0.25"/>
    <m/>
    <m/>
    <m/>
    <m/>
    <s v="Fórum sociální politiky"/>
    <x v="0"/>
    <n v="10"/>
    <s v="CZ"/>
    <m/>
    <s v="cze"/>
    <s v="původní článekERIHPlus"/>
    <s v="Erih+"/>
    <n v="1"/>
    <n v="1"/>
    <n v="0.25"/>
    <n v="0"/>
    <m/>
    <n v="0.25"/>
    <n v="0.25"/>
    <b v="1"/>
    <x v="0"/>
    <x v="0"/>
  </r>
  <r>
    <n v="538051"/>
    <x v="218"/>
    <s v="PedF"/>
    <x v="0"/>
    <s v="původní článek"/>
    <s v="rec. čsp. 2015"/>
    <n v="0.33333333333332998"/>
    <m/>
    <m/>
    <m/>
    <m/>
    <s v="Speciální pedagogika"/>
    <x v="0"/>
    <n v="16"/>
    <s v="CZ"/>
    <m/>
    <s v="cze"/>
    <s v="původní článekrec. čsp. 2015"/>
    <s v="Článek"/>
    <n v="0.5"/>
    <n v="0.5"/>
    <n v="0.16666666666666499"/>
    <n v="0"/>
    <m/>
    <n v="0.16666666666666499"/>
    <n v="0.16666666666666499"/>
    <b v="1"/>
    <x v="0"/>
    <x v="0"/>
  </r>
  <r>
    <n v="526904"/>
    <x v="218"/>
    <s v="FSV"/>
    <x v="0"/>
    <s v="původní článek"/>
    <s v="IF"/>
    <n v="0.25"/>
    <s v="2-s2.0-85005893709"/>
    <s v="Q1 N"/>
    <n v="398841100015"/>
    <s v="Q1 1.D? (7/69)"/>
    <s v="Journal of Applied Research in Intellectual Disabilities"/>
    <x v="0"/>
    <n v="10"/>
    <s v="GB"/>
    <m/>
    <s v="eng"/>
    <s v="původní článekIF"/>
    <s v="ScoQ1"/>
    <n v="16"/>
    <n v="16"/>
    <n v="4"/>
    <n v="0"/>
    <m/>
    <n v="4"/>
    <n v="4.5"/>
    <b v="0"/>
    <x v="2"/>
    <x v="10"/>
  </r>
  <r>
    <n v="527319"/>
    <x v="218"/>
    <s v="PedF"/>
    <x v="0"/>
    <s v="původní článek"/>
    <s v="SJR"/>
    <n v="0.25"/>
    <s v="2-s2.0-85014485583"/>
    <s v="Q2"/>
    <m/>
    <m/>
    <s v="Journal of Intellectual and Developmental Disability [online]"/>
    <x v="0"/>
    <n v="11"/>
    <s v="GB"/>
    <m/>
    <s v="eng"/>
    <s v="původní článekSJR"/>
    <s v="ScoQ2"/>
    <n v="12"/>
    <n v="12"/>
    <n v="3"/>
    <n v="0"/>
    <m/>
    <n v="3"/>
    <n v="3"/>
    <b v="1"/>
    <x v="0"/>
    <x v="0"/>
  </r>
  <r>
    <n v="552926"/>
    <x v="218"/>
    <s v="PedF"/>
    <x v="0"/>
    <s v="původní článek"/>
    <s v="WOS"/>
    <n v="0.33333333333332998"/>
    <s v="2-s2.0-85057593519"/>
    <s v="Q2"/>
    <m/>
    <m/>
    <s v="Disability &amp; Society [online]"/>
    <x v="1"/>
    <n v="27"/>
    <s v="GB"/>
    <m/>
    <s v="eng"/>
    <s v="původní článekWOS"/>
    <s v="IFQ2"/>
    <n v="14"/>
    <n v="14"/>
    <n v="4.6666666666666199"/>
    <n v="0"/>
    <m/>
    <n v="4.6666666666666199"/>
    <n v="1.3333333333333199"/>
    <b v="0"/>
    <x v="0"/>
    <x v="0"/>
  </r>
  <r>
    <n v="552928"/>
    <x v="218"/>
    <s v="PedF"/>
    <x v="0"/>
    <s v="původní článek"/>
    <s v="SJR"/>
    <n v="0.33333333333332998"/>
    <s v="2-s2.0-85059231603"/>
    <s v="Q3"/>
    <m/>
    <m/>
    <s v="Sociální práce (Sociálna práca)"/>
    <x v="1"/>
    <n v="19"/>
    <s v="CZ"/>
    <m/>
    <s v="cze"/>
    <s v="původní článekSJR"/>
    <s v="ScoQ3"/>
    <n v="7"/>
    <n v="7"/>
    <n v="2.3333333333333099"/>
    <n v="0"/>
    <m/>
    <n v="2.3333333333333099"/>
    <n v="2.3333333333333099"/>
    <b v="1"/>
    <x v="0"/>
    <x v="0"/>
  </r>
  <r>
    <n v="554174"/>
    <x v="218"/>
    <s v="FSV"/>
    <x v="0"/>
    <s v="původní článek"/>
    <s v="IF"/>
    <n v="0.25"/>
    <s v="2-s2.0-85014485583"/>
    <s v="Q2"/>
    <n v="455215100009"/>
    <s v="Q3"/>
    <s v="Journal of Intellectual and Developmental Disability"/>
    <x v="3"/>
    <n v="11"/>
    <s v="GB"/>
    <s v="ROUTLEDGE JOURNALS, TAYLOR &amp; FRANCIS LTD"/>
    <s v="eng"/>
    <s v="původní článekIF"/>
    <s v="IFQ2"/>
    <n v="14"/>
    <n v="14"/>
    <n v="3.5"/>
    <n v="0"/>
    <m/>
    <n v="3.5"/>
    <n v="2.25"/>
    <b v="0"/>
    <x v="0"/>
    <x v="0"/>
  </r>
  <r>
    <n v="533902"/>
    <x v="219"/>
    <s v="PedF"/>
    <x v="16"/>
    <s v="jiný článek"/>
    <s v="SJR"/>
    <n v="0.25"/>
    <m/>
    <m/>
    <m/>
    <m/>
    <s v="Orbis scholae"/>
    <x v="0"/>
    <n v="9"/>
    <s v="CZ"/>
    <m/>
    <s v="cze"/>
    <s v="jiný článekSJR"/>
    <s v="Ostatní"/>
    <n v="0"/>
    <n v="0"/>
    <n v="0"/>
    <n v="0"/>
    <m/>
    <n v="0"/>
    <n v="0"/>
    <b v="1"/>
    <x v="0"/>
    <x v="4"/>
  </r>
  <r>
    <n v="551294"/>
    <x v="220"/>
    <s v="PedF"/>
    <x v="12"/>
    <s v="jiný příspěvek v konferenčním sborníku"/>
    <s v="nerec. sborník"/>
    <n v="1"/>
    <m/>
    <m/>
    <m/>
    <m/>
    <s v="Proměny edukačních situací a jejich konceptualizace"/>
    <x v="1"/>
    <n v="12"/>
    <m/>
    <s v="Pedagogická fakulta Univerzity Karlovy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82686"/>
    <x v="221"/>
    <s v="PedF"/>
    <x v="0"/>
    <s v="kapitola v kolektivní monografii"/>
    <m/>
    <n v="1"/>
    <m/>
    <m/>
    <m/>
    <m/>
    <s v="Lze vychovávat k úctě a sebeúctě?"/>
    <x v="2"/>
    <n v="16"/>
    <s v="CZ"/>
    <s v="Univerzita Karlova, Pedagogická fakulta"/>
    <s v="cze"/>
    <s v="kapitola v kolektivní monografii"/>
    <s v="Kap"/>
    <n v="1"/>
    <n v="1"/>
    <n v="1"/>
    <n v="0"/>
    <m/>
    <n v="1"/>
    <n v="1"/>
    <b v="1"/>
    <x v="0"/>
    <x v="0"/>
  </r>
  <r>
    <n v="571940"/>
    <x v="222"/>
    <s v="PedF"/>
    <x v="4"/>
    <s v="příspěvek v recenzovaném konferenčním sborníku"/>
    <s v="rec. sborník"/>
    <n v="1"/>
    <m/>
    <m/>
    <m/>
    <m/>
    <s v="Current Developments in Nutrition"/>
    <x v="3"/>
    <n v="1"/>
    <m/>
    <s v="OXFORD ACADEMICS"/>
    <s v="eng"/>
    <s v="příspěvek v recenzovaném konferenčním sborníkurec. sborník"/>
    <s v="Sbor/N"/>
    <n v="0.25"/>
    <n v="0.5"/>
    <n v="0.5"/>
    <n v="0"/>
    <m/>
    <n v="0.5"/>
    <n v="0.5"/>
    <b v="1"/>
    <x v="2"/>
    <x v="8"/>
  </r>
  <r>
    <n v="571942"/>
    <x v="222"/>
    <s v="PedF"/>
    <x v="4"/>
    <s v="příspěvek v recenzovaném konferenčním sborníku"/>
    <s v="rec. sborník"/>
    <n v="1"/>
    <m/>
    <m/>
    <m/>
    <m/>
    <s v="17th international conference on nutrition and fitness and 2nd international conference on gastroenterology and digestive disorders"/>
    <x v="3"/>
    <n v="2"/>
    <m/>
    <s v="Allied Academies"/>
    <s v="eng"/>
    <s v="příspěvek v recenzovaném konferenčním sborníkurec. sborník"/>
    <s v="Sbor/N"/>
    <n v="0.25"/>
    <n v="0.5"/>
    <n v="0.5"/>
    <n v="0"/>
    <m/>
    <n v="0.5"/>
    <n v="0.5"/>
    <b v="1"/>
    <x v="2"/>
    <x v="8"/>
  </r>
  <r>
    <n v="565733"/>
    <x v="223"/>
    <s v="PedF"/>
    <x v="13"/>
    <s v="původní článek"/>
    <s v="ERIHPlus"/>
    <n v="1"/>
    <m/>
    <m/>
    <m/>
    <m/>
    <s v="Didaktické studie"/>
    <x v="3"/>
    <n v="14"/>
    <s v="CZ"/>
    <m/>
    <s v="cze"/>
    <s v="původní článekERIHPlus"/>
    <s v="Erih+"/>
    <n v="1"/>
    <n v="1"/>
    <n v="1"/>
    <n v="0"/>
    <m/>
    <n v="1"/>
    <n v="1"/>
    <b v="1"/>
    <x v="4"/>
    <x v="6"/>
  </r>
  <r>
    <n v="549243"/>
    <x v="223"/>
    <s v="PedF"/>
    <x v="13"/>
    <s v="jiný článek"/>
    <s v="ERIHPlus"/>
    <n v="1"/>
    <m/>
    <m/>
    <m/>
    <m/>
    <s v="Didaktické studie"/>
    <x v="1"/>
    <n v="4"/>
    <s v="CZ"/>
    <m/>
    <s v="cze"/>
    <s v="jiný článekERIHPlus"/>
    <s v="Erih+"/>
    <n v="1"/>
    <n v="1"/>
    <n v="1"/>
    <n v="0"/>
    <m/>
    <n v="1"/>
    <n v="1"/>
    <b v="1"/>
    <x v="2"/>
    <x v="2"/>
  </r>
  <r>
    <n v="582426"/>
    <x v="224"/>
    <s v="PedF"/>
    <x v="12"/>
    <s v="jiný příspěvek v konferenčním sborníku"/>
    <s v="rec. sborník"/>
    <n v="1"/>
    <m/>
    <m/>
    <m/>
    <m/>
    <s v="Citizenship at a Crossroads: Rights, Identity, and Education"/>
    <x v="2"/>
    <n v="9"/>
    <m/>
    <s v="Charles University &amp; CiCea"/>
    <s v="eng"/>
    <s v="jiný příspěvek v konferenčním sborníkurec. sborník"/>
    <s v="Ostatní"/>
    <n v="0"/>
    <n v="0"/>
    <n v="0"/>
    <n v="0"/>
    <m/>
    <n v="0"/>
    <n v="0"/>
    <b v="1"/>
    <x v="0"/>
    <x v="4"/>
  </r>
  <r>
    <n v="584357"/>
    <x v="224"/>
    <s v="PedF"/>
    <x v="12"/>
    <s v="původní článek"/>
    <s v="ERIHPlus"/>
    <n v="1"/>
    <m/>
    <m/>
    <m/>
    <m/>
    <s v="Slavonic Pedagogical Studies Journal"/>
    <x v="2"/>
    <n v="12"/>
    <s v="SK"/>
    <m/>
    <s v="cze"/>
    <s v="původní článekERIHPlus"/>
    <s v="Erih+"/>
    <n v="1"/>
    <n v="1"/>
    <n v="1"/>
    <n v="0"/>
    <m/>
    <n v="1"/>
    <n v="1"/>
    <b v="1"/>
    <x v="0"/>
    <x v="4"/>
  </r>
  <r>
    <n v="586633"/>
    <x v="224"/>
    <s v="PedF"/>
    <x v="12"/>
    <s v="původní článek"/>
    <s v="ERIHPlus"/>
    <n v="0.5"/>
    <m/>
    <m/>
    <m/>
    <m/>
    <s v="Pedagogická orientace"/>
    <x v="2"/>
    <n v="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31216"/>
    <x v="225"/>
    <s v="PedF"/>
    <x v="13"/>
    <s v="původní článek"/>
    <s v="ERIHPlus"/>
    <n v="1"/>
    <m/>
    <m/>
    <m/>
    <m/>
    <s v="Didaktické studie"/>
    <x v="0"/>
    <n v="4"/>
    <s v="CZ"/>
    <m/>
    <s v="cze"/>
    <s v="původní článekERIHPlus"/>
    <s v="Erih+"/>
    <n v="1"/>
    <n v="1"/>
    <n v="1"/>
    <n v="0"/>
    <m/>
    <n v="1"/>
    <n v="1"/>
    <b v="1"/>
    <x v="2"/>
    <x v="2"/>
  </r>
  <r>
    <n v="574697"/>
    <x v="226"/>
    <s v="PedF"/>
    <x v="0"/>
    <s v="kapitola v populárně-naučné knize"/>
    <m/>
    <n v="1"/>
    <m/>
    <m/>
    <m/>
    <m/>
    <s v="Manuál k zajištění inkluzivního vzdělávání na základní škole"/>
    <x v="3"/>
    <n v="12"/>
    <s v="CZ"/>
    <s v="Nakladatelství Forum s.r.o."/>
    <s v="cze"/>
    <s v="kapitola v populárně-naučné knize"/>
    <s v="Ostatní"/>
    <n v="0"/>
    <n v="0"/>
    <n v="0"/>
    <n v="0"/>
    <m/>
    <n v="0"/>
    <n v="0"/>
    <b v="1"/>
    <x v="0"/>
    <x v="0"/>
  </r>
  <r>
    <n v="574698"/>
    <x v="226"/>
    <s v="PedF"/>
    <x v="0"/>
    <s v="kapitola v populárně-naučné knize"/>
    <m/>
    <n v="1"/>
    <m/>
    <m/>
    <m/>
    <m/>
    <s v="Manuál k zajištění inkluzivního vzdělávání na základní škole"/>
    <x v="3"/>
    <n v="23"/>
    <s v="CZ"/>
    <s v="Nakladatelství Forum s.r.o."/>
    <s v="cze"/>
    <s v="kapitola v populárně-naučné knize"/>
    <s v="Ostatní"/>
    <n v="0"/>
    <n v="0"/>
    <n v="0"/>
    <n v="0"/>
    <m/>
    <n v="0"/>
    <n v="0"/>
    <b v="1"/>
    <x v="0"/>
    <x v="0"/>
  </r>
  <r>
    <n v="592410"/>
    <x v="226"/>
    <s v="PedF"/>
    <x v="0"/>
    <s v="monografie"/>
    <m/>
    <n v="1"/>
    <m/>
    <m/>
    <m/>
    <m/>
    <m/>
    <x v="2"/>
    <n v="260"/>
    <s v="CZ"/>
    <s v="Univerzita Karlova, Pedagogická fakulta"/>
    <s v="cze"/>
    <s v="monografie"/>
    <s v="Mon"/>
    <n v="3"/>
    <n v="3"/>
    <n v="3"/>
    <n v="3"/>
    <m/>
    <n v="3"/>
    <n v="3"/>
    <b v="1"/>
    <x v="0"/>
    <x v="0"/>
  </r>
  <r>
    <n v="539754"/>
    <x v="226"/>
    <s v="PedF"/>
    <x v="0"/>
    <s v="jiná kapitola v knize"/>
    <m/>
    <n v="1"/>
    <m/>
    <m/>
    <m/>
    <m/>
    <s v="Manuál k zajištění inkluzivního vzdělávání na základní škole"/>
    <x v="0"/>
    <n v="18"/>
    <s v="CZ"/>
    <s v="FORUM"/>
    <s v="cze"/>
    <s v="jiná kapitola v knize"/>
    <s v="Ostatní"/>
    <n v="0"/>
    <n v="0"/>
    <n v="0"/>
    <n v="0"/>
    <m/>
    <n v="0"/>
    <n v="0"/>
    <b v="1"/>
    <x v="0"/>
    <x v="0"/>
  </r>
  <r>
    <n v="539763"/>
    <x v="226"/>
    <s v="PedF"/>
    <x v="0"/>
    <s v="jiná kapitola v knize"/>
    <m/>
    <n v="0.5"/>
    <m/>
    <m/>
    <m/>
    <m/>
    <s v="Manuál k zajištění inkluzivního vzdělávání na základní škole"/>
    <x v="0"/>
    <n v="12"/>
    <s v="CZ"/>
    <s v="FORUM"/>
    <s v="cze"/>
    <s v="jiná kapitola v knize"/>
    <s v="Ostatní"/>
    <n v="0"/>
    <n v="0"/>
    <n v="0"/>
    <n v="0"/>
    <m/>
    <n v="0"/>
    <n v="0"/>
    <b v="1"/>
    <x v="0"/>
    <x v="0"/>
  </r>
  <r>
    <n v="552894"/>
    <x v="226"/>
    <s v="PedF"/>
    <x v="0"/>
    <s v="původní článek"/>
    <s v="rec. čsp. 2015"/>
    <n v="0.5"/>
    <m/>
    <m/>
    <m/>
    <m/>
    <s v="Speciální pedagogika"/>
    <x v="1"/>
    <n v="19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52918"/>
    <x v="226"/>
    <s v="PedF"/>
    <x v="0"/>
    <s v="příspěvek v recenzovaném konferenčním sborníku"/>
    <s v="rec. sborník"/>
    <n v="1"/>
    <m/>
    <m/>
    <m/>
    <m/>
    <s v="Kreatívne reflexívne emocionálne alternatívne ‐ umelecké vzdelávanie"/>
    <x v="1"/>
    <n v="15"/>
    <m/>
    <s v="Univerzita Mateja Bela Banská Bystrica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55359"/>
    <x v="227"/>
    <s v="PedF"/>
    <x v="16"/>
    <s v="jiný článek"/>
    <s v="SJR"/>
    <n v="0.33333333333332998"/>
    <s v="2-s2.0-85053873204"/>
    <s v="Q4"/>
    <m/>
    <m/>
    <s v="Orbis scholae"/>
    <x v="0"/>
    <n v="4"/>
    <s v="CZ"/>
    <m/>
    <s v="cze"/>
    <s v="jiný článekSJR"/>
    <s v="Ostatní"/>
    <n v="0"/>
    <n v="0"/>
    <n v="0"/>
    <n v="0"/>
    <m/>
    <n v="0"/>
    <n v="0"/>
    <b v="1"/>
    <x v="0"/>
    <x v="4"/>
  </r>
  <r>
    <n v="539403"/>
    <x v="228"/>
    <s v="PedF"/>
    <x v="2"/>
    <s v="příspěvek v recenzovaném konferenčním sborníku"/>
    <s v="rec. sborník"/>
    <n v="1"/>
    <m/>
    <m/>
    <m/>
    <m/>
    <s v="English Discourse Studies in the Times of Change"/>
    <x v="0"/>
    <n v="14"/>
    <m/>
    <s v="Masarykova univerzita, Pedagogická fakulta"/>
    <s v="eng"/>
    <s v="příspěvek v recenzovaném konferenčním sborníkurec. sborník"/>
    <s v="Sbor/N"/>
    <n v="0.25"/>
    <n v="0.5"/>
    <n v="0.5"/>
    <n v="0"/>
    <m/>
    <n v="0.5"/>
    <n v="0.5"/>
    <b v="1"/>
    <x v="4"/>
    <x v="6"/>
  </r>
  <r>
    <n v="540988"/>
    <x v="228"/>
    <s v="PedF"/>
    <x v="2"/>
    <s v="kapitola v kolektivní monografii"/>
    <m/>
    <n v="1"/>
    <s v="2-s2.0-85033663368"/>
    <m/>
    <m/>
    <m/>
    <s v="Zooming In: Micro-Scale Perspectives on Cognition, Translation and Cross-Cultural Communication"/>
    <x v="0"/>
    <n v="16"/>
    <s v="CH"/>
    <s v="Peter Lang"/>
    <s v="eng"/>
    <s v="kapitola v kolektivní monografii"/>
    <s v="Kap"/>
    <n v="1"/>
    <n v="2"/>
    <n v="2"/>
    <n v="0"/>
    <m/>
    <n v="2"/>
    <n v="2"/>
    <b v="1"/>
    <x v="4"/>
    <x v="6"/>
  </r>
  <r>
    <n v="587780"/>
    <x v="228"/>
    <s v="PedF"/>
    <x v="2"/>
    <s v="jiný příspěvek v konferenčním sborníku"/>
    <s v="rec. sborník"/>
    <n v="1"/>
    <m/>
    <m/>
    <m/>
    <m/>
    <s v="Categories and Units in Language and Linguistics"/>
    <x v="2"/>
    <n v="17"/>
    <m/>
    <s v="Łódź University Press"/>
    <s v="eng"/>
    <s v="jiný příspěvek v konferenčním sborníkurec. sborník"/>
    <s v="Ostatní"/>
    <n v="0"/>
    <n v="0"/>
    <n v="0"/>
    <n v="0"/>
    <m/>
    <n v="0"/>
    <n v="0"/>
    <b v="1"/>
    <x v="4"/>
    <x v="6"/>
  </r>
  <r>
    <n v="559032"/>
    <x v="229"/>
    <s v="PedF"/>
    <x v="19"/>
    <s v="příspěvek v recenzovaném konferenčním sborníku"/>
    <s v="rec. sborník"/>
    <n v="1"/>
    <m/>
    <m/>
    <n v="467053300035"/>
    <m/>
    <s v="Proceedings of the Tenth Congress of the European Society for Research in Mathematics Education CERME10"/>
    <x v="0"/>
    <n v="8"/>
    <m/>
    <s v="DCU Institute of Education and ERM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54316"/>
    <x v="229"/>
    <s v="PedF"/>
    <x v="19"/>
    <s v="původní článek"/>
    <s v="WOS"/>
    <n v="0.33333333333332998"/>
    <s v="2-s2.0-85017209361"/>
    <s v="Q2"/>
    <n v="450129300004"/>
    <s v="JCI Q1 N"/>
    <s v="Journal of Mathematics Teacher Education"/>
    <x v="1"/>
    <n v="24"/>
    <s v="NL"/>
    <s v="SPRINGER"/>
    <s v="eng"/>
    <s v="původní článekWOS"/>
    <s v="ScoQ2"/>
    <n v="12"/>
    <n v="12"/>
    <n v="3.99999999999996"/>
    <n v="0"/>
    <m/>
    <n v="3.99999999999996"/>
    <n v="1.3333333333333199"/>
    <b v="0"/>
    <x v="2"/>
    <x v="5"/>
  </r>
  <r>
    <n v="581503"/>
    <x v="230"/>
    <s v="PedF"/>
    <x v="10"/>
    <s v="stať v recenzovaném sborníku prací"/>
    <m/>
    <n v="1"/>
    <m/>
    <m/>
    <m/>
    <m/>
    <s v="Potřebuje v planetární době filosofie vědu, či věda filosofii?"/>
    <x v="2"/>
    <n v="10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59049"/>
    <x v="231"/>
    <s v="PedF"/>
    <x v="12"/>
    <s v="příspěvek v recenzovaném konferenčním sborníku"/>
    <s v="rec. sborník"/>
    <n v="1"/>
    <m/>
    <m/>
    <m/>
    <m/>
    <s v="AKTUÁLNÍ PROBLÉMY PEDAGOGIKY VE VÝZKUMECH STUDENTŮ DOKTORSKÝCH STUDIJNÍCH PROGRAMŮ XII Odumírání lidskosti? Výchovné výzvy v současné škole"/>
    <x v="1"/>
    <n v="8"/>
    <m/>
    <s v="Univerzita Palackého v Olomouci"/>
    <s v="slo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59075"/>
    <x v="231"/>
    <s v="PedF"/>
    <x v="12"/>
    <s v="příspěvek v recenzovaném konferenčním sborníku"/>
    <s v="rec. sborník"/>
    <n v="1"/>
    <m/>
    <m/>
    <m/>
    <m/>
    <s v="FÓRUM MLADÝCH VÝZKUMNÍKŮ VI."/>
    <x v="1"/>
    <n v="12"/>
    <m/>
    <s v="Univerzita Tomáše Bati ve Zlíně"/>
    <s v="slo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77786"/>
    <x v="231"/>
    <s v="PedF"/>
    <x v="12"/>
    <s v="příspěvek v recenzovaném konferenčním sborníku"/>
    <s v="rec. sborník"/>
    <n v="1"/>
    <m/>
    <m/>
    <m/>
    <m/>
    <s v="Interkulturní perspektivy studentů doktorských programů a jejich příprava se zaměřením na mezioborovou pestrost: recenzovaný sborník příspěvků z mezinárodní vědecké konference konané ve dnech 7. - 8. listopadu 2018 v Olomouci. Olomouc"/>
    <x v="2"/>
    <n v="9"/>
    <m/>
    <s v="Univerzita Palackého v Olomouci"/>
    <s v="slo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71170"/>
    <x v="231"/>
    <s v="PedF"/>
    <x v="12"/>
    <s v="původní článek"/>
    <s v="ERIHPlus"/>
    <n v="1"/>
    <m/>
    <m/>
    <m/>
    <m/>
    <s v="Slavonic Pedagogical Studies Journal"/>
    <x v="3"/>
    <n v="9"/>
    <s v="SK"/>
    <m/>
    <s v="slo"/>
    <s v="původní článekERIHPlus"/>
    <s v="Erih+"/>
    <n v="1"/>
    <n v="2"/>
    <n v="2"/>
    <n v="0"/>
    <m/>
    <n v="2"/>
    <n v="2"/>
    <b v="1"/>
    <x v="0"/>
    <x v="4"/>
  </r>
  <r>
    <n v="575439"/>
    <x v="232"/>
    <s v="PedF"/>
    <x v="19"/>
    <s v="kapitola v kolektivní monografii"/>
    <m/>
    <n v="0.5"/>
    <m/>
    <m/>
    <m/>
    <m/>
    <s v="Náměty na aktivity rozvíjející matematickou gramotnost"/>
    <x v="3"/>
    <n v="17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2"/>
    <x v="5"/>
  </r>
  <r>
    <n v="538508"/>
    <x v="232"/>
    <s v="PedF"/>
    <x v="19"/>
    <s v="příspěvek v recenzovaném konferenčním sborníku"/>
    <s v="rec. sborník"/>
    <n v="0.33333333333332998"/>
    <m/>
    <m/>
    <n v="432421100040"/>
    <m/>
    <s v="EQUITY AND DIVERSITY IN ELEMENTARY MATHEMATICS EDUCATION"/>
    <x v="0"/>
    <n v="11"/>
    <m/>
    <s v="Karlova univerzita, Pedagogická fakult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741"/>
    <x v="232"/>
    <s v="PedF"/>
    <x v="19"/>
    <s v="jiná stať ve sborníku prací"/>
    <m/>
    <n v="8.3333333333332996E-2"/>
    <m/>
    <m/>
    <m/>
    <m/>
    <s v="Vzdělávací modul Matematická gramotnost s metodikou"/>
    <x v="3"/>
    <m/>
    <m/>
    <s v="Univerzita Karlova, Pedaogická fakulta"/>
    <s v="cze"/>
    <s v="jiná stať ve sborníku prací"/>
    <s v="Ostatní"/>
    <n v="0"/>
    <n v="0"/>
    <n v="0"/>
    <n v="0"/>
    <m/>
    <n v="0"/>
    <n v="0"/>
    <b v="1"/>
    <x v="2"/>
    <x v="5"/>
  </r>
  <r>
    <n v="572638"/>
    <x v="232"/>
    <s v="PedF"/>
    <x v="19"/>
    <s v="příspěvek v recenzovaném konferenčním sborníku"/>
    <s v="WOS"/>
    <n v="0.5"/>
    <m/>
    <m/>
    <n v="505160800023"/>
    <m/>
    <s v="OPPORTUNITIES IN LEARNING AND TEACHING ELEMENTARY MATHEMATICS"/>
    <x v="3"/>
    <n v="10"/>
    <m/>
    <s v="Charles University, Faculty of Educatio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33839"/>
    <x v="233"/>
    <s v="PedF"/>
    <x v="16"/>
    <s v="necertifikovaná metodika"/>
    <m/>
    <n v="1"/>
    <m/>
    <m/>
    <m/>
    <m/>
    <s v="SAGE Research Methods Cases Part 2"/>
    <x v="0"/>
    <n v="13"/>
    <s v="GB"/>
    <s v="SAGE"/>
    <s v="eng"/>
    <s v="necertifikovaná metodika"/>
    <s v="Ostatní"/>
    <n v="0"/>
    <n v="0"/>
    <n v="0"/>
    <n v="0"/>
    <m/>
    <n v="0"/>
    <n v="0"/>
    <b v="1"/>
    <x v="0"/>
    <x v="4"/>
  </r>
  <r>
    <n v="533892"/>
    <x v="233"/>
    <s v="PedF"/>
    <x v="16"/>
    <s v="původní článek"/>
    <s v="ERIHPlus"/>
    <n v="0.33333333333332998"/>
    <m/>
    <m/>
    <m/>
    <m/>
    <s v="Pedagogická orientace"/>
    <x v="0"/>
    <n v="40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33897"/>
    <x v="233"/>
    <s v="PedF"/>
    <x v="16"/>
    <s v="původní článek"/>
    <s v="SJR"/>
    <n v="0.33333333333332998"/>
    <s v="2-s2.0-85046152643"/>
    <s v="Q4"/>
    <m/>
    <m/>
    <s v="Orbis scholae"/>
    <x v="0"/>
    <n v="21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50318"/>
    <x v="233"/>
    <s v="PedF"/>
    <x v="16"/>
    <s v="původní článek"/>
    <s v="IF"/>
    <n v="0.33333333333332998"/>
    <s v="2-s2.0-85043333588"/>
    <s v="Q1 1.D."/>
    <n v="452188200005"/>
    <s v="Q2"/>
    <s v="School Effectiveness and School Improvement"/>
    <x v="1"/>
    <n v="18"/>
    <s v="NL"/>
    <s v="Routledge"/>
    <s v="eng"/>
    <s v="původní článekIF"/>
    <s v="IFQ2"/>
    <n v="14"/>
    <n v="14"/>
    <n v="4.6666666666666199"/>
    <n v="0"/>
    <m/>
    <n v="4.6666666666666199"/>
    <n v="4.6666666666666199"/>
    <b v="1"/>
    <x v="0"/>
    <x v="4"/>
  </r>
  <r>
    <n v="550401"/>
    <x v="233"/>
    <s v="PedF"/>
    <x v="16"/>
    <s v="původní článek"/>
    <s v="IF"/>
    <n v="0.33333333333332998"/>
    <s v="2-s2.0-85057385269"/>
    <s v="neuvedeno"/>
    <n v="450719100003"/>
    <s v="Q4"/>
    <s v="Sociologický časopis / Czech Sociological Review"/>
    <x v="1"/>
    <n v="22"/>
    <s v="CZ"/>
    <m/>
    <s v="cze"/>
    <s v="původní článekIF"/>
    <s v="IFQ4"/>
    <n v="6"/>
    <n v="6"/>
    <n v="1.99999999999998"/>
    <n v="0"/>
    <m/>
    <n v="1.99999999999998"/>
    <n v="1.99999999999998"/>
    <b v="1"/>
    <x v="0"/>
    <x v="4"/>
  </r>
  <r>
    <n v="568604"/>
    <x v="233"/>
    <s v="PedF"/>
    <x v="16"/>
    <s v="původní článek"/>
    <s v="SJR"/>
    <n v="0.33333333333332998"/>
    <s v="2-s2.0-85064623865"/>
    <s v="Q4"/>
    <m/>
    <m/>
    <s v="Studia paedagogica"/>
    <x v="3"/>
    <n v="28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68607"/>
    <x v="233"/>
    <s v="PedF"/>
    <x v="16"/>
    <s v="původní článek"/>
    <s v="ERIHPlus"/>
    <n v="0.33333333333332998"/>
    <m/>
    <m/>
    <m/>
    <m/>
    <s v="Pedagogika"/>
    <x v="3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68666"/>
    <x v="233"/>
    <s v="PedF"/>
    <x v="16"/>
    <s v="původní článek"/>
    <s v="IF"/>
    <n v="0.33333333333332998"/>
    <s v="2-s2.0-85071303532"/>
    <s v="Q2"/>
    <n v="473012100005"/>
    <s v="Q4"/>
    <s v="Sociológia"/>
    <x v="3"/>
    <n v="24"/>
    <s v="SK"/>
    <s v="SLOVAK ACADEMIC PRESS LTD"/>
    <s v="eng"/>
    <s v="původní článekIF"/>
    <s v="ScoQ2"/>
    <n v="12"/>
    <n v="12"/>
    <n v="3.99999999999996"/>
    <n v="0"/>
    <m/>
    <n v="3.99999999999996"/>
    <n v="1.99999999999998"/>
    <b v="0"/>
    <x v="0"/>
    <x v="4"/>
  </r>
  <r>
    <n v="586982"/>
    <x v="233"/>
    <s v="PedF"/>
    <x v="16"/>
    <s v="původní článek"/>
    <s v="SJR (loni)"/>
    <n v="0.5"/>
    <s v="2-s2.0-85096141994"/>
    <s v="Q3"/>
    <m/>
    <m/>
    <s v="Studia paedagogica"/>
    <x v="2"/>
    <n v="25"/>
    <s v="CZ"/>
    <m/>
    <s v="cze"/>
    <s v="původní článekSJR (loni)"/>
    <s v="ScoQ4"/>
    <n v="4"/>
    <n v="4"/>
    <n v="2"/>
    <n v="0"/>
    <m/>
    <n v="2"/>
    <n v="2"/>
    <b v="1"/>
    <x v="0"/>
    <x v="4"/>
  </r>
  <r>
    <n v="586985"/>
    <x v="233"/>
    <s v="PedF"/>
    <x v="16"/>
    <s v="původní článek"/>
    <s v="IF (loni)"/>
    <n v="0.33333333333332998"/>
    <s v="2-s2.0-85098064508"/>
    <s v="Q3"/>
    <n v="595151300002"/>
    <s v="Q4"/>
    <s v="Sociologický časopis / Czech Sociological Review"/>
    <x v="2"/>
    <n v="19"/>
    <s v="CZ"/>
    <m/>
    <s v="cze"/>
    <s v="původní článekIF (loni)"/>
    <s v="IFQ4"/>
    <n v="6"/>
    <n v="6"/>
    <n v="1.99999999999998"/>
    <n v="0"/>
    <m/>
    <n v="1.99999999999998"/>
    <n v="1.99999999999998"/>
    <b v="1"/>
    <x v="0"/>
    <x v="4"/>
  </r>
  <r>
    <n v="527726"/>
    <x v="233"/>
    <s v="PedF"/>
    <x v="16"/>
    <s v="původní článek"/>
    <s v="ERIHPlus"/>
    <n v="1"/>
    <m/>
    <m/>
    <m/>
    <m/>
    <s v="Pedagogická orientace"/>
    <x v="0"/>
    <n v="24"/>
    <s v="CZ"/>
    <m/>
    <s v="cze"/>
    <s v="původní článekERIHPlus"/>
    <s v="Erih+"/>
    <n v="1"/>
    <n v="1"/>
    <n v="1"/>
    <n v="0"/>
    <m/>
    <n v="1"/>
    <n v="1"/>
    <b v="1"/>
    <x v="0"/>
    <x v="4"/>
  </r>
  <r>
    <n v="593343"/>
    <x v="233"/>
    <s v="PedF"/>
    <x v="16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6994"/>
    <x v="233"/>
    <s v="PedF"/>
    <x v="16"/>
    <s v="původní článek"/>
    <s v="WOS"/>
    <n v="0.33333333333332998"/>
    <m/>
    <m/>
    <n v="604359900001"/>
    <s v="JCI Q3"/>
    <s v="International Studies in Sociology of Education"/>
    <x v="2"/>
    <m/>
    <s v="GB"/>
    <m/>
    <s v="eng"/>
    <s v="původní článekWOS"/>
    <s v="IFQ1"/>
    <n v="18"/>
    <n v="18"/>
    <n v="5.9999999999999396"/>
    <n v="0"/>
    <m/>
    <n v="5.9999999999999396"/>
    <n v="1.3333333333333199"/>
    <b v="0"/>
    <x v="0"/>
    <x v="4"/>
  </r>
  <r>
    <n v="579028"/>
    <x v="234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2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1489"/>
    <x v="234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11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82683"/>
    <x v="234"/>
    <s v="PedF"/>
    <x v="10"/>
    <s v="příspěvek v recenzovaném konferenčním sborníku"/>
    <s v="e-zdroj"/>
    <n v="1"/>
    <m/>
    <m/>
    <m/>
    <m/>
    <s v="Sborník z VIII. mezinárodní vědecké konference studentů doktorských studijních programů v oblasti společenských věd"/>
    <x v="3"/>
    <n v="6"/>
    <m/>
    <s v="Univerzita Palackého"/>
    <s v="cze"/>
    <s v="příspěvek v recenzovaném konferenčním sborníkue-zdroj"/>
    <s v="Sbor/N"/>
    <n v="0.25"/>
    <n v="0.25"/>
    <n v="0.25"/>
    <n v="0"/>
    <m/>
    <n v="0.25"/>
    <n v="0.25"/>
    <b v="1"/>
    <x v="6"/>
    <x v="9"/>
  </r>
  <r>
    <n v="554318"/>
    <x v="235"/>
    <s v="PedF"/>
    <x v="19"/>
    <s v="příspěvek v recenzovaném konferenčním sborníku"/>
    <s v="WOS"/>
    <n v="0.5"/>
    <m/>
    <m/>
    <n v="432421100010"/>
    <m/>
    <s v="EQUITY AND DIVERSITY IN ELEMENTARY MATHEMATICS EDUCATION"/>
    <x v="0"/>
    <n v="10"/>
    <s v="CZ"/>
    <s v="CHARLES UNIV, FAC EDUC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82553"/>
    <x v="236"/>
    <s v="PedF"/>
    <x v="10"/>
    <s v="stať v recenzovaném sborníku prací"/>
    <m/>
    <n v="1"/>
    <m/>
    <m/>
    <m/>
    <m/>
    <s v="Potřebuje v planetární době filosofie vědu, či věda filosofii?"/>
    <x v="2"/>
    <n v="7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59929"/>
    <x v="237"/>
    <s v="PedF"/>
    <x v="15"/>
    <s v="jiná stať ve sborníku prací"/>
    <m/>
    <n v="1"/>
    <m/>
    <m/>
    <m/>
    <m/>
    <s v="Komunikace řečí, komunikace lidí...: Sborník pro Marii Bořek-Dohalskou"/>
    <x v="0"/>
    <m/>
    <m/>
    <s v="Karolinum"/>
    <s v="cze"/>
    <s v="jiná stať ve sborníku prací"/>
    <s v="Ostatní"/>
    <n v="0"/>
    <n v="0"/>
    <n v="0"/>
    <n v="0"/>
    <m/>
    <n v="0"/>
    <n v="0"/>
    <b v="1"/>
    <x v="4"/>
    <x v="6"/>
  </r>
  <r>
    <n v="537929"/>
    <x v="237"/>
    <s v="PedF"/>
    <x v="15"/>
    <s v="jiný článek"/>
    <s v="český čsp."/>
    <n v="0.2"/>
    <m/>
    <m/>
    <m/>
    <m/>
    <s v="Bulletin Sdružení učitelů francouzštiny"/>
    <x v="0"/>
    <n v="2"/>
    <s v="CZ"/>
    <m/>
    <s v="fre"/>
    <s v="jiný článekčeský čsp."/>
    <s v="Ostatní"/>
    <n v="0"/>
    <n v="0"/>
    <n v="0"/>
    <n v="0"/>
    <m/>
    <n v="0"/>
    <n v="0"/>
    <b v="1"/>
    <x v="7"/>
    <x v="12"/>
  </r>
  <r>
    <n v="548284"/>
    <x v="237"/>
    <s v="PedF"/>
    <x v="15"/>
    <s v="jiný článek"/>
    <s v="český čsp."/>
    <n v="0.2"/>
    <m/>
    <m/>
    <m/>
    <m/>
    <s v="Bulletin Sdružení učitelů francouzštiny"/>
    <x v="1"/>
    <n v="4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5"/>
    <x v="237"/>
    <s v="PedF"/>
    <x v="15"/>
    <s v="jiný článek"/>
    <s v="český čsp."/>
    <n v="0.33333333333332998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31554"/>
    <x v="238"/>
    <s v="PedF"/>
    <x v="11"/>
    <s v="příspěvek v recenzovaném konferenčním sborníku"/>
    <s v="rec. sborník"/>
    <n v="0.5"/>
    <m/>
    <m/>
    <m/>
    <m/>
    <s v="Aktuální přístupy managementu vzdělávání: Sborník příspěvků:VI. mezinárodní vědecká konference Centra školského managementu Pedagogické fakulty Univerzity Karlovy"/>
    <x v="0"/>
    <n v="6"/>
    <m/>
    <s v="Centrum školského managementu PedF UK v Praze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30308"/>
    <x v="239"/>
    <s v="PedF"/>
    <x v="12"/>
    <s v="přehledový článek"/>
    <s v="český čsp."/>
    <n v="0.5"/>
    <m/>
    <m/>
    <m/>
    <m/>
    <s v="Gramotnost, pregramotnost, vzdělávání"/>
    <x v="0"/>
    <n v="14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58943"/>
    <x v="239"/>
    <s v="PedF"/>
    <x v="12"/>
    <s v="kapitola v kolektivní monografii"/>
    <m/>
    <n v="0.33333333333332998"/>
    <m/>
    <m/>
    <m/>
    <m/>
    <s v="Vázaný a nevázaný vzor písma v českých školách"/>
    <x v="1"/>
    <n v="11"/>
    <s v="CZ"/>
    <s v="Univerzita Karlova, Pedagogická fakulta"/>
    <s v="cze"/>
    <s v="kapitola v kolektivní monografii"/>
    <s v="Kap"/>
    <n v="1"/>
    <n v="1"/>
    <n v="0.33333333333332998"/>
    <n v="0"/>
    <m/>
    <n v="0.33333333333332998"/>
    <n v="0.33333333333332998"/>
    <b v="1"/>
    <x v="0"/>
    <x v="4"/>
  </r>
  <r>
    <n v="539522"/>
    <x v="239"/>
    <s v="PedF"/>
    <x v="12"/>
    <s v="jiný článek"/>
    <s v="český čsp."/>
    <n v="0.5"/>
    <m/>
    <m/>
    <m/>
    <m/>
    <s v="Gramotnost, pregramotnost a vzdělávání"/>
    <x v="0"/>
    <n v="4"/>
    <s v="CZ"/>
    <m/>
    <s v="cze"/>
    <s v="jiný článekčeský čsp."/>
    <s v="Ostatní"/>
    <n v="0"/>
    <n v="0"/>
    <n v="0"/>
    <n v="0"/>
    <m/>
    <n v="0"/>
    <n v="0"/>
    <b v="1"/>
    <x v="0"/>
    <x v="4"/>
  </r>
  <r>
    <n v="551060"/>
    <x v="240"/>
    <s v="PedF"/>
    <x v="1"/>
    <s v="výzkumná zpráva"/>
    <m/>
    <n v="0.2"/>
    <m/>
    <m/>
    <m/>
    <m/>
    <m/>
    <x v="0"/>
    <m/>
    <m/>
    <m/>
    <s v="cze"/>
    <s v="výzkumná zpráva"/>
    <s v="Ostatní"/>
    <n v="0"/>
    <n v="0"/>
    <n v="0"/>
    <n v="0"/>
    <m/>
    <n v="0"/>
    <n v="0"/>
    <b v="1"/>
    <x v="1"/>
    <x v="1"/>
  </r>
  <r>
    <n v="529246"/>
    <x v="241"/>
    <s v="PedF"/>
    <x v="7"/>
    <s v="příspěvek v recenzovaném konferenčním sborníku"/>
    <s v="WOS"/>
    <n v="0.33333333333332998"/>
    <m/>
    <m/>
    <n v="405467100027"/>
    <m/>
    <s v="PROJEKTOVE VYUCOVANI V PRIRODOVEDNYCH PREDMETECH XIV"/>
    <x v="0"/>
    <n v="8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29248"/>
    <x v="241"/>
    <s v="PedF"/>
    <x v="7"/>
    <s v="příspěvek v recenzovaném konferenčním sborníku"/>
    <s v="WOS"/>
    <n v="0.5"/>
    <m/>
    <m/>
    <n v="405467100028"/>
    <m/>
    <s v="PROJEKTOVE VYUCOVANI V PRIRODOVEDNYCH PREDMETECH XIV"/>
    <x v="0"/>
    <n v="7"/>
    <m/>
    <s v="Univerzita Karlova, Pedagogická fakulta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5822"/>
    <x v="241"/>
    <s v="PedF"/>
    <x v="7"/>
    <s v="příspěvek v recenzovaném konferenčním sborníku"/>
    <s v="rec. sborník"/>
    <n v="1"/>
    <m/>
    <m/>
    <m/>
    <m/>
    <s v="AKTUÁLNE PROBLÉMY DIZERTAČNÝCH PRÁC V TEÓRII PRÍRODOVEDNÉHO VZDELÁVANIA"/>
    <x v="1"/>
    <n v="5"/>
    <m/>
    <s v="Trnavská univerzita v Trnav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54675"/>
    <x v="241"/>
    <s v="PedF"/>
    <x v="7"/>
    <s v="příspěvek v recenzovaném konferenčním sborníku"/>
    <s v="WOS"/>
    <n v="0.5"/>
    <m/>
    <m/>
    <n v="455249900004"/>
    <m/>
    <s v="PROJECT-BASED EDUCATION IN SCIENCE EDUCATION: EMPIRICAL TEXTS XV"/>
    <x v="3"/>
    <n v="9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55862"/>
    <x v="241"/>
    <s v="PedF"/>
    <x v="7"/>
    <s v="příspěvek v recenzovaném konferenčním sborníku"/>
    <s v="rec. sborník"/>
    <n v="0.5"/>
    <m/>
    <m/>
    <m/>
    <m/>
    <s v="DidSci Plus – Research in Didactics of Science PLUS"/>
    <x v="1"/>
    <n v="7"/>
    <m/>
    <s v="Univerzita Karlova, Přírodovědecká fakul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26672"/>
    <x v="241"/>
    <s v="PedF"/>
    <x v="5"/>
    <s v="doporučený postup"/>
    <s v="rec. čsp. 2015"/>
    <n v="1"/>
    <m/>
    <m/>
    <m/>
    <m/>
    <s v="Biologie-Chemie-Zeměpis"/>
    <x v="0"/>
    <n v="6"/>
    <s v="CZ"/>
    <m/>
    <s v="cze"/>
    <s v="doporučený postuprec. čsp. 2015"/>
    <s v="Učebnice"/>
    <n v="1"/>
    <n v="1"/>
    <n v="1"/>
    <n v="0"/>
    <m/>
    <n v="1"/>
    <n v="1"/>
    <b v="1"/>
    <x v="2"/>
    <x v="5"/>
  </r>
  <r>
    <n v="559285"/>
    <x v="242"/>
    <s v="PedF"/>
    <x v="2"/>
    <s v="učebnice pro VŠ"/>
    <m/>
    <n v="0.5"/>
    <m/>
    <m/>
    <m/>
    <m/>
    <m/>
    <x v="0"/>
    <n v="150"/>
    <s v="CZ"/>
    <s v="Ústřední knihovna, Univerzita Karlova"/>
    <s v="cze"/>
    <s v="učebnice pro VŠ"/>
    <s v="Učebnice"/>
    <n v="1"/>
    <n v="1"/>
    <n v="0.5"/>
    <n v="0"/>
    <m/>
    <n v="0.5"/>
    <n v="0.5"/>
    <b v="1"/>
    <x v="2"/>
    <x v="2"/>
  </r>
  <r>
    <n v="580984"/>
    <x v="243"/>
    <s v="PedF"/>
    <x v="16"/>
    <s v="původní článek"/>
    <s v="ERIHPlus"/>
    <n v="1"/>
    <m/>
    <m/>
    <m/>
    <m/>
    <s v="Pedagogika"/>
    <x v="3"/>
    <n v="15"/>
    <s v="CZ"/>
    <m/>
    <s v="cze"/>
    <s v="původní článekERIHPlus"/>
    <s v="Erih+"/>
    <n v="1"/>
    <n v="1"/>
    <n v="1"/>
    <n v="0"/>
    <m/>
    <n v="1"/>
    <n v="1"/>
    <b v="1"/>
    <x v="0"/>
    <x v="4"/>
  </r>
  <r>
    <n v="582643"/>
    <x v="244"/>
    <s v="PedF"/>
    <x v="7"/>
    <s v="příspěvek v recenzovaném konferenčním sborníku"/>
    <s v="WOS"/>
    <n v="0.33333333333332998"/>
    <m/>
    <m/>
    <n v="567209500001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87285"/>
    <x v="245"/>
    <s v="PedF"/>
    <x v="19"/>
    <s v="jiný příspěvek v konferenčním sborníku"/>
    <s v="nerec. sborník"/>
    <n v="1"/>
    <m/>
    <m/>
    <m/>
    <m/>
    <s v="Dva dny s didaktikou matematiky 2020"/>
    <x v="2"/>
    <n v="9"/>
    <m/>
    <s v="KMDM PedF UK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92959"/>
    <x v="246"/>
    <s v="PedF"/>
    <x v="13"/>
    <s v="původní článek"/>
    <s v="zahr. čsp."/>
    <n v="1"/>
    <m/>
    <m/>
    <m/>
    <m/>
    <s v="Filologičeski forum [online]"/>
    <x v="2"/>
    <n v="6"/>
    <s v="BG"/>
    <m/>
    <s v="cze"/>
    <s v="původní článekzahr. čsp."/>
    <s v="Článek"/>
    <n v="0.5"/>
    <n v="0.5"/>
    <n v="0.5"/>
    <n v="0"/>
    <m/>
    <n v="0.5"/>
    <n v="0.5"/>
    <b v="1"/>
    <x v="4"/>
    <x v="6"/>
  </r>
  <r>
    <n v="559727"/>
    <x v="247"/>
    <s v="PedF"/>
    <x v="8"/>
    <s v="původní článek"/>
    <s v="český čsp."/>
    <n v="1"/>
    <m/>
    <m/>
    <m/>
    <m/>
    <s v="Výtvarná výchova"/>
    <x v="1"/>
    <n v="1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2807"/>
    <x v="248"/>
    <s v="PedF"/>
    <x v="17"/>
    <s v="původní článek"/>
    <s v="ERIHPlus"/>
    <n v="1"/>
    <m/>
    <m/>
    <m/>
    <m/>
    <s v="Biograf"/>
    <x v="0"/>
    <n v="27"/>
    <s v="CZ"/>
    <m/>
    <s v="cze"/>
    <s v="původní článekERIHPlus"/>
    <s v="Erih+"/>
    <n v="1"/>
    <n v="1"/>
    <n v="1"/>
    <n v="0"/>
    <m/>
    <n v="1"/>
    <n v="1"/>
    <b v="1"/>
    <x v="4"/>
    <x v="6"/>
  </r>
  <r>
    <n v="569226"/>
    <x v="248"/>
    <s v="PedF"/>
    <x v="17"/>
    <s v="kapitola v kolektivní monografii"/>
    <m/>
    <n v="1"/>
    <m/>
    <m/>
    <m/>
    <m/>
    <s v="Themenfelder, Erkenntnisinteressen und Perspektiven in der Germanistik in Mitteleuropa"/>
    <x v="3"/>
    <n v="16"/>
    <s v="DE"/>
    <s v="Narr Francke Attempto"/>
    <s v="ger"/>
    <s v="kapitola v kolektivní monografii"/>
    <s v="Kap"/>
    <n v="1"/>
    <n v="2"/>
    <n v="2"/>
    <n v="0"/>
    <m/>
    <n v="2"/>
    <n v="2"/>
    <b v="1"/>
    <x v="4"/>
    <x v="6"/>
  </r>
  <r>
    <n v="580770"/>
    <x v="249"/>
    <s v="PedF"/>
    <x v="0"/>
    <s v="původní článek"/>
    <s v="SJR"/>
    <n v="0.2"/>
    <s v="2-s2.0-85066033115"/>
    <s v="Q3"/>
    <m/>
    <m/>
    <s v="Journal of Physical Education and Sport"/>
    <x v="3"/>
    <n v="7"/>
    <s v="RO"/>
    <m/>
    <s v="eng"/>
    <s v="původní článekSJR"/>
    <s v="ScoQ3"/>
    <n v="7"/>
    <n v="7"/>
    <n v="1.4000000000000001"/>
    <n v="0"/>
    <m/>
    <n v="1.4000000000000001"/>
    <n v="1.4000000000000001"/>
    <b v="1"/>
    <x v="0"/>
    <x v="0"/>
  </r>
  <r>
    <n v="580795"/>
    <x v="249"/>
    <s v="PedF"/>
    <x v="0"/>
    <s v="jiný příspěvek v konferenčním sborníku"/>
    <s v="rec. sborník"/>
    <n v="0.5"/>
    <m/>
    <m/>
    <m/>
    <m/>
    <s v="Recenzovaný sborník příspěvků Interdisciplinární mezinárodní vědecké konference doktorandů a odborných asistentů QUAERE 2019"/>
    <x v="3"/>
    <n v="6"/>
    <m/>
    <s v="Magnanimitas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52970"/>
    <x v="249"/>
    <s v="PedF"/>
    <x v="0"/>
    <s v="příspěvek v recenzovaném konferenčním sborníku"/>
    <s v="rec. sborník"/>
    <n v="1"/>
    <m/>
    <m/>
    <m/>
    <m/>
    <s v="MMK 2018 MEZINÁRODNÍ MASARYKOVA KONFERENCE PRO DOKTORANDY A MLADÉ VĚDECKÉ PRACOVNÍKY"/>
    <x v="1"/>
    <n v="1187"/>
    <m/>
    <s v="MAGNANIMIT AS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85906"/>
    <x v="250"/>
    <s v="PedF"/>
    <x v="9"/>
    <s v="přehledový článek"/>
    <s v="český čsp."/>
    <n v="1"/>
    <m/>
    <m/>
    <m/>
    <m/>
    <s v="Hudební výchova"/>
    <x v="2"/>
    <n v="4"/>
    <s v="CZ"/>
    <m/>
    <s v="cze"/>
    <s v="přehledový článekčeský čsp."/>
    <s v="Článek"/>
    <n v="0.5"/>
    <n v="0.5"/>
    <n v="0.5"/>
    <n v="0"/>
    <m/>
    <n v="0.5"/>
    <n v="0.5"/>
    <b v="1"/>
    <x v="2"/>
    <x v="8"/>
  </r>
  <r>
    <n v="587899"/>
    <x v="251"/>
    <s v="PedF"/>
    <x v="19"/>
    <s v="jiný příspěvek v konferenčním sborníku"/>
    <s v="nerec. sborník"/>
    <n v="1"/>
    <m/>
    <m/>
    <m/>
    <m/>
    <s v="Dva dny s didaktikou matematiky 2020"/>
    <x v="2"/>
    <n v="6"/>
    <m/>
    <s v="Katedra matematiky a didaktiky matematiky Univerzita Karlova, Pedagogická fakulta Prah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64356"/>
    <x v="252"/>
    <s v="PedF"/>
    <x v="7"/>
    <s v="příspěvek v recenzovaném konferenčním sborníku"/>
    <s v="WOS"/>
    <n v="0.33333333333332998"/>
    <m/>
    <m/>
    <n v="482135600012"/>
    <m/>
    <s v="PROJECT-BASED EDUCATION AND OTHER ACTIVATING STRATEGIES IN SCIENCE EDUCATION XVI (PBE 2018)"/>
    <x v="3"/>
    <n v="7"/>
    <s v="CZ"/>
    <s v="CHARLES UNIVERSITY, Faculty of Education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1394"/>
    <x v="253"/>
    <s v="PedF"/>
    <x v="4"/>
    <s v="příspěvek v recenzovaném konferenčním sborníku"/>
    <s v="rec. sborník"/>
    <n v="0.25"/>
    <m/>
    <m/>
    <m/>
    <m/>
    <s v="Glocal Education in Practice: Teaching, Researching, and Citizenship"/>
    <x v="3"/>
    <n v="7"/>
    <m/>
    <s v="Bulgarian Comparative Education Society (BCES)"/>
    <s v="eng"/>
    <s v="příspěvek v recenzovaném konferenčním sborníkurec. sborník"/>
    <s v="Sbor/N"/>
    <n v="0.25"/>
    <n v="0.5"/>
    <n v="0.125"/>
    <n v="0"/>
    <m/>
    <n v="0.125"/>
    <n v="0.125"/>
    <b v="1"/>
    <x v="0"/>
    <x v="4"/>
  </r>
  <r>
    <n v="562708"/>
    <x v="253"/>
    <s v="PedF"/>
    <x v="4"/>
    <s v="příspěvek v recenzovaném konferenčním sborníku"/>
    <s v="SJR"/>
    <n v="0.2"/>
    <s v="2-s2.0-85069461767"/>
    <m/>
    <m/>
    <m/>
    <s v="Empowering Learners for Life in the Digital Age"/>
    <x v="3"/>
    <n v="10"/>
    <s v="CH"/>
    <s v="Sp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81412"/>
    <x v="253"/>
    <s v="PedF"/>
    <x v="4"/>
    <s v="původní článek"/>
    <s v="ERIHPlus"/>
    <n v="0.25"/>
    <m/>
    <m/>
    <m/>
    <m/>
    <s v="Slavonic Pedagogical Studies Journal [online]"/>
    <x v="2"/>
    <n v="8"/>
    <s v="SK"/>
    <m/>
    <s v="cze"/>
    <s v="původní článekERIHPlus"/>
    <s v="Erih+"/>
    <n v="1"/>
    <n v="1"/>
    <n v="0.25"/>
    <n v="0"/>
    <m/>
    <n v="0.25"/>
    <n v="0.25"/>
    <b v="1"/>
    <x v="0"/>
    <x v="4"/>
  </r>
  <r>
    <n v="565048"/>
    <x v="253"/>
    <s v="PedF"/>
    <x v="4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38681"/>
    <x v="254"/>
    <s v="PedF"/>
    <x v="1"/>
    <s v="původní článek"/>
    <s v="IF"/>
    <n v="1"/>
    <s v="2-s2.0-85045411798"/>
    <s v="Q1 1.D."/>
    <n v="429554100005"/>
    <s v="Q1 N"/>
    <s v="Journal of Behavioral Addictions"/>
    <x v="1"/>
    <n v="8"/>
    <s v="HU"/>
    <m/>
    <s v="eng"/>
    <s v="původní článekIF"/>
    <s v="ScoD1"/>
    <n v="22"/>
    <n v="22"/>
    <n v="22"/>
    <n v="0"/>
    <m/>
    <n v="22"/>
    <n v="18"/>
    <b v="0"/>
    <x v="1"/>
    <x v="1"/>
  </r>
  <r>
    <n v="584443"/>
    <x v="254"/>
    <s v="1.LF"/>
    <x v="1"/>
    <s v="původní článek"/>
    <s v="IF (loni)"/>
    <n v="0.33333333333332998"/>
    <s v="2-s2.0-85092945377"/>
    <s v="Q1 1.D."/>
    <n v="577516600012"/>
    <s v="Q1 N těsně (15/142)"/>
    <s v="Journal of Behavioral Addictions"/>
    <x v="2"/>
    <n v="12"/>
    <s v="HU"/>
    <m/>
    <s v="eng"/>
    <s v="původní článekIF (loni)"/>
    <s v="ScoD1"/>
    <n v="22"/>
    <n v="22"/>
    <n v="7.3333333333332593"/>
    <n v="0"/>
    <m/>
    <n v="7.3333333333332593"/>
    <n v="5.9999999999999396"/>
    <b v="0"/>
    <x v="5"/>
    <x v="7"/>
  </r>
  <r>
    <n v="553750"/>
    <x v="254"/>
    <s v="PedF"/>
    <x v="1"/>
    <s v="původní článek"/>
    <s v="IF"/>
    <n v="5.2631578947368002E-2"/>
    <s v="2-s2.0-85059274896"/>
    <s v="Q1 N"/>
    <n v="458027600009"/>
    <s v="Q1 N"/>
    <s v="Psychology of Addictive Behaviors"/>
    <x v="3"/>
    <n v="13"/>
    <s v="US"/>
    <m/>
    <s v="eng"/>
    <s v="původní článekIF"/>
    <s v="IFQ1"/>
    <n v="18"/>
    <n v="18"/>
    <n v="0.94736842105262409"/>
    <n v="0"/>
    <m/>
    <n v="0.94736842105262409"/>
    <n v="0.94736842105262409"/>
    <b v="1"/>
    <x v="5"/>
    <x v="7"/>
  </r>
  <r>
    <n v="557472"/>
    <x v="254"/>
    <s v="PedF"/>
    <x v="1"/>
    <s v="původní článek"/>
    <s v="ERIHPlus"/>
    <n v="0.2"/>
    <m/>
    <m/>
    <m/>
    <m/>
    <s v="Polish Psychological Forum"/>
    <x v="1"/>
    <n v="14"/>
    <s v="PL"/>
    <m/>
    <s v="eng"/>
    <s v="původní článekERIHPlus"/>
    <s v="Erih+"/>
    <n v="1"/>
    <n v="2"/>
    <n v="0.4"/>
    <n v="0"/>
    <m/>
    <n v="0.4"/>
    <n v="0.4"/>
    <b v="1"/>
    <x v="1"/>
    <x v="1"/>
  </r>
  <r>
    <n v="582068"/>
    <x v="255"/>
    <s v="PedF"/>
    <x v="4"/>
    <s v="kolektivní monografie"/>
    <m/>
    <n v="0.14285714285713999"/>
    <m/>
    <m/>
    <m/>
    <m/>
    <m/>
    <x v="3"/>
    <n v="195"/>
    <s v="CZ"/>
    <s v="Univerzita Karlova - Pedagogická fakulta"/>
    <s v="cze"/>
    <s v="kolektivní monografie"/>
    <s v="Mon"/>
    <n v="3"/>
    <n v="3"/>
    <n v="0.42857142857141994"/>
    <n v="0"/>
    <m/>
    <n v="0.42857142857141994"/>
    <n v="0.42857142857141994"/>
    <b v="1"/>
    <x v="0"/>
    <x v="4"/>
  </r>
  <r>
    <n v="581504"/>
    <x v="256"/>
    <s v="PedF"/>
    <x v="10"/>
    <s v="stať v recenzovaném sborníku prací"/>
    <m/>
    <n v="1"/>
    <m/>
    <m/>
    <m/>
    <m/>
    <s v="Potřebuje v planetární době filosofie vědu, či věda filosofii?"/>
    <x v="2"/>
    <n v="11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54986"/>
    <x v="257"/>
    <s v="PedF"/>
    <x v="1"/>
    <s v="původní článek"/>
    <s v="český čsp."/>
    <n v="0.5"/>
    <m/>
    <m/>
    <m/>
    <m/>
    <s v="Gramotnost, pregramotnost a vzdělávání"/>
    <x v="1"/>
    <n v="22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71112"/>
    <x v="257"/>
    <s v="PedF"/>
    <x v="1"/>
    <s v="přehledový článek"/>
    <s v="český čsp."/>
    <n v="0.5"/>
    <m/>
    <m/>
    <m/>
    <m/>
    <s v="Gramotnost, pregramotnost a vzdělávání"/>
    <x v="3"/>
    <n v="23"/>
    <s v="CZ"/>
    <m/>
    <s v="cze"/>
    <s v="přehledový článekčeský čsp."/>
    <s v="Článek"/>
    <n v="0.5"/>
    <n v="0.5"/>
    <n v="0.25"/>
    <n v="0"/>
    <m/>
    <n v="0.25"/>
    <n v="0.25"/>
    <b v="1"/>
    <x v="1"/>
    <x v="1"/>
  </r>
  <r>
    <n v="571133"/>
    <x v="257"/>
    <s v="PedF"/>
    <x v="1"/>
    <s v="příspěvek v recenzovaném konferenčním sborníku"/>
    <s v="rec. sborník"/>
    <n v="1"/>
    <m/>
    <m/>
    <m/>
    <m/>
    <s v="PhD existence 2019: Česko-slovenská psychologická konference (nejen) pro doktorandy a o doktorandech."/>
    <x v="3"/>
    <n v="7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1"/>
    <x v="1"/>
  </r>
  <r>
    <n v="531205"/>
    <x v="258"/>
    <s v="PedF"/>
    <x v="13"/>
    <s v="VŠ skriptum"/>
    <m/>
    <n v="1"/>
    <m/>
    <m/>
    <m/>
    <m/>
    <m/>
    <x v="0"/>
    <n v="132"/>
    <s v="CZ"/>
    <s v="Vydavatelství Pedagogické fakulty Univerzity Karlovy"/>
    <s v="cze"/>
    <s v="VŠ skriptum"/>
    <s v="Učebnice"/>
    <n v="1"/>
    <n v="1"/>
    <n v="1"/>
    <n v="0"/>
    <m/>
    <n v="1"/>
    <n v="1"/>
    <b v="1"/>
    <x v="4"/>
    <x v="6"/>
  </r>
  <r>
    <n v="531206"/>
    <x v="258"/>
    <s v="PedF"/>
    <x v="13"/>
    <s v="doporučený postup"/>
    <s v="ERIHPlus"/>
    <n v="1"/>
    <m/>
    <m/>
    <m/>
    <m/>
    <s v="Didaktické studie"/>
    <x v="0"/>
    <n v="8"/>
    <s v="CZ"/>
    <m/>
    <s v="cze"/>
    <s v="doporučený postupERIHPlus"/>
    <s v="Učebnice"/>
    <n v="1"/>
    <n v="1"/>
    <n v="1"/>
    <n v="0"/>
    <m/>
    <n v="1"/>
    <n v="1"/>
    <b v="1"/>
    <x v="4"/>
    <x v="6"/>
  </r>
  <r>
    <n v="531207"/>
    <x v="258"/>
    <s v="PedF"/>
    <x v="13"/>
    <s v="původní článek"/>
    <s v="rec. čsp. 2015"/>
    <n v="1"/>
    <m/>
    <m/>
    <m/>
    <m/>
    <s v="Český jazyk a literatura"/>
    <x v="0"/>
    <n v="3"/>
    <s v="CZ"/>
    <m/>
    <s v="cze"/>
    <s v="původní článekrec. čsp. 2015"/>
    <s v="Článek"/>
    <n v="0.5"/>
    <n v="0.5"/>
    <n v="0.5"/>
    <n v="0"/>
    <m/>
    <n v="0.5"/>
    <n v="0.5"/>
    <b v="1"/>
    <x v="4"/>
    <x v="6"/>
  </r>
  <r>
    <n v="531208"/>
    <x v="258"/>
    <s v="PedF"/>
    <x v="13"/>
    <s v="příspěvek v recenzovaném konferenčním sborníku"/>
    <s v="rec. sborník"/>
    <n v="1"/>
    <m/>
    <m/>
    <m/>
    <m/>
    <s v="Perspektivy společného vzdělávání - V. olomoucké speciálně pedagogické dny"/>
    <x v="3"/>
    <n v="5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2"/>
    <x v="2"/>
  </r>
  <r>
    <n v="581416"/>
    <x v="258"/>
    <s v="PedF"/>
    <x v="13"/>
    <s v="původní článek"/>
    <s v="ERIHPlus"/>
    <n v="0.5"/>
    <m/>
    <m/>
    <m/>
    <m/>
    <s v="Český jazyk a literatura"/>
    <x v="2"/>
    <n v="7"/>
    <s v="CZ"/>
    <m/>
    <s v="cze"/>
    <s v="původní článekERIHPlus"/>
    <s v="Erih+"/>
    <n v="1"/>
    <n v="1"/>
    <n v="0.5"/>
    <n v="0"/>
    <m/>
    <n v="0.5"/>
    <n v="0.5"/>
    <b v="1"/>
    <x v="2"/>
    <x v="2"/>
  </r>
  <r>
    <n v="564632"/>
    <x v="258"/>
    <s v="PedF"/>
    <x v="13"/>
    <s v="doporučený postup"/>
    <s v="ERIHPlus"/>
    <n v="1"/>
    <m/>
    <m/>
    <m/>
    <m/>
    <s v="Didaktické studie"/>
    <x v="3"/>
    <n v="8"/>
    <s v="CZ"/>
    <m/>
    <s v="cze"/>
    <s v="doporučený postupERIHPlus"/>
    <s v="Učebnice"/>
    <n v="1"/>
    <n v="1"/>
    <n v="1"/>
    <n v="0"/>
    <m/>
    <n v="1"/>
    <n v="1"/>
    <b v="1"/>
    <x v="2"/>
    <x v="2"/>
  </r>
  <r>
    <n v="565280"/>
    <x v="258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48144"/>
    <x v="258"/>
    <s v="PedF"/>
    <x v="13"/>
    <s v="původní článek"/>
    <s v="ERIHPlus"/>
    <n v="1"/>
    <m/>
    <m/>
    <m/>
    <m/>
    <s v="Didaktické studie"/>
    <x v="1"/>
    <n v="10"/>
    <s v="CZ"/>
    <m/>
    <s v="cze"/>
    <s v="původní článekERIHPlus"/>
    <s v="Erih+"/>
    <n v="1"/>
    <n v="1"/>
    <n v="1"/>
    <n v="0"/>
    <m/>
    <n v="1"/>
    <n v="1"/>
    <b v="1"/>
    <x v="2"/>
    <x v="2"/>
  </r>
  <r>
    <n v="566321"/>
    <x v="258"/>
    <s v="PedF"/>
    <x v="13"/>
    <s v="původní článek"/>
    <s v="český čsp."/>
    <n v="1"/>
    <m/>
    <m/>
    <m/>
    <m/>
    <s v="Speciální pedagogika"/>
    <x v="3"/>
    <n v="12"/>
    <s v="CZ"/>
    <m/>
    <s v="cze"/>
    <s v="původní článekčeský čsp."/>
    <s v="Článek"/>
    <n v="0.5"/>
    <n v="0.5"/>
    <n v="0.5"/>
    <n v="0"/>
    <m/>
    <n v="0.5"/>
    <n v="0.5"/>
    <b v="1"/>
    <x v="2"/>
    <x v="2"/>
  </r>
  <r>
    <n v="548830"/>
    <x v="258"/>
    <s v="PedF"/>
    <x v="13"/>
    <s v="původní článek"/>
    <s v="ERIHPlus"/>
    <n v="1"/>
    <m/>
    <m/>
    <m/>
    <m/>
    <s v="Český jazyk a literatura"/>
    <x v="1"/>
    <n v="7"/>
    <s v="CZ"/>
    <m/>
    <s v="cze"/>
    <s v="původní článekERIHPlus"/>
    <s v="Erih+"/>
    <n v="1"/>
    <n v="1"/>
    <n v="1"/>
    <n v="0"/>
    <m/>
    <n v="1"/>
    <n v="1"/>
    <b v="1"/>
    <x v="2"/>
    <x v="2"/>
  </r>
  <r>
    <n v="584515"/>
    <x v="258"/>
    <s v="PedF"/>
    <x v="13"/>
    <s v="monografie"/>
    <m/>
    <n v="1"/>
    <m/>
    <m/>
    <m/>
    <m/>
    <m/>
    <x v="2"/>
    <n v="220"/>
    <s v="CZ"/>
    <s v="Univerzita Karlova Pedagogická fakulta"/>
    <s v="cze"/>
    <s v="monografie"/>
    <s v="Mon"/>
    <n v="3"/>
    <n v="3"/>
    <n v="3"/>
    <n v="3"/>
    <m/>
    <n v="3"/>
    <n v="3"/>
    <b v="1"/>
    <x v="2"/>
    <x v="2"/>
  </r>
  <r>
    <n v="572985"/>
    <x v="259"/>
    <s v="PedF"/>
    <x v="0"/>
    <s v="původní článek"/>
    <s v="český čsp."/>
    <n v="0.25"/>
    <m/>
    <m/>
    <m/>
    <m/>
    <s v="Speciální pedagogika"/>
    <x v="3"/>
    <n v="12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83729"/>
    <x v="260"/>
    <s v="PedF"/>
    <x v="0"/>
    <s v="původní článek"/>
    <s v="český čsp."/>
    <n v="0.5"/>
    <m/>
    <m/>
    <m/>
    <m/>
    <s v="Speciální pedagogika"/>
    <x v="2"/>
    <n v="8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65606"/>
    <x v="261"/>
    <s v="PedF"/>
    <x v="0"/>
    <s v="jiný článek"/>
    <s v="český čsp."/>
    <n v="1"/>
    <m/>
    <m/>
    <m/>
    <m/>
    <s v="UNIE"/>
    <x v="3"/>
    <n v="2"/>
    <s v="CZ"/>
    <m/>
    <s v="cze"/>
    <s v="jiný článekčeský čsp."/>
    <s v="Ostatní"/>
    <n v="0"/>
    <n v="0"/>
    <n v="0"/>
    <n v="0"/>
    <m/>
    <n v="0"/>
    <n v="0"/>
    <b v="1"/>
    <x v="0"/>
    <x v="0"/>
  </r>
  <r>
    <n v="552979"/>
    <x v="261"/>
    <s v="PedF"/>
    <x v="0"/>
    <s v="jiný článek"/>
    <s v="český čsp."/>
    <n v="1"/>
    <m/>
    <m/>
    <m/>
    <m/>
    <s v="Dětský sluch"/>
    <x v="1"/>
    <n v="3"/>
    <s v="CZ"/>
    <m/>
    <s v="cze"/>
    <s v="jiný článekčeský čsp."/>
    <s v="Ostatní"/>
    <n v="0"/>
    <n v="0"/>
    <n v="0"/>
    <n v="0"/>
    <m/>
    <n v="0"/>
    <n v="0"/>
    <b v="1"/>
    <x v="0"/>
    <x v="0"/>
  </r>
  <r>
    <n v="552980"/>
    <x v="261"/>
    <s v="PedF"/>
    <x v="0"/>
    <s v="jiný článek"/>
    <s v="český čsp."/>
    <n v="1"/>
    <m/>
    <m/>
    <m/>
    <m/>
    <s v="Komoří bulletin"/>
    <x v="1"/>
    <n v="10"/>
    <s v="CZ"/>
    <m/>
    <s v="cze"/>
    <s v="jiný článekčeský čsp."/>
    <s v="Ostatní"/>
    <n v="0"/>
    <n v="0"/>
    <n v="0"/>
    <n v="0"/>
    <m/>
    <n v="0"/>
    <n v="0"/>
    <b v="1"/>
    <x v="1"/>
    <x v="1"/>
  </r>
  <r>
    <n v="552983"/>
    <x v="261"/>
    <s v="PedF"/>
    <x v="0"/>
    <s v="jiný článek"/>
    <s v="český čsp."/>
    <n v="1"/>
    <m/>
    <m/>
    <m/>
    <m/>
    <s v="Unie"/>
    <x v="1"/>
    <n v="2"/>
    <s v="CZ"/>
    <m/>
    <s v="cze"/>
    <s v="jiný článekčeský čsp."/>
    <s v="Ostatní"/>
    <n v="0"/>
    <n v="0"/>
    <n v="0"/>
    <n v="0"/>
    <m/>
    <n v="0"/>
    <n v="0"/>
    <b v="1"/>
    <x v="0"/>
    <x v="0"/>
  </r>
  <r>
    <n v="552984"/>
    <x v="261"/>
    <s v="PedF"/>
    <x v="0"/>
    <s v="jiný článek"/>
    <s v="český čsp."/>
    <n v="1"/>
    <m/>
    <m/>
    <m/>
    <m/>
    <s v="Unie"/>
    <x v="1"/>
    <n v="2"/>
    <s v="CZ"/>
    <m/>
    <s v="cze"/>
    <s v="jiný článekčeský čsp."/>
    <s v="Ostatní"/>
    <n v="0"/>
    <n v="0"/>
    <n v="0"/>
    <n v="0"/>
    <m/>
    <n v="0"/>
    <n v="0"/>
    <b v="1"/>
    <x v="1"/>
    <x v="1"/>
  </r>
  <r>
    <n v="552985"/>
    <x v="261"/>
    <s v="PedF"/>
    <x v="0"/>
    <s v="původní článek"/>
    <s v="český čsp."/>
    <n v="1"/>
    <m/>
    <m/>
    <m/>
    <m/>
    <s v="Unie"/>
    <x v="1"/>
    <n v="2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74405"/>
    <x v="261"/>
    <s v="PedF"/>
    <x v="0"/>
    <s v="původní článek"/>
    <s v="český čsp."/>
    <n v="0.5"/>
    <m/>
    <m/>
    <m/>
    <m/>
    <s v="UNIE"/>
    <x v="3"/>
    <n v="4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75636"/>
    <x v="262"/>
    <s v="PedF"/>
    <x v="2"/>
    <s v="učebnice pro VŠ"/>
    <m/>
    <n v="0.5"/>
    <m/>
    <m/>
    <m/>
    <m/>
    <m/>
    <x v="3"/>
    <n v="40"/>
    <s v="CZ"/>
    <s v="Univerzita Karlova, Pedagogická fakulta"/>
    <s v="eng"/>
    <s v="učebnice pro VŠ"/>
    <s v="Učebnice"/>
    <n v="1"/>
    <n v="1"/>
    <n v="0.5"/>
    <n v="0"/>
    <m/>
    <n v="0.5"/>
    <n v="0.5"/>
    <b v="1"/>
    <x v="2"/>
    <x v="2"/>
  </r>
  <r>
    <n v="571789"/>
    <x v="262"/>
    <s v="PedF"/>
    <x v="2"/>
    <s v="původní článek"/>
    <s v="ERIHPlus"/>
    <n v="0.5"/>
    <m/>
    <m/>
    <m/>
    <m/>
    <s v="Hradec Králové Journal of Anglophone Studies"/>
    <x v="3"/>
    <n v="11"/>
    <s v="CZ"/>
    <m/>
    <s v="eng"/>
    <s v="původní článekERIHPlus"/>
    <s v="Erih+"/>
    <n v="1"/>
    <n v="2"/>
    <n v="1"/>
    <n v="0"/>
    <m/>
    <n v="1"/>
    <n v="1"/>
    <b v="1"/>
    <x v="4"/>
    <x v="6"/>
  </r>
  <r>
    <n v="557241"/>
    <x v="262"/>
    <s v="PedF"/>
    <x v="2"/>
    <s v="kapitola v monografii"/>
    <m/>
    <n v="0.5"/>
    <m/>
    <m/>
    <m/>
    <m/>
    <s v="The Pronunciation of English by Speakers of Other Languages"/>
    <x v="1"/>
    <n v="21"/>
    <s v="GB"/>
    <s v="Cambridge Scholars Publishing"/>
    <s v="eng"/>
    <s v="kapitola v monografii"/>
    <s v="Kap"/>
    <n v="1"/>
    <n v="2"/>
    <n v="1"/>
    <n v="0"/>
    <m/>
    <n v="1"/>
    <n v="1"/>
    <b v="1"/>
    <x v="4"/>
    <x v="6"/>
  </r>
  <r>
    <n v="589957"/>
    <x v="262"/>
    <s v="PedF"/>
    <x v="2"/>
    <s v="jiný výsledek"/>
    <s v="ERIHPlus"/>
    <n v="1"/>
    <m/>
    <m/>
    <m/>
    <m/>
    <m/>
    <x v="2"/>
    <n v="2"/>
    <m/>
    <m/>
    <s v="cze"/>
    <s v="jiný výsledekERIHPlus"/>
    <s v="Ostatní"/>
    <n v="0"/>
    <n v="0"/>
    <n v="0"/>
    <n v="0"/>
    <m/>
    <n v="0"/>
    <n v="0"/>
    <b v="1"/>
    <x v="4"/>
    <x v="6"/>
  </r>
  <r>
    <n v="577562"/>
    <x v="263"/>
    <s v="PedF"/>
    <x v="0"/>
    <s v="internetový zdroj"/>
    <m/>
    <n v="1"/>
    <m/>
    <m/>
    <m/>
    <m/>
    <m/>
    <x v="3"/>
    <m/>
    <m/>
    <m/>
    <s v="cze"/>
    <s v="internetový zdroj"/>
    <s v="Ostatní"/>
    <n v="0"/>
    <n v="0"/>
    <n v="0"/>
    <n v="0"/>
    <m/>
    <n v="0"/>
    <n v="0"/>
    <b v="1"/>
    <x v="0"/>
    <x v="0"/>
  </r>
  <r>
    <n v="565149"/>
    <x v="263"/>
    <s v="PedF"/>
    <x v="0"/>
    <s v="přehledový článek"/>
    <s v="rec. čsp. 2015"/>
    <n v="0.5"/>
    <m/>
    <m/>
    <m/>
    <m/>
    <s v="Speciální pedagogika"/>
    <x v="1"/>
    <n v="8"/>
    <s v="CZ"/>
    <m/>
    <s v="cze"/>
    <s v="přehledový článekrec. čsp. 2015"/>
    <s v="Článek"/>
    <n v="0.5"/>
    <n v="0.5"/>
    <n v="0.25"/>
    <n v="0"/>
    <m/>
    <n v="0.25"/>
    <n v="0.25"/>
    <b v="1"/>
    <x v="0"/>
    <x v="0"/>
  </r>
  <r>
    <n v="552921"/>
    <x v="263"/>
    <s v="PedF"/>
    <x v="0"/>
    <s v="jiný příspěvek v konferenčním sborníku"/>
    <s v="rec. sborník"/>
    <n v="0.5"/>
    <m/>
    <m/>
    <m/>
    <m/>
    <s v="Koheze speciální pedagogiky"/>
    <x v="0"/>
    <n v="15"/>
    <m/>
    <s v="Univerzita Palackého v Olomouci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0933"/>
    <x v="263"/>
    <s v="PedF"/>
    <x v="0"/>
    <s v="jiný příspěvek v konferenčním sborníku"/>
    <s v="nerec. sborník"/>
    <n v="0.5"/>
    <m/>
    <m/>
    <m/>
    <m/>
    <s v="SOCIÁLNÍ ZAČLEŇOVÁNÍ v kontextu sociální práce"/>
    <x v="3"/>
    <n v="8"/>
    <m/>
    <s v="Gaudeamus"/>
    <s v="cze"/>
    <s v="jiný příspěvek v konferenčním sborníkunerec. sborník"/>
    <s v="Ostatní"/>
    <n v="0"/>
    <n v="0"/>
    <n v="0"/>
    <n v="0"/>
    <m/>
    <n v="0"/>
    <n v="0"/>
    <b v="1"/>
    <x v="0"/>
    <x v="0"/>
  </r>
  <r>
    <n v="589709"/>
    <x v="263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Gaudeamus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91342"/>
    <x v="263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Gaudeamus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85264"/>
    <x v="263"/>
    <s v="PedF"/>
    <x v="0"/>
    <s v="původní článek"/>
    <s v="IF (loni)"/>
    <n v="7.6923076923076997E-2"/>
    <m/>
    <m/>
    <n v="589236400001"/>
    <s v="Q3"/>
    <s v="Journal of Policy and Practice in Intellectual Disabilities [online]"/>
    <x v="2"/>
    <n v="16"/>
    <s v="US"/>
    <m/>
    <s v="eng"/>
    <s v="původní článekIF (loni)"/>
    <s v="IFQ4"/>
    <n v="6"/>
    <n v="6"/>
    <n v="0.46153846153846201"/>
    <n v="0"/>
    <m/>
    <n v="0.46153846153846201"/>
    <n v="0.46153846153846201"/>
    <b v="1"/>
    <x v="0"/>
    <x v="0"/>
  </r>
  <r>
    <n v="558332"/>
    <x v="264"/>
    <s v="PedF"/>
    <x v="8"/>
    <s v="jiný článek"/>
    <s v="český čsp."/>
    <n v="0.5"/>
    <m/>
    <m/>
    <m/>
    <m/>
    <s v="Výtvarná výchova"/>
    <x v="1"/>
    <n v="6"/>
    <s v="CZ"/>
    <m/>
    <s v="cze"/>
    <s v="jiný článekčeský čsp."/>
    <s v="Ostatní"/>
    <n v="0"/>
    <n v="0"/>
    <n v="0"/>
    <n v="0"/>
    <m/>
    <n v="0"/>
    <n v="0"/>
    <b v="1"/>
    <x v="2"/>
    <x v="8"/>
  </r>
  <r>
    <n v="558542"/>
    <x v="264"/>
    <s v="PedF"/>
    <x v="8"/>
    <s v="původní článek"/>
    <s v="český čsp."/>
    <n v="1"/>
    <m/>
    <m/>
    <m/>
    <m/>
    <s v="Výtvarná výchova"/>
    <x v="1"/>
    <n v="19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8550"/>
    <x v="264"/>
    <s v="PedF"/>
    <x v="8"/>
    <s v="jiný příspěvek v konferenčním sborníku"/>
    <s v="zahr. čsp."/>
    <n v="1"/>
    <m/>
    <m/>
    <m/>
    <m/>
    <s v="SPECIAL ISSUE InSEA Congress 2018: Scientific and Social Interventions in Art Education"/>
    <x v="3"/>
    <n v="9"/>
    <m/>
    <s v="Synnyt / Origins"/>
    <s v="eng"/>
    <s v="jiný příspěvek v konferenčním sborníkuzahr. čsp."/>
    <s v="Ostatní"/>
    <n v="0"/>
    <n v="0"/>
    <n v="0"/>
    <n v="0"/>
    <m/>
    <n v="0"/>
    <n v="0"/>
    <b v="1"/>
    <x v="0"/>
    <x v="4"/>
  </r>
  <r>
    <n v="562920"/>
    <x v="264"/>
    <s v="PedF"/>
    <x v="8"/>
    <s v="jiný příspěvek v konferenčním sborníku"/>
    <s v="rec. sborník"/>
    <n v="1"/>
    <m/>
    <m/>
    <m/>
    <m/>
    <s v="Education and New Developments 2019"/>
    <x v="3"/>
    <n v="3"/>
    <m/>
    <s v="InScience Press"/>
    <s v="eng"/>
    <s v="jiný příspěvek v konferenčním sborníkurec. sborník"/>
    <s v="Ostatní"/>
    <n v="0"/>
    <n v="0"/>
    <n v="0"/>
    <n v="0"/>
    <m/>
    <n v="0"/>
    <n v="0"/>
    <b v="1"/>
    <x v="0"/>
    <x v="4"/>
  </r>
  <r>
    <n v="580678"/>
    <x v="264"/>
    <s v="PedF"/>
    <x v="8"/>
    <s v="jiný článek"/>
    <s v="český čsp."/>
    <n v="0.5"/>
    <m/>
    <m/>
    <m/>
    <m/>
    <s v="Výtvarná výchova"/>
    <x v="2"/>
    <n v="11"/>
    <s v="CZ"/>
    <m/>
    <s v="cze"/>
    <s v="jiný článekčeský čsp."/>
    <s v="Ostatní"/>
    <n v="0"/>
    <n v="0"/>
    <n v="0"/>
    <n v="0"/>
    <m/>
    <n v="0"/>
    <n v="0"/>
    <b v="1"/>
    <x v="0"/>
    <x v="4"/>
  </r>
  <r>
    <n v="542731"/>
    <x v="264"/>
    <s v="PedF"/>
    <x v="8"/>
    <s v="původní článek"/>
    <s v="rec. čsp. 2015"/>
    <n v="0.5"/>
    <m/>
    <m/>
    <m/>
    <m/>
    <s v="Výtvarná výchova"/>
    <x v="0"/>
    <n v="9"/>
    <s v="CZ"/>
    <m/>
    <s v="cze"/>
    <s v="původní článekrec. čsp. 2015"/>
    <s v="Článek"/>
    <n v="0.5"/>
    <n v="0.5"/>
    <n v="0.25"/>
    <n v="0"/>
    <m/>
    <n v="0.25"/>
    <n v="0.25"/>
    <b v="1"/>
    <x v="0"/>
    <x v="4"/>
  </r>
  <r>
    <n v="565813"/>
    <x v="264"/>
    <s v="PedF"/>
    <x v="8"/>
    <s v="jiný výsledek"/>
    <m/>
    <n v="1"/>
    <m/>
    <m/>
    <m/>
    <m/>
    <m/>
    <x v="1"/>
    <m/>
    <m/>
    <m/>
    <s v="eng"/>
    <s v="jiný výsledek"/>
    <s v="Ostatní"/>
    <n v="0"/>
    <n v="0"/>
    <n v="0"/>
    <n v="0"/>
    <m/>
    <n v="0"/>
    <n v="0"/>
    <b v="1"/>
    <x v="0"/>
    <x v="4"/>
  </r>
  <r>
    <n v="583691"/>
    <x v="264"/>
    <s v="PedF"/>
    <x v="8"/>
    <s v="původní článek"/>
    <s v="český čsp."/>
    <n v="0.2"/>
    <m/>
    <m/>
    <m/>
    <m/>
    <s v="Výtvarná výchova"/>
    <x v="2"/>
    <n v="28"/>
    <s v="CZ"/>
    <m/>
    <s v="cze"/>
    <s v="původní článekčeský čsp."/>
    <s v="Článek"/>
    <n v="0.5"/>
    <n v="0.5"/>
    <n v="0.1"/>
    <n v="0"/>
    <m/>
    <n v="0.1"/>
    <n v="0.1"/>
    <b v="1"/>
    <x v="2"/>
    <x v="8"/>
  </r>
  <r>
    <n v="583692"/>
    <x v="264"/>
    <s v="PedF"/>
    <x v="8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83776"/>
    <x v="264"/>
    <s v="PedF"/>
    <x v="8"/>
    <s v="internetový zdroj"/>
    <m/>
    <n v="0.25"/>
    <m/>
    <m/>
    <m/>
    <m/>
    <m/>
    <x v="2"/>
    <m/>
    <m/>
    <m/>
    <s v="cze"/>
    <s v="internetový zdroj"/>
    <s v="Ostatní"/>
    <n v="0"/>
    <n v="0"/>
    <n v="0"/>
    <n v="0"/>
    <m/>
    <n v="0"/>
    <n v="0"/>
    <b v="1"/>
    <x v="0"/>
    <x v="4"/>
  </r>
  <r>
    <n v="579189"/>
    <x v="265"/>
    <s v="PedF"/>
    <x v="9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620"/>
    <x v="265"/>
    <s v="PedF"/>
    <x v="9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668"/>
    <x v="265"/>
    <s v="PedF"/>
    <x v="9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855"/>
    <x v="265"/>
    <s v="PedF"/>
    <x v="9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856"/>
    <x v="265"/>
    <s v="PedF"/>
    <x v="9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857"/>
    <x v="265"/>
    <s v="PedF"/>
    <x v="9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858"/>
    <x v="265"/>
    <s v="PedF"/>
    <x v="9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1859"/>
    <x v="265"/>
    <s v="PedF"/>
    <x v="9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59050"/>
    <x v="266"/>
    <s v="PedF"/>
    <x v="19"/>
    <s v="příspěvek v recenzovaném konferenčním sborníku"/>
    <s v="rec. sborník"/>
    <n v="0.5"/>
    <m/>
    <m/>
    <m/>
    <m/>
    <s v="Setkání učitelů matematiky všech typů a stupňů škol"/>
    <x v="1"/>
    <n v="6"/>
    <m/>
    <s v="Vydavatelský servis, Západočeská univerzi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93343"/>
    <x v="266"/>
    <s v="PedF"/>
    <x v="19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6118"/>
    <x v="267"/>
    <s v="PedF"/>
    <x v="12"/>
    <s v="příspěvek v recenzovaném konferenčním sborníku"/>
    <s v="rec. sborník"/>
    <n v="1"/>
    <m/>
    <m/>
    <n v="530212401130"/>
    <m/>
    <s v="12TH INTERNATIONAL CONFERENCE OF EDUCATION, RESEARCH AND INNOVATION (ICERI2019)"/>
    <x v="3"/>
    <n v="8"/>
    <m/>
    <s v="IATED"/>
    <s v="eng"/>
    <s v="příspěvek v recenzovaném konferenčním sborníkurec. sborník"/>
    <s v="Sbor/N"/>
    <n v="0.25"/>
    <n v="0.5"/>
    <n v="0.5"/>
    <n v="0"/>
    <m/>
    <n v="0.5"/>
    <n v="0.5"/>
    <b v="1"/>
    <x v="0"/>
    <x v="0"/>
  </r>
  <r>
    <n v="582832"/>
    <x v="267"/>
    <s v="PedF"/>
    <x v="12"/>
    <s v="jiný příspěvek v konferenčním sborníku"/>
    <s v="rec. sborník"/>
    <n v="1"/>
    <m/>
    <m/>
    <m/>
    <m/>
    <s v="Interkulturní perspektivy studentu doktorských programu a jejich príprava se zamerením na mezioborovou pestrost"/>
    <x v="2"/>
    <n v="8"/>
    <m/>
    <s v="Vydavatelství Univerzita Palackého v Olomouci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35757"/>
    <x v="268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82134"/>
    <x v="268"/>
    <s v="PedF"/>
    <x v="14"/>
    <s v="kapitola v kolektivní monografii"/>
    <m/>
    <n v="0.33333333333332998"/>
    <m/>
    <m/>
    <m/>
    <m/>
    <s v="New Horizons in Subject-specific Education"/>
    <x v="2"/>
    <n v="20"/>
    <m/>
    <s v="University of Maribor, Slovenia"/>
    <s v="eng"/>
    <s v="kapitola v kolektivní monografii"/>
    <s v="Kap"/>
    <n v="1"/>
    <n v="2"/>
    <n v="0.66666666666665997"/>
    <n v="0"/>
    <m/>
    <n v="0.66666666666665997"/>
    <n v="0.66666666666665997"/>
    <b v="1"/>
    <x v="2"/>
    <x v="8"/>
  </r>
  <r>
    <n v="582146"/>
    <x v="268"/>
    <s v="PedF"/>
    <x v="14"/>
    <s v="původní článek"/>
    <s v="ERIHPlus"/>
    <n v="1"/>
    <m/>
    <m/>
    <m/>
    <m/>
    <s v="Studia universitatis Babes-Bolyai Educatio Artis Gymnasticae [online]"/>
    <x v="2"/>
    <n v="13"/>
    <s v="RO"/>
    <m/>
    <s v="eng"/>
    <s v="původní článekERIHPlus"/>
    <s v="Erih+"/>
    <n v="1"/>
    <n v="2"/>
    <n v="2"/>
    <n v="0"/>
    <m/>
    <n v="2"/>
    <n v="2"/>
    <b v="1"/>
    <x v="2"/>
    <x v="8"/>
  </r>
  <r>
    <n v="566532"/>
    <x v="268"/>
    <s v="PedF"/>
    <x v="14"/>
    <s v="jiný příspěvek v konferenčním sborníku"/>
    <s v="rec. sborník"/>
    <n v="1"/>
    <m/>
    <m/>
    <m/>
    <m/>
    <s v="„SPORT SCIENCE IN MOTION” Proceedings from the scientific conference"/>
    <x v="3"/>
    <n v="4"/>
    <m/>
    <s v="Univerzita J. Selyeho v Komárne"/>
    <s v="cze"/>
    <s v="jiný příspěvek v konferenčním sborníkurec. sborník"/>
    <s v="Ostatní"/>
    <n v="0"/>
    <n v="0"/>
    <n v="0"/>
    <n v="0"/>
    <m/>
    <n v="0"/>
    <n v="0"/>
    <b v="1"/>
    <x v="8"/>
    <x v="14"/>
  </r>
  <r>
    <n v="543227"/>
    <x v="269"/>
    <s v="PedF"/>
    <x v="7"/>
    <s v="kapitola v kolektivní monografii"/>
    <m/>
    <n v="0.33333333333332998"/>
    <m/>
    <m/>
    <m/>
    <m/>
    <s v="Science Teaching in the XXI Century"/>
    <x v="1"/>
    <n v="12"/>
    <s v="PL"/>
    <s v="Pedagogical University of Cracow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78991"/>
    <x v="270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3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0752"/>
    <x v="271"/>
    <s v="PedF"/>
    <x v="13"/>
    <s v="původní článek"/>
    <s v="ERIHPlus"/>
    <n v="1"/>
    <m/>
    <m/>
    <m/>
    <m/>
    <s v="Didaktické studie"/>
    <x v="2"/>
    <n v="10"/>
    <s v="CZ"/>
    <m/>
    <s v="cze"/>
    <s v="původní článekERIHPlus"/>
    <s v="Erih+"/>
    <n v="1"/>
    <n v="1"/>
    <n v="1"/>
    <n v="0"/>
    <m/>
    <n v="1"/>
    <n v="1"/>
    <b v="1"/>
    <x v="2"/>
    <x v="2"/>
  </r>
  <r>
    <n v="580753"/>
    <x v="271"/>
    <s v="PedF"/>
    <x v="13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2"/>
  </r>
  <r>
    <n v="565790"/>
    <x v="271"/>
    <s v="PedF"/>
    <x v="13"/>
    <s v="jiný článek"/>
    <s v="ERIHPlus"/>
    <n v="1"/>
    <m/>
    <m/>
    <m/>
    <m/>
    <s v="Český jazyk a literatura"/>
    <x v="3"/>
    <n v="5"/>
    <s v="CZ"/>
    <m/>
    <s v="cze"/>
    <s v="jiný článekERIHPlus"/>
    <s v="Erih+"/>
    <n v="1"/>
    <n v="1"/>
    <n v="1"/>
    <n v="0"/>
    <m/>
    <n v="1"/>
    <n v="1"/>
    <b v="1"/>
    <x v="2"/>
    <x v="2"/>
  </r>
  <r>
    <n v="583028"/>
    <x v="272"/>
    <s v="PedF"/>
    <x v="9"/>
    <s v="příspěvek v recenzovaném konferenčním sborníku"/>
    <s v="rec. sborník"/>
    <n v="1"/>
    <m/>
    <m/>
    <m/>
    <m/>
    <s v="Teorie a praxe hudební výchovy VI"/>
    <x v="2"/>
    <n v="8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8150"/>
    <x v="273"/>
    <s v="PedF"/>
    <x v="9"/>
    <s v="původní článek"/>
    <s v="český čsp."/>
    <n v="1"/>
    <m/>
    <m/>
    <m/>
    <m/>
    <s v="Varhaník: časopis pro varhanickou praxi"/>
    <x v="2"/>
    <n v="3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1335"/>
    <x v="273"/>
    <s v="PedF"/>
    <x v="9"/>
    <s v="původní článek"/>
    <s v="český čsp."/>
    <n v="1"/>
    <m/>
    <m/>
    <m/>
    <m/>
    <s v="Varhaník: časopis pro varhanickou praxi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64641"/>
    <x v="273"/>
    <s v="PedF"/>
    <x v="9"/>
    <s v="jiný příspěvek v konferenčním sborníku"/>
    <s v="nerec. sborník"/>
    <n v="1"/>
    <m/>
    <m/>
    <m/>
    <m/>
    <s v="Česká a slovenská hudba 20. století"/>
    <x v="3"/>
    <n v="8"/>
    <m/>
    <s v="Powerprint"/>
    <s v="cze"/>
    <s v="jiný příspěvek v konferenčním sborníkunerec. sborník"/>
    <s v="Ostatní"/>
    <n v="0"/>
    <n v="0"/>
    <n v="0"/>
    <n v="0"/>
    <m/>
    <n v="0"/>
    <n v="0"/>
    <b v="1"/>
    <x v="2"/>
    <x v="8"/>
  </r>
  <r>
    <n v="590006"/>
    <x v="273"/>
    <s v="PedF"/>
    <x v="9"/>
    <s v="původní článek"/>
    <s v="český čsp."/>
    <n v="1"/>
    <m/>
    <m/>
    <m/>
    <m/>
    <s v="Varhaník: časopis pro varhanickou praxi"/>
    <x v="2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0015"/>
    <x v="273"/>
    <s v="PedF"/>
    <x v="9"/>
    <s v="původní článek"/>
    <s v="český čsp."/>
    <n v="1"/>
    <m/>
    <m/>
    <m/>
    <m/>
    <s v="Varhaník: časopis pro varhanickou praxi"/>
    <x v="2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2590"/>
    <x v="274"/>
    <s v="PedF"/>
    <x v="8"/>
    <s v="jiná stať ve sborníku prací"/>
    <m/>
    <n v="1"/>
    <m/>
    <m/>
    <m/>
    <m/>
    <s v="ART EDUCATION IN THE TIME OF CORONAVIRUS REFLECTING ON TODAY, ANTICIPATING TOMORROW"/>
    <x v="2"/>
    <n v="11"/>
    <m/>
    <s v="neuveden"/>
    <s v="eng"/>
    <s v="jiná stať ve sborníku prací"/>
    <s v="Ostatní"/>
    <n v="0"/>
    <n v="0"/>
    <n v="0"/>
    <n v="0"/>
    <m/>
    <n v="0"/>
    <n v="0"/>
    <b v="1"/>
    <x v="2"/>
    <x v="8"/>
  </r>
  <r>
    <n v="582647"/>
    <x v="275"/>
    <s v="PedF"/>
    <x v="7"/>
    <s v="příspěvek v recenzovaném konferenčním sborníku"/>
    <s v="WOS"/>
    <n v="0.5"/>
    <m/>
    <m/>
    <n v="567209500010"/>
    <m/>
    <s v="PROJECT-BASED EDUCATION AND OTHER ACTIVATING STRATEGIES IN SCIENCE EDUCATION XVII (PBE 2019)"/>
    <x v="2"/>
    <n v="10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34114"/>
    <x v="276"/>
    <s v="1.LF"/>
    <x v="1"/>
    <s v="přehledový článek"/>
    <s v="SJR"/>
    <n v="0.16666666666666999"/>
    <s v="2-s2.0-85032026710"/>
    <s v="Q4"/>
    <m/>
    <m/>
    <s v="Psychiatrie"/>
    <x v="0"/>
    <n v="5"/>
    <s v="CZ"/>
    <m/>
    <s v="cze"/>
    <s v="přehledový článekSJR"/>
    <s v="ScoQ4"/>
    <n v="4"/>
    <n v="4"/>
    <n v="0.66666666666667995"/>
    <n v="0"/>
    <m/>
    <n v="0.66666666666667995"/>
    <n v="0.66666666666667995"/>
    <b v="1"/>
    <x v="5"/>
    <x v="7"/>
  </r>
  <r>
    <n v="562825"/>
    <x v="276"/>
    <s v="3.LF"/>
    <x v="1"/>
    <s v="přehledový článek"/>
    <s v="SJR"/>
    <n v="0.2"/>
    <s v="2-s2.0-85096071617"/>
    <s v="Q4"/>
    <m/>
    <m/>
    <s v="Psychiatrie"/>
    <x v="3"/>
    <n v="5"/>
    <s v="CZ"/>
    <m/>
    <s v="cze"/>
    <s v="přehledový článekSJR"/>
    <s v="ScoQ4"/>
    <n v="4"/>
    <n v="4"/>
    <n v="0.8"/>
    <n v="0"/>
    <m/>
    <n v="0.8"/>
    <n v="0.8"/>
    <b v="1"/>
    <x v="5"/>
    <x v="7"/>
  </r>
  <r>
    <n v="580623"/>
    <x v="276"/>
    <s v="3.LF"/>
    <x v="1"/>
    <s v="původní článek"/>
    <s v="IF (loni)"/>
    <n v="0.125"/>
    <s v="2-s2.0-85088449117"/>
    <s v="Q2"/>
    <n v="553766600001"/>
    <s v="Q2"/>
    <s v="Frontiers in Psychology [online]"/>
    <x v="2"/>
    <n v="13"/>
    <s v="CH"/>
    <m/>
    <s v="eng"/>
    <s v="původní článekIF (loni)"/>
    <s v="IFQ2"/>
    <n v="14"/>
    <n v="14"/>
    <n v="1.75"/>
    <n v="0"/>
    <m/>
    <n v="1.75"/>
    <n v="1.75"/>
    <b v="1"/>
    <x v="5"/>
    <x v="7"/>
  </r>
  <r>
    <n v="572509"/>
    <x v="276"/>
    <s v="1.LF"/>
    <x v="1"/>
    <s v="přehledový článek"/>
    <s v="IF"/>
    <n v="0.2"/>
    <m/>
    <m/>
    <n v="509918100005"/>
    <s v="Q4"/>
    <s v="Československá psychologie"/>
    <x v="3"/>
    <n v="14"/>
    <s v="CZ"/>
    <m/>
    <s v="cze"/>
    <s v="přehledový článekIF"/>
    <s v="IFQ4"/>
    <n v="6"/>
    <n v="6"/>
    <n v="1.2000000000000002"/>
    <n v="0"/>
    <m/>
    <n v="1.2000000000000002"/>
    <n v="1.2000000000000002"/>
    <b v="1"/>
    <x v="1"/>
    <x v="1"/>
  </r>
  <r>
    <n v="528730"/>
    <x v="277"/>
    <s v="PedF"/>
    <x v="8"/>
    <s v="příspěvek v recenzovaném konferenčním sborníku"/>
    <s v="WOS"/>
    <n v="0.33333333333332998"/>
    <m/>
    <m/>
    <n v="409038600059"/>
    <m/>
    <s v="Proceedings of the 14th International Conference Efficiency and Responsibility in Education 2017 (ERIE)"/>
    <x v="0"/>
    <n v="8"/>
    <m/>
    <s v="Czech University of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38668"/>
    <x v="277"/>
    <s v="PedF"/>
    <x v="8"/>
    <s v="původní článek"/>
    <s v="ERIHPlus"/>
    <n v="1"/>
    <m/>
    <m/>
    <m/>
    <m/>
    <s v="e-Pedagogium [on-line]"/>
    <x v="0"/>
    <n v="13"/>
    <s v="CZ"/>
    <m/>
    <s v="cze"/>
    <s v="původní článekERIHPlus"/>
    <s v="Erih+"/>
    <n v="1"/>
    <n v="1"/>
    <n v="1"/>
    <n v="0"/>
    <m/>
    <n v="1"/>
    <n v="1"/>
    <b v="1"/>
    <x v="0"/>
    <x v="4"/>
  </r>
  <r>
    <n v="580527"/>
    <x v="277"/>
    <s v="PedF"/>
    <x v="8"/>
    <s v="původní článek"/>
    <s v="český čsp."/>
    <n v="1"/>
    <m/>
    <m/>
    <m/>
    <m/>
    <s v="Výtvarná výchova"/>
    <x v="3"/>
    <n v="16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46701"/>
    <x v="277"/>
    <s v="PedF"/>
    <x v="8"/>
    <s v="původní článek"/>
    <s v="ERIHPlus"/>
    <n v="0.16666666666666999"/>
    <m/>
    <m/>
    <m/>
    <m/>
    <s v="Pedagogika"/>
    <x v="1"/>
    <n v="20"/>
    <s v="CZ"/>
    <m/>
    <s v="cze"/>
    <s v="původní článekERIHPlus"/>
    <s v="Erih+"/>
    <n v="1"/>
    <n v="1"/>
    <n v="0.16666666666666999"/>
    <n v="0"/>
    <m/>
    <n v="0.16666666666666999"/>
    <n v="0.16666666666666999"/>
    <b v="1"/>
    <x v="2"/>
    <x v="5"/>
  </r>
  <r>
    <n v="566355"/>
    <x v="277"/>
    <s v="PedF"/>
    <x v="8"/>
    <s v="původní článek"/>
    <s v="český čsp."/>
    <n v="1"/>
    <m/>
    <m/>
    <m/>
    <m/>
    <s v="Výtvarná výchova"/>
    <x v="3"/>
    <n v="18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6929"/>
    <x v="277"/>
    <s v="MFF"/>
    <x v="8"/>
    <s v="příspěvek v recenzovaném konferenčním sborníku"/>
    <s v="WOS"/>
    <n v="0.5"/>
    <m/>
    <m/>
    <n v="452558300037"/>
    <m/>
    <s v="Proceedings of the 15th International Conference Efficiency and Responsibility in Education 2018"/>
    <x v="1"/>
    <n v="8"/>
    <m/>
    <s v="Czech University of Life Sciences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85189"/>
    <x v="277"/>
    <s v="PedF"/>
    <x v="8"/>
    <s v="monografie"/>
    <m/>
    <n v="0.16666666666666999"/>
    <m/>
    <m/>
    <m/>
    <m/>
    <m/>
    <x v="2"/>
    <n v="310"/>
    <s v="CZ"/>
    <s v="Karolinum Press"/>
    <s v="eng"/>
    <s v="monografie"/>
    <s v="Mon"/>
    <n v="16"/>
    <n v="22.901820226543798"/>
    <n v="3.8169700377573759"/>
    <n v="16"/>
    <m/>
    <n v="3.8169700377573759"/>
    <n v="3.8169700377573759"/>
    <b v="1"/>
    <x v="0"/>
    <x v="4"/>
  </r>
  <r>
    <n v="563207"/>
    <x v="278"/>
    <s v="PedF"/>
    <x v="4"/>
    <s v="jiný příspěvek v konferenčním sborníku"/>
    <s v="e-zdroj"/>
    <n v="1"/>
    <m/>
    <m/>
    <m/>
    <m/>
    <s v="Dva dny s didaktikou matematiky 2018"/>
    <x v="1"/>
    <n v="4"/>
    <m/>
    <s v="Univerzita Karlova, Pedagogick´a fakulta, v roce 2018"/>
    <s v="cze"/>
    <s v="jiný příspěvek v konferenčním sborníkue-zdroj"/>
    <s v="Ostatní"/>
    <n v="0"/>
    <n v="0"/>
    <n v="0"/>
    <n v="0"/>
    <m/>
    <n v="0"/>
    <n v="0"/>
    <b v="1"/>
    <x v="0"/>
    <x v="4"/>
  </r>
  <r>
    <n v="571135"/>
    <x v="278"/>
    <s v="PedF"/>
    <x v="4"/>
    <s v="jiný příspěvek v konferenčním sborníku"/>
    <s v="nerec. sborník"/>
    <n v="1"/>
    <m/>
    <m/>
    <m/>
    <m/>
    <s v="Dva dny s didaktikou matematiky 2019"/>
    <x v="3"/>
    <n v="3"/>
    <m/>
    <s v="Katedra matematiky a didaktiky matematiky Univerzita Karlova v Praze, Pedagogicka´ fakulta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36879"/>
    <x v="279"/>
    <s v="PedF"/>
    <x v="3"/>
    <s v="kapitola v kolektivní monografii"/>
    <m/>
    <n v="0.5"/>
    <m/>
    <m/>
    <m/>
    <m/>
    <s v="Didaktické kazuistiky v oborech školního vzdělávání"/>
    <x v="0"/>
    <n v="13"/>
    <s v="CZ"/>
    <s v="Pedagogická fakulta Masarykovy univerzity"/>
    <s v="cze"/>
    <s v="kapitola v kolektivní monografii"/>
    <s v="Kap"/>
    <n v="1"/>
    <n v="1"/>
    <n v="0.5"/>
    <n v="0"/>
    <m/>
    <n v="0.5"/>
    <n v="0.5"/>
    <b v="1"/>
    <x v="2"/>
    <x v="10"/>
  </r>
  <r>
    <n v="590512"/>
    <x v="279"/>
    <s v="PedF"/>
    <x v="3"/>
    <s v="kapitola v kolektivní monografii"/>
    <m/>
    <n v="1"/>
    <m/>
    <m/>
    <m/>
    <m/>
    <s v="Mezi Čechy a Němci, mezi vědou a životem. K poctě historičky Aleny Míškové"/>
    <x v="2"/>
    <n v="22"/>
    <s v="CZ"/>
    <s v="Pedagogická fakulta UK"/>
    <s v="cze"/>
    <s v="kapitola v kolektivní monografii"/>
    <s v="Kap"/>
    <n v="1"/>
    <n v="1"/>
    <n v="1"/>
    <n v="0"/>
    <m/>
    <n v="1"/>
    <n v="1"/>
    <b v="1"/>
    <x v="3"/>
    <x v="3"/>
  </r>
  <r>
    <n v="573698"/>
    <x v="280"/>
    <s v="PedF"/>
    <x v="4"/>
    <s v="původní článek"/>
    <s v="SJR (loni)"/>
    <n v="0.25"/>
    <s v="2-s2.0-85078599419"/>
    <s v="Q1 N"/>
    <m/>
    <m/>
    <s v="Peabody Journal of Education [online]"/>
    <x v="2"/>
    <n v="18"/>
    <s v="NL"/>
    <m/>
    <s v="eng"/>
    <s v="původní článekSJR (loni)"/>
    <s v="ScoQ1"/>
    <n v="16"/>
    <n v="16"/>
    <n v="4"/>
    <n v="0"/>
    <m/>
    <n v="4"/>
    <n v="4"/>
    <b v="1"/>
    <x v="1"/>
    <x v="1"/>
  </r>
  <r>
    <n v="563917"/>
    <x v="281"/>
    <s v="PedF"/>
    <x v="1"/>
    <s v="původní článek"/>
    <s v="český čsp."/>
    <n v="0.33333333333332998"/>
    <m/>
    <m/>
    <m/>
    <m/>
    <s v="Adiktologie v preventivní a léčebné praxi"/>
    <x v="3"/>
    <n v="9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1"/>
    <x v="1"/>
  </r>
  <r>
    <n v="554709"/>
    <x v="281"/>
    <s v="PedF"/>
    <x v="1"/>
    <s v="původní článek"/>
    <s v="český čsp."/>
    <n v="0.5"/>
    <m/>
    <m/>
    <m/>
    <m/>
    <s v="Školský psychológ"/>
    <x v="1"/>
    <n v="9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80422"/>
    <x v="282"/>
    <s v="PedF"/>
    <x v="9"/>
    <s v="příručka"/>
    <m/>
    <n v="7.1428571428570994E-2"/>
    <m/>
    <m/>
    <m/>
    <m/>
    <m/>
    <x v="2"/>
    <n v="172"/>
    <s v="CZ"/>
    <s v="Univerzita Karlova"/>
    <s v="cze"/>
    <s v="příručka"/>
    <s v="Ostatní"/>
    <n v="0"/>
    <n v="0"/>
    <n v="0"/>
    <n v="0"/>
    <m/>
    <n v="0"/>
    <n v="0"/>
    <b v="1"/>
    <x v="2"/>
    <x v="8"/>
  </r>
  <r>
    <n v="555420"/>
    <x v="282"/>
    <s v="PedF"/>
    <x v="9"/>
    <s v="původní článek"/>
    <s v="rec. čsp. 2015"/>
    <n v="1"/>
    <m/>
    <m/>
    <m/>
    <m/>
    <s v="Ars inter culturas"/>
    <x v="0"/>
    <n v="10"/>
    <s v="PL"/>
    <m/>
    <s v="eng"/>
    <s v="původní článekrec. čsp. 2015"/>
    <s v="Článek"/>
    <n v="0.5"/>
    <n v="1"/>
    <n v="1"/>
    <n v="0"/>
    <m/>
    <n v="1"/>
    <n v="1"/>
    <b v="1"/>
    <x v="2"/>
    <x v="8"/>
  </r>
  <r>
    <n v="555437"/>
    <x v="282"/>
    <s v="PedF"/>
    <x v="9"/>
    <s v="sborník"/>
    <m/>
    <n v="0.16666666666666999"/>
    <m/>
    <m/>
    <m/>
    <m/>
    <m/>
    <x v="1"/>
    <n v="452"/>
    <s v="CZ"/>
    <s v="Univerzita Karlova, Pedagogická fakulta"/>
    <s v="cze"/>
    <s v="sborník"/>
    <s v="Ostatní"/>
    <n v="0"/>
    <n v="0"/>
    <n v="0"/>
    <n v="0"/>
    <m/>
    <n v="0"/>
    <n v="0"/>
    <b v="1"/>
    <x v="2"/>
    <x v="8"/>
  </r>
  <r>
    <n v="572838"/>
    <x v="282"/>
    <s v="PedF"/>
    <x v="9"/>
    <s v="příspěvek v recenzovaném konferenčním sborníku"/>
    <s v="rec. sborník"/>
    <n v="1"/>
    <m/>
    <m/>
    <m/>
    <m/>
    <s v="Aktuálne trendy teórie a praxe hudebnej edukácie IV."/>
    <x v="1"/>
    <n v="9"/>
    <m/>
    <s v="Belianum. Vydavatelstvo Univerzity Mateja Bela v Banskej Bystrici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2860"/>
    <x v="282"/>
    <s v="PedF"/>
    <x v="9"/>
    <s v="příspěvek v recenzovaném konferenčním sborníku"/>
    <s v="rec. sborník"/>
    <n v="1"/>
    <m/>
    <m/>
    <m/>
    <m/>
    <s v="Teorie a praxe hudební výchovy VI"/>
    <x v="2"/>
    <n v="6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39278"/>
    <x v="283"/>
    <s v="PedF"/>
    <x v="0"/>
    <s v="jiná stať ve sborníku prací"/>
    <m/>
    <n v="0.5"/>
    <m/>
    <m/>
    <m/>
    <m/>
    <s v="Teória a praxeológia výchovnej a komplexnej rehabilitácie."/>
    <x v="1"/>
    <n v="8"/>
    <s v="SK"/>
    <s v="MSD"/>
    <s v="cze"/>
    <s v="jiná stať ve sborníku prací"/>
    <s v="Ostatní"/>
    <n v="0"/>
    <n v="0"/>
    <n v="0"/>
    <n v="0"/>
    <m/>
    <n v="0"/>
    <n v="0"/>
    <b v="1"/>
    <x v="0"/>
    <x v="0"/>
  </r>
  <r>
    <n v="583721"/>
    <x v="283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a"/>
    <x v="2"/>
    <n v="14"/>
    <m/>
    <s v="Nakladatelství Karolinum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54053"/>
    <x v="283"/>
    <s v="FF"/>
    <x v="0"/>
    <s v="kolektivní monografie"/>
    <m/>
    <n v="7.1428571428570994E-2"/>
    <m/>
    <m/>
    <m/>
    <m/>
    <m/>
    <x v="1"/>
    <n v="316"/>
    <s v="CZ"/>
    <s v="Karolinum"/>
    <s v="cze"/>
    <s v="kolektivní monografie"/>
    <s v="Mon"/>
    <n v="1"/>
    <n v="1"/>
    <n v="7.1428571428570994E-2"/>
    <n v="1"/>
    <m/>
    <n v="7.1428571428570994E-2"/>
    <n v="7.1428571428570994E-2"/>
    <b v="1"/>
    <x v="4"/>
    <x v="6"/>
  </r>
  <r>
    <n v="555326"/>
    <x v="283"/>
    <s v="PedF"/>
    <x v="0"/>
    <s v="kapitola v kolektivní monografii"/>
    <m/>
    <n v="1"/>
    <m/>
    <m/>
    <m/>
    <m/>
    <s v="Výuka českého jazyka pro žáky se sluchovým postižením. Čeština jako druhý jazyk. 1. díl. Metodická podpora pro učitele."/>
    <x v="1"/>
    <n v="8"/>
    <s v="CZ"/>
    <s v="Národní ústav pro vzdělávání, školské a poradenské zařízení a zařízení pro další vzdělávání pedagogických pracovníků"/>
    <s v="cze"/>
    <s v="kapitola v kolektivní monografii"/>
    <s v="Kap"/>
    <n v="1"/>
    <n v="1"/>
    <n v="1"/>
    <n v="0"/>
    <m/>
    <n v="1"/>
    <n v="1"/>
    <b v="1"/>
    <x v="0"/>
    <x v="0"/>
  </r>
  <r>
    <n v="571400"/>
    <x v="283"/>
    <s v="PedF"/>
    <x v="0"/>
    <s v="kapitola v kolektivní monografii"/>
    <m/>
    <n v="0.5"/>
    <m/>
    <m/>
    <m/>
    <m/>
    <s v="Výuka českého jazyka pro žáky se sluchovým postižením. Čeština jako druhý jazyk. Metodická podpora pro učitele."/>
    <x v="3"/>
    <n v="3"/>
    <s v="CZ"/>
    <s v="Národní ústav pro vzdělávání, školské a poradenské zařízení a zařízení pro další vzdělávání pedagogických pracovníků"/>
    <s v="cze"/>
    <s v="kapitola v kolektivní monografii"/>
    <s v="Kap"/>
    <n v="1"/>
    <n v="1"/>
    <n v="0.5"/>
    <n v="0"/>
    <m/>
    <n v="0.5"/>
    <n v="0.5"/>
    <b v="1"/>
    <x v="0"/>
    <x v="0"/>
  </r>
  <r>
    <n v="571403"/>
    <x v="283"/>
    <s v="PedF"/>
    <x v="0"/>
    <s v="kapitola v kolektivní monografii"/>
    <m/>
    <n v="1"/>
    <m/>
    <m/>
    <m/>
    <m/>
    <s v="Výuka českého jazyka pro žáky se sluchovým postižením. Čeština jako druhý jazyk. Metodická podpora pro učitele."/>
    <x v="3"/>
    <n v="11"/>
    <s v="CZ"/>
    <s v="Národní ústav pro vzdělávání, školské a poradenské zařízení a zařízení pro další vzdělávání pedagogických pracovníků"/>
    <s v="cze"/>
    <s v="kapitola v kolektivní monografii"/>
    <s v="Kap"/>
    <n v="1"/>
    <n v="1"/>
    <n v="1"/>
    <n v="0"/>
    <m/>
    <n v="1"/>
    <n v="1"/>
    <b v="1"/>
    <x v="0"/>
    <x v="0"/>
  </r>
  <r>
    <n v="571408"/>
    <x v="283"/>
    <s v="PedF"/>
    <x v="0"/>
    <s v="kapitola v kolektivní monografii"/>
    <m/>
    <n v="0.5"/>
    <m/>
    <m/>
    <m/>
    <m/>
    <s v="Výuka českého jazyka pro žáky se sluchovým postižením. Čeština jako druhý jazyk. 2. část. Metodická podpora pro učitele."/>
    <x v="3"/>
    <n v="12"/>
    <s v="CZ"/>
    <s v="Národní ústav pro vzdělávání"/>
    <s v="cze"/>
    <s v="kapitola v kolektivní monografii"/>
    <s v="Kap"/>
    <n v="1"/>
    <n v="1"/>
    <n v="0.5"/>
    <n v="0"/>
    <m/>
    <n v="0.5"/>
    <n v="0.5"/>
    <b v="1"/>
    <x v="0"/>
    <x v="0"/>
  </r>
  <r>
    <n v="574067"/>
    <x v="283"/>
    <s v="PedF"/>
    <x v="0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58353"/>
    <x v="284"/>
    <s v="PedF"/>
    <x v="0"/>
    <s v="příspěvek v recenzovaném konferenčním sborníku"/>
    <s v="rec. sborník"/>
    <n v="0.2"/>
    <m/>
    <m/>
    <m/>
    <m/>
    <s v="Efekti primene fizičke aktivnosti na antropološki status dece, omladine i odraslih"/>
    <x v="1"/>
    <n v="13"/>
    <m/>
    <s v="University of Belgrade - Faculty of Sport and Physical Education"/>
    <s v="srp"/>
    <s v="příspěvek v recenzovaném konferenčním sborníkurec. sborník"/>
    <s v="Sbor/N"/>
    <n v="0.25"/>
    <n v="0.5"/>
    <n v="0.1"/>
    <n v="0"/>
    <m/>
    <n v="0.1"/>
    <n v="0.1"/>
    <b v="1"/>
    <x v="0"/>
    <x v="0"/>
  </r>
  <r>
    <n v="582974"/>
    <x v="284"/>
    <s v="PedF"/>
    <x v="0"/>
    <s v="kapitola v kolektivní monografii"/>
    <m/>
    <n v="0.33333333333332998"/>
    <m/>
    <m/>
    <m/>
    <m/>
    <s v="Approaches and Models in Special Education and Rehabilitation.Thematic collection of international importance"/>
    <x v="2"/>
    <n v="18"/>
    <s v="RS"/>
    <s v="University of Belgrade – Faculty of Special Education and Rehabilitation Publishing Center of the Faculty"/>
    <s v="eng"/>
    <s v="kapitola v kolektivní monografii"/>
    <s v="Kap"/>
    <n v="1"/>
    <n v="2"/>
    <n v="0.66666666666665997"/>
    <n v="0"/>
    <m/>
    <n v="0.66666666666665997"/>
    <n v="0.66666666666665997"/>
    <b v="1"/>
    <x v="0"/>
    <x v="0"/>
  </r>
  <r>
    <n v="580144"/>
    <x v="285"/>
    <s v="PedF"/>
    <x v="0"/>
    <s v="původní článek"/>
    <s v="český čsp."/>
    <n v="1"/>
    <m/>
    <m/>
    <m/>
    <m/>
    <s v="Listy klinické logopedie"/>
    <x v="2"/>
    <n v="8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49344"/>
    <x v="285"/>
    <s v="PedF"/>
    <x v="0"/>
    <s v="jiný příspěvek v konferenčním sborníku"/>
    <s v="nerec. sborník"/>
    <n v="0.5"/>
    <m/>
    <m/>
    <m/>
    <m/>
    <s v="Sameness and alterity in philosophical and special pedagogic reflection: inclusive school : international multidisciplinary conference"/>
    <x v="1"/>
    <n v="8"/>
    <m/>
    <s v="Univerzita Karlova, Pedagogická fakulta"/>
    <s v="eng"/>
    <s v="jiný příspěvek v konferenčním sborníkunerec. sborník"/>
    <s v="Ostatní"/>
    <n v="0"/>
    <n v="0"/>
    <n v="0"/>
    <n v="0"/>
    <m/>
    <n v="0"/>
    <n v="0"/>
    <b v="1"/>
    <x v="0"/>
    <x v="0"/>
  </r>
  <r>
    <n v="552890"/>
    <x v="285"/>
    <s v="PedF"/>
    <x v="0"/>
    <s v="přehledový článek"/>
    <s v="český čsp."/>
    <n v="0.5"/>
    <m/>
    <m/>
    <m/>
    <m/>
    <s v="Gramotnost, pregramotnost a vzdělávání"/>
    <x v="0"/>
    <n v="18"/>
    <s v="CZ"/>
    <m/>
    <s v="eng"/>
    <s v="přehledový článekčeský čsp."/>
    <s v="Článek"/>
    <n v="0.5"/>
    <n v="1"/>
    <n v="0.5"/>
    <n v="0"/>
    <m/>
    <n v="0.5"/>
    <n v="0.5"/>
    <b v="1"/>
    <x v="0"/>
    <x v="0"/>
  </r>
  <r>
    <n v="570396"/>
    <x v="285"/>
    <s v="PedF"/>
    <x v="0"/>
    <s v="příručka"/>
    <m/>
    <n v="1"/>
    <m/>
    <m/>
    <m/>
    <m/>
    <m/>
    <x v="3"/>
    <n v="240"/>
    <s v="CZ"/>
    <s v="INVTS s.r.o."/>
    <s v="cze"/>
    <s v="příručka"/>
    <s v="Ostatní"/>
    <n v="0"/>
    <n v="0"/>
    <n v="0"/>
    <n v="0"/>
    <m/>
    <n v="0"/>
    <n v="0"/>
    <b v="1"/>
    <x v="0"/>
    <x v="0"/>
  </r>
  <r>
    <n v="581604"/>
    <x v="286"/>
    <s v="PedF"/>
    <x v="5"/>
    <s v="jiný příspěvek v konferenčním sborníku"/>
    <s v="rec. sborník"/>
    <n v="1"/>
    <m/>
    <m/>
    <m/>
    <m/>
    <s v="DIDAKTICKÉ A ENVIRONMENTÁLNÍ ASPEKTY V PŘÍPRAVĚ UČITELŮ PŘÍRODOVĚDNÝCH, ZEMĚDĚLSKÝCH A PŘÍBUZNÝCH OBORŮ"/>
    <x v="2"/>
    <n v="10"/>
    <m/>
    <s v="Česká zemědělská univerzita v Praze, Institut vzdělávání a poradenství"/>
    <s v="cze"/>
    <s v="jiný příspěvek v konferenčním sborníkurec. sborník"/>
    <s v="Ostatní"/>
    <n v="0"/>
    <n v="0"/>
    <n v="0"/>
    <n v="0"/>
    <m/>
    <n v="0"/>
    <n v="0"/>
    <b v="1"/>
    <x v="0"/>
    <x v="13"/>
  </r>
  <r>
    <n v="580651"/>
    <x v="287"/>
    <s v="PedF"/>
    <x v="16"/>
    <s v="původní článek"/>
    <s v="ERIHPlus"/>
    <n v="1"/>
    <m/>
    <m/>
    <m/>
    <m/>
    <s v="Pedagogika"/>
    <x v="2"/>
    <n v="13"/>
    <s v="CZ"/>
    <m/>
    <s v="eng"/>
    <s v="původní článekERIHPlus"/>
    <s v="Erih+"/>
    <n v="1"/>
    <n v="2"/>
    <n v="2"/>
    <n v="0"/>
    <m/>
    <n v="2"/>
    <n v="2"/>
    <b v="1"/>
    <x v="0"/>
    <x v="4"/>
  </r>
  <r>
    <n v="580652"/>
    <x v="287"/>
    <s v="PedF"/>
    <x v="16"/>
    <s v="původní článek"/>
    <s v="ERIHPlus"/>
    <n v="0.33333333333332998"/>
    <m/>
    <m/>
    <m/>
    <m/>
    <s v="Pedagogická orientace"/>
    <x v="3"/>
    <n v="31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74214"/>
    <x v="288"/>
    <s v="PedF"/>
    <x v="0"/>
    <s v="kapitola v kolektivní monografii"/>
    <m/>
    <n v="1"/>
    <m/>
    <m/>
    <m/>
    <m/>
    <s v="Speciálněpedagogické minimum pro učitele: co dělat, když do třídy přijde žák se speciálními vzdělávacími potřebami"/>
    <x v="3"/>
    <n v="17"/>
    <s v="CZ"/>
    <s v="Pasparta"/>
    <s v="cze"/>
    <s v="kapitola v kolektivní monografii"/>
    <s v="Kap"/>
    <n v="1"/>
    <n v="1"/>
    <n v="1"/>
    <n v="0"/>
    <m/>
    <n v="1"/>
    <n v="1"/>
    <b v="1"/>
    <x v="0"/>
    <x v="0"/>
  </r>
  <r>
    <n v="581126"/>
    <x v="289"/>
    <s v="PedF"/>
    <x v="1"/>
    <s v="původní článek"/>
    <s v="ERIHPlus"/>
    <n v="0.5"/>
    <m/>
    <m/>
    <m/>
    <m/>
    <s v="E-psychologie"/>
    <x v="3"/>
    <n v="24"/>
    <s v="CZ"/>
    <m/>
    <s v="cze"/>
    <s v="původní článekERIHPlus"/>
    <s v="Erih+"/>
    <n v="1"/>
    <n v="1"/>
    <n v="0.5"/>
    <n v="0"/>
    <m/>
    <n v="0.5"/>
    <n v="0.5"/>
    <b v="1"/>
    <x v="1"/>
    <x v="1"/>
  </r>
  <r>
    <n v="556283"/>
    <x v="290"/>
    <s v="PedF"/>
    <x v="4"/>
    <s v="jiný příspěvek v konferenčním sborníku"/>
    <s v="rec. sborník"/>
    <n v="0.5"/>
    <m/>
    <m/>
    <m/>
    <m/>
    <s v="Stejné a jiné ve filosofické a speciálně pedagogické reflexi. Inkluzivní škola"/>
    <x v="3"/>
    <n v="5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44314"/>
    <x v="291"/>
    <s v="PedF"/>
    <x v="10"/>
    <s v="původní článek"/>
    <s v="zahr. čsp."/>
    <n v="0.5"/>
    <m/>
    <m/>
    <m/>
    <m/>
    <s v="Zeszyty Naukowe Wyższa Szkoła Turystyki i Ekologii"/>
    <x v="0"/>
    <n v="9"/>
    <s v="PL"/>
    <m/>
    <s v="cze"/>
    <s v="původní článekzahr. čsp."/>
    <s v="Článek"/>
    <n v="0.5"/>
    <n v="0.5"/>
    <n v="0.25"/>
    <n v="0"/>
    <m/>
    <n v="0.25"/>
    <n v="0.25"/>
    <b v="1"/>
    <x v="6"/>
    <x v="9"/>
  </r>
  <r>
    <n v="544315"/>
    <x v="291"/>
    <s v="PedF"/>
    <x v="10"/>
    <s v="příspěvek v recenzovaném konferenčním sborníku"/>
    <s v="rec. sborník"/>
    <n v="0.5"/>
    <m/>
    <m/>
    <m/>
    <m/>
    <s v="Quo Vadis, sociální práce v ČR?"/>
    <x v="0"/>
    <n v="7"/>
    <m/>
    <s v="Institut pro veřejnou správa Praha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44316"/>
    <x v="291"/>
    <s v="PedF"/>
    <x v="10"/>
    <s v="příspěvek v recenzovaném konferenčním sborníku"/>
    <s v="rec. sborník"/>
    <n v="0.5"/>
    <m/>
    <m/>
    <m/>
    <m/>
    <s v="Sapere Aude 2017"/>
    <x v="0"/>
    <n v="10"/>
    <m/>
    <s v="MAGNANIMITAS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45805"/>
    <x v="292"/>
    <s v="PedF"/>
    <x v="10"/>
    <s v="kapitola v kolektivní monografii"/>
    <m/>
    <n v="1"/>
    <m/>
    <m/>
    <m/>
    <m/>
    <s v="Kapitoly z didaktiky filosofie, etiky a společenských věd"/>
    <x v="1"/>
    <n v="8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91827"/>
    <x v="293"/>
    <s v="PedF"/>
    <x v="2"/>
    <s v="původní článek"/>
    <s v="zahr. čsp."/>
    <n v="0.25"/>
    <m/>
    <m/>
    <m/>
    <m/>
    <s v="Dokkyo Journal of Language Learning and Teaching"/>
    <x v="2"/>
    <n v="17"/>
    <s v="JP"/>
    <m/>
    <s v="eng"/>
    <s v="původní článekzahr. čsp."/>
    <s v="Článek"/>
    <n v="0.5"/>
    <n v="1"/>
    <n v="0.25"/>
    <n v="0"/>
    <m/>
    <n v="0.25"/>
    <n v="0.25"/>
    <b v="1"/>
    <x v="2"/>
    <x v="2"/>
  </r>
  <r>
    <n v="569325"/>
    <x v="294"/>
    <s v="PedF"/>
    <x v="1"/>
    <s v="původní článek"/>
    <s v="český čsp."/>
    <n v="0.33333333333332998"/>
    <m/>
    <m/>
    <m/>
    <m/>
    <s v="Aplikovaná psychologie"/>
    <x v="3"/>
    <n v="12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5"/>
    <x v="7"/>
  </r>
  <r>
    <n v="571745"/>
    <x v="294"/>
    <s v="FF"/>
    <x v="1"/>
    <s v="jiný příspěvek v konferenčním sborníku"/>
    <s v="nerec. sborník"/>
    <n v="0.25"/>
    <m/>
    <m/>
    <m/>
    <m/>
    <s v="Rizikové jevy a jejich prevence"/>
    <x v="3"/>
    <n v="9"/>
    <m/>
    <s v="Česká sociologická společnost"/>
    <s v="cze"/>
    <s v="jiný příspěvek v konferenčním sborníkunerec. sborník"/>
    <s v="Ostatní"/>
    <n v="0"/>
    <n v="0"/>
    <n v="0"/>
    <n v="0"/>
    <m/>
    <n v="0"/>
    <n v="0"/>
    <b v="1"/>
    <x v="5"/>
    <x v="7"/>
  </r>
  <r>
    <n v="571749"/>
    <x v="294"/>
    <s v="FF"/>
    <x v="1"/>
    <s v="jiný příspěvek v konferenčním sborníku"/>
    <s v="nerec. sborník"/>
    <n v="0.25"/>
    <m/>
    <m/>
    <m/>
    <m/>
    <s v="Rizikové jevy a jejich prevence"/>
    <x v="3"/>
    <n v="10"/>
    <m/>
    <s v="Česká sociologická společnost"/>
    <s v="cze"/>
    <s v="jiný příspěvek v konferenčním sborníkunerec. sborník"/>
    <s v="Ostatní"/>
    <n v="0"/>
    <n v="0"/>
    <n v="0"/>
    <n v="0"/>
    <m/>
    <n v="0"/>
    <n v="0"/>
    <b v="1"/>
    <x v="5"/>
    <x v="7"/>
  </r>
  <r>
    <n v="587286"/>
    <x v="295"/>
    <s v="PedF"/>
    <x v="12"/>
    <s v="příspěvek v recenzovaném konferenčním sborníku"/>
    <s v="rec. sborník"/>
    <n v="1"/>
    <m/>
    <m/>
    <m/>
    <m/>
    <s v="Doktoranská konferencia pedagogickej fakulty (DOKOPY)"/>
    <x v="2"/>
    <n v="5"/>
    <m/>
    <s v="Prešovská univerzita v Prešove"/>
    <s v="cze"/>
    <s v="příspěvek v recenzovaném konferenčním sborníkurec. sborník"/>
    <s v="Sbor/N"/>
    <n v="0.25"/>
    <n v="0.25"/>
    <n v="0.25"/>
    <n v="0"/>
    <m/>
    <n v="0.25"/>
    <n v="0.25"/>
    <b v="1"/>
    <x v="0"/>
    <x v="11"/>
  </r>
  <r>
    <n v="569961"/>
    <x v="296"/>
    <s v="PedF"/>
    <x v="5"/>
    <s v="původní článek"/>
    <s v="ERIHPlus"/>
    <n v="0.33333333333332998"/>
    <m/>
    <m/>
    <m/>
    <m/>
    <s v="Envigogika"/>
    <x v="3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13"/>
  </r>
  <r>
    <n v="578752"/>
    <x v="297"/>
    <s v="PedF"/>
    <x v="8"/>
    <s v="kapitola v kolektivní monografii"/>
    <m/>
    <n v="1"/>
    <m/>
    <m/>
    <m/>
    <m/>
    <s v="Epistemologie (nových) médií"/>
    <x v="1"/>
    <n v="58"/>
    <s v="CZ"/>
    <s v="NAMU"/>
    <s v="cze"/>
    <s v="kapitola v kolektivní monografii"/>
    <s v="Kap"/>
    <n v="1"/>
    <n v="1"/>
    <n v="1"/>
    <n v="0"/>
    <m/>
    <n v="1"/>
    <n v="1"/>
    <b v="1"/>
    <x v="2"/>
    <x v="8"/>
  </r>
  <r>
    <n v="575267"/>
    <x v="298"/>
    <s v="PedF"/>
    <x v="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4"/>
  </r>
  <r>
    <n v="575268"/>
    <x v="298"/>
    <s v="PedF"/>
    <x v="8"/>
    <s v="jiný výsledek"/>
    <m/>
    <n v="0.5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4"/>
  </r>
  <r>
    <n v="553531"/>
    <x v="299"/>
    <s v="PedF"/>
    <x v="1"/>
    <s v="původní článek"/>
    <s v="český čsp."/>
    <n v="0.5"/>
    <m/>
    <m/>
    <m/>
    <m/>
    <s v="Gramotnost, pregramotnost a vzdělávání"/>
    <x v="1"/>
    <n v="23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81625"/>
    <x v="299"/>
    <s v="PedF"/>
    <x v="1"/>
    <s v="příspěvek v recenzovaném konferenčním sborníku"/>
    <s v="rec. sborník"/>
    <n v="0.33333333333332998"/>
    <m/>
    <m/>
    <m/>
    <m/>
    <s v="Conference Proceedings. 3rd International Conference Literacy and Contemporary Society: Identities, Texts, Institutions"/>
    <x v="2"/>
    <n v="12"/>
    <m/>
    <s v="MINISTRY OF EDUCATION, CULTURE, SPORT AND YOUTH, CYPRUS PEDAGOGICAL INSTITUTE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1"/>
    <x v="1"/>
  </r>
  <r>
    <n v="580749"/>
    <x v="300"/>
    <s v="PedF"/>
    <x v="12"/>
    <s v="příspěvek v recenzovaném konferenčním sborníku"/>
    <s v="rec. sborník"/>
    <n v="1"/>
    <m/>
    <m/>
    <m/>
    <m/>
    <s v="Juvenilia Paedagogica"/>
    <x v="2"/>
    <n v="9"/>
    <m/>
    <s v="Pedagogická fakulta Trnavskej univerzity v Trnave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7769"/>
    <x v="300"/>
    <s v="PedF"/>
    <x v="12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4"/>
  </r>
  <r>
    <n v="573790"/>
    <x v="300"/>
    <s v="PedF"/>
    <x v="12"/>
    <s v="příspěvek v recenzovaném konferenčním sborníku"/>
    <m/>
    <n v="1"/>
    <m/>
    <m/>
    <m/>
    <m/>
    <s v="AKTUÁLNÍ PROBLÉMY PEDAGOGIKY VE VÝZKUMECH STUDENTŮ DOKTORSKÝCH STUDIJNÍCH PROGRAMŮ XV Výzvy pro učitele v 21. století Recenzovaný sborník příspěvků z mezinárodní vědecké konference"/>
    <x v="2"/>
    <n v="9"/>
    <m/>
    <s v="Univerzita Palackého v Olomouci"/>
    <s v="cze"/>
    <s v="příspěvek v recenzovaném konferenčním sborníku"/>
    <s v="Sbor/N"/>
    <n v="0.25"/>
    <n v="0.25"/>
    <n v="0.25"/>
    <n v="0"/>
    <m/>
    <n v="0.25"/>
    <n v="0.25"/>
    <b v="1"/>
    <x v="0"/>
    <x v="4"/>
  </r>
  <r>
    <n v="583142"/>
    <x v="301"/>
    <s v="PedF"/>
    <x v="10"/>
    <s v="původní článek"/>
    <s v="český čsp."/>
    <n v="1"/>
    <m/>
    <m/>
    <m/>
    <m/>
    <s v="Dingir"/>
    <x v="2"/>
    <n v="2"/>
    <s v="CZ"/>
    <m/>
    <s v="cze"/>
    <s v="původní článekčeský čsp."/>
    <s v="Článek"/>
    <n v="0.5"/>
    <n v="0.5"/>
    <n v="0.5"/>
    <n v="0"/>
    <m/>
    <n v="0.5"/>
    <n v="0.5"/>
    <b v="1"/>
    <x v="2"/>
    <x v="10"/>
  </r>
  <r>
    <n v="580026"/>
    <x v="302"/>
    <s v="PedF"/>
    <x v="19"/>
    <s v="příspěvek v recenzovaném konferenčním sborníku"/>
    <s v="Sco"/>
    <n v="1"/>
    <s v="2-s2.0-85082391115"/>
    <m/>
    <m/>
    <m/>
    <s v="Proceedings of the 19th Conference on Applied Mathematics, APLIMAT 2020"/>
    <x v="2"/>
    <n v="25"/>
    <m/>
    <s v="Slovak University of Technology in Bratislava"/>
    <s v="eng"/>
    <s v="příspěvek v recenzovaném konferenčním sborníkuSco"/>
    <s v="Sbor/D"/>
    <n v="0.5"/>
    <n v="1"/>
    <n v="1"/>
    <n v="0"/>
    <m/>
    <n v="1"/>
    <n v="1"/>
    <b v="1"/>
    <x v="2"/>
    <x v="5"/>
  </r>
  <r>
    <n v="568648"/>
    <x v="302"/>
    <s v="PedF"/>
    <x v="19"/>
    <s v="příspěvek v recenzovaném konferenčním sborníku"/>
    <s v="rec. sborník"/>
    <n v="1"/>
    <m/>
    <m/>
    <m/>
    <m/>
    <s v="Proceedings of the Slovak-Czech Conference on Geometry and Graphics 2019"/>
    <x v="3"/>
    <n v="6"/>
    <m/>
    <s v="SCHK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84821"/>
    <x v="302"/>
    <s v="PedF"/>
    <x v="19"/>
    <s v="příspěvek v recenzovaném konferenčním sborníku"/>
    <s v="SJR (loni)"/>
    <n v="1"/>
    <s v="2-s2.0-85097847479"/>
    <m/>
    <m/>
    <m/>
    <s v="Proceedings of the19th International Conference on Geometry and Graphics"/>
    <x v="2"/>
    <n v="12"/>
    <m/>
    <s v="Springer"/>
    <s v="eng"/>
    <s v="příspěvek v recenzovaném konferenčním sborníkuSJR (loni)"/>
    <s v="Sbor/D"/>
    <n v="0.5"/>
    <n v="1"/>
    <n v="1"/>
    <n v="0"/>
    <m/>
    <n v="1"/>
    <n v="1"/>
    <b v="1"/>
    <x v="2"/>
    <x v="5"/>
  </r>
  <r>
    <n v="586314"/>
    <x v="302"/>
    <s v="PedF"/>
    <x v="19"/>
    <s v="příspěvek v recenzovaném konferenčním sborníku"/>
    <s v="rec. sborník"/>
    <n v="1"/>
    <m/>
    <m/>
    <m/>
    <m/>
    <s v="Proceedings moNGeometrija 2020"/>
    <x v="2"/>
    <n v="10"/>
    <m/>
    <s v="Planeta print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86576"/>
    <x v="302"/>
    <s v="PedF"/>
    <x v="19"/>
    <s v="příspěvek v recenzovaném konferenčním sborníku"/>
    <s v="rec. sborník"/>
    <n v="0.5"/>
    <m/>
    <m/>
    <m/>
    <m/>
    <s v="Proceedings of the Czech-Slovak Conference on Geometry and Graphics 2020"/>
    <x v="2"/>
    <n v="9"/>
    <m/>
    <s v="Vydavateľstvo SCHK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86582"/>
    <x v="302"/>
    <s v="MFF"/>
    <x v="19"/>
    <s v="příspěvek v recenzovaném konferenčním sborníku"/>
    <s v="rec. sborník"/>
    <n v="0.5"/>
    <m/>
    <m/>
    <m/>
    <m/>
    <s v="Proceedings of the Czech-Slovak Conference on Geometry and Graphics 2020"/>
    <x v="2"/>
    <n v="6"/>
    <m/>
    <s v="Vydavateľstvo SCHK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86610"/>
    <x v="302"/>
    <s v="PedF"/>
    <x v="19"/>
    <s v="jiný příspěvek v konferenčním sborníku"/>
    <s v="nerec. sborník"/>
    <n v="1"/>
    <m/>
    <m/>
    <m/>
    <m/>
    <s v="Dva dny s didaktikou matematiky 2020 Sborník příspěvků"/>
    <x v="2"/>
    <n v="6"/>
    <m/>
    <s v="Univerzita Karlova, Pedagogická fakulta"/>
    <s v="slo"/>
    <s v="jiný příspěvek v konferenčním sborníkunerec. sborník"/>
    <s v="Ostatní"/>
    <n v="0"/>
    <n v="0"/>
    <n v="0"/>
    <n v="0"/>
    <m/>
    <n v="0"/>
    <n v="0"/>
    <b v="1"/>
    <x v="2"/>
    <x v="5"/>
  </r>
  <r>
    <n v="574555"/>
    <x v="302"/>
    <s v="PedF"/>
    <x v="19"/>
    <s v="jiný příspěvek v konferenčním sborníku"/>
    <s v="nerec. sborník"/>
    <n v="1"/>
    <m/>
    <m/>
    <m/>
    <m/>
    <s v="Dva dny s didaktikou matematiky 2019 Sborník příspěvků"/>
    <x v="3"/>
    <n v="7"/>
    <m/>
    <s v="Univerzita Karlova, Pedagogická fakulta"/>
    <s v="slo"/>
    <s v="jiný příspěvek v konferenčním sborníkunerec. sborník"/>
    <s v="Ostatní"/>
    <n v="0"/>
    <n v="0"/>
    <n v="0"/>
    <n v="0"/>
    <m/>
    <n v="0"/>
    <n v="0"/>
    <b v="1"/>
    <x v="2"/>
    <x v="5"/>
  </r>
  <r>
    <n v="579000"/>
    <x v="303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3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0760"/>
    <x v="303"/>
    <s v="PedF"/>
    <x v="10"/>
    <s v="stať v recenzovaném sborníku prací"/>
    <m/>
    <n v="1"/>
    <m/>
    <m/>
    <m/>
    <m/>
    <s v="Potřebuje v planetární době filosofie vědu, či věda filosofii?"/>
    <x v="2"/>
    <n v="20"/>
    <s v="CZ"/>
    <s v="Univerzita Karlova -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64731"/>
    <x v="303"/>
    <s v="PedF"/>
    <x v="10"/>
    <s v="původní článek"/>
    <s v="zahr. čsp."/>
    <n v="1"/>
    <m/>
    <m/>
    <m/>
    <m/>
    <s v="Taula. Quaderns de pensament"/>
    <x v="3"/>
    <n v="10"/>
    <s v="ES"/>
    <m/>
    <s v="eng"/>
    <s v="původní článekzahr. čsp."/>
    <s v="Článek"/>
    <n v="0.5"/>
    <n v="1"/>
    <n v="1"/>
    <n v="0"/>
    <m/>
    <n v="1"/>
    <n v="1"/>
    <b v="1"/>
    <x v="6"/>
    <x v="9"/>
  </r>
  <r>
    <n v="537929"/>
    <x v="304"/>
    <s v="PedF"/>
    <x v="15"/>
    <s v="jiný článek"/>
    <s v="český čsp."/>
    <n v="0.2"/>
    <m/>
    <m/>
    <m/>
    <m/>
    <s v="Bulletin Sdružení učitelů francouzštiny"/>
    <x v="0"/>
    <n v="2"/>
    <s v="CZ"/>
    <m/>
    <s v="fre"/>
    <s v="jiný článekčeský čsp."/>
    <s v="Ostatní"/>
    <n v="0"/>
    <n v="0"/>
    <n v="0"/>
    <n v="0"/>
    <m/>
    <n v="0"/>
    <n v="0"/>
    <b v="1"/>
    <x v="7"/>
    <x v="12"/>
  </r>
  <r>
    <n v="580078"/>
    <x v="304"/>
    <s v="PedF"/>
    <x v="15"/>
    <s v="kapitola v kolektivní monografii"/>
    <m/>
    <n v="1"/>
    <m/>
    <m/>
    <m/>
    <m/>
    <s v="Zamyšlení nad básnickými identitami zobrazenými v básnickém prostoru"/>
    <x v="3"/>
    <n v="28"/>
    <s v="CZ"/>
    <s v="Filozofická fakulta Univerzity Karlovy"/>
    <s v="cze"/>
    <s v="kapitola v kolektivní monografii"/>
    <s v="Kap"/>
    <n v="1"/>
    <n v="1"/>
    <n v="1"/>
    <n v="0"/>
    <m/>
    <n v="1"/>
    <n v="1"/>
    <b v="1"/>
    <x v="7"/>
    <x v="12"/>
  </r>
  <r>
    <n v="548284"/>
    <x v="304"/>
    <s v="PedF"/>
    <x v="15"/>
    <s v="jiný článek"/>
    <s v="český čsp."/>
    <n v="0.2"/>
    <m/>
    <m/>
    <m/>
    <m/>
    <s v="Bulletin Sdružení učitelů francouzštiny"/>
    <x v="1"/>
    <n v="4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5"/>
    <x v="304"/>
    <s v="PedF"/>
    <x v="15"/>
    <s v="jiný článek"/>
    <s v="český čsp."/>
    <n v="0.33333333333332998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83765"/>
    <x v="304"/>
    <s v="PedF"/>
    <x v="15"/>
    <s v="původní článek"/>
    <s v="Sco"/>
    <n v="1"/>
    <s v="2-s2.0-85090592991"/>
    <s v="Q4"/>
    <m/>
    <m/>
    <s v="Svět literatury"/>
    <x v="2"/>
    <n v="15"/>
    <s v="CZ"/>
    <m/>
    <s v="cze"/>
    <s v="původní článekSco"/>
    <s v="ScoQ5"/>
    <n v="3"/>
    <n v="3"/>
    <n v="3"/>
    <n v="0"/>
    <m/>
    <n v="3"/>
    <n v="3"/>
    <b v="1"/>
    <x v="7"/>
    <x v="12"/>
  </r>
  <r>
    <n v="584474"/>
    <x v="304"/>
    <s v="PedF"/>
    <x v="15"/>
    <s v="původní článek"/>
    <s v="Sco"/>
    <n v="1"/>
    <s v="2-s2.0-85096224310"/>
    <s v="Q4"/>
    <m/>
    <m/>
    <s v="Svět literatury"/>
    <x v="2"/>
    <n v="12"/>
    <s v="CZ"/>
    <m/>
    <s v="fre"/>
    <s v="původní článekSco"/>
    <s v="ScoQ5"/>
    <n v="3"/>
    <n v="3"/>
    <n v="3"/>
    <n v="0"/>
    <m/>
    <n v="3"/>
    <n v="3"/>
    <b v="1"/>
    <x v="7"/>
    <x v="12"/>
  </r>
  <r>
    <n v="554392"/>
    <x v="304"/>
    <s v="PedF"/>
    <x v="15"/>
    <s v="jiný článek"/>
    <s v="český čsp."/>
    <n v="1"/>
    <m/>
    <m/>
    <m/>
    <m/>
    <s v="Cizí jazyky"/>
    <x v="1"/>
    <n v="2"/>
    <s v="CZ"/>
    <m/>
    <s v="cze"/>
    <s v="jiný článekčeský čsp."/>
    <s v="Ostatní"/>
    <n v="0"/>
    <n v="0"/>
    <n v="0"/>
    <n v="0"/>
    <m/>
    <n v="0"/>
    <n v="0"/>
    <b v="1"/>
    <x v="7"/>
    <x v="12"/>
  </r>
  <r>
    <n v="572370"/>
    <x v="304"/>
    <s v="PedF"/>
    <x v="15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27421"/>
    <x v="304"/>
    <s v="PedF"/>
    <x v="15"/>
    <s v="původní článek"/>
    <s v="ERIHPlus"/>
    <n v="1"/>
    <m/>
    <m/>
    <m/>
    <m/>
    <s v="Echo des etudes romanes"/>
    <x v="0"/>
    <n v="8"/>
    <s v="CZ"/>
    <m/>
    <s v="fre"/>
    <s v="původní článekERIHPlus"/>
    <s v="Erih+"/>
    <n v="1"/>
    <n v="2"/>
    <n v="2"/>
    <n v="0"/>
    <m/>
    <n v="2"/>
    <n v="2"/>
    <b v="1"/>
    <x v="7"/>
    <x v="12"/>
  </r>
  <r>
    <n v="508987"/>
    <x v="304"/>
    <s v="PedF"/>
    <x v="15"/>
    <s v="příspěvek v recenzovaném konferenčním sborníku"/>
    <s v="zahr. čsp."/>
    <n v="1"/>
    <m/>
    <m/>
    <m/>
    <m/>
    <s v="Traduire. Un art de la contrainte"/>
    <x v="0"/>
    <n v="10"/>
    <m/>
    <s v="Neuveden"/>
    <s v="fre"/>
    <s v="příspěvek v recenzovaném konferenčním sborníkuzahr. čsp."/>
    <s v="Sbor/N"/>
    <n v="0.25"/>
    <n v="0.5"/>
    <n v="0.5"/>
    <n v="0"/>
    <m/>
    <n v="0.5"/>
    <n v="0.5"/>
    <b v="1"/>
    <x v="7"/>
    <x v="12"/>
  </r>
  <r>
    <n v="509148"/>
    <x v="304"/>
    <s v="PedF"/>
    <x v="15"/>
    <s v="příspěvek v recenzovaném konferenčním sborníku"/>
    <s v="WOS"/>
    <n v="1"/>
    <m/>
    <m/>
    <m/>
    <m/>
    <s v="Les médiations de l'écrivain. Les conditions de la création littéraire"/>
    <x v="0"/>
    <n v="17"/>
    <m/>
    <s v="Harmattan"/>
    <s v="fre"/>
    <s v="příspěvek v recenzovaném konferenčním sborníkuWOS"/>
    <s v="Sbor/D"/>
    <n v="0.5"/>
    <n v="1"/>
    <n v="1"/>
    <n v="0"/>
    <m/>
    <n v="1"/>
    <n v="1"/>
    <b v="1"/>
    <x v="7"/>
    <x v="12"/>
  </r>
  <r>
    <n v="559884"/>
    <x v="305"/>
    <s v="PedF"/>
    <x v="9"/>
    <s v="původní článek"/>
    <s v="zahr. čsp."/>
    <n v="1"/>
    <m/>
    <m/>
    <m/>
    <m/>
    <s v="Slovenská hudba"/>
    <x v="1"/>
    <n v="5"/>
    <s v="SK"/>
    <m/>
    <s v="cze"/>
    <s v="původní článekzahr. čsp."/>
    <s v="Článek"/>
    <n v="0.5"/>
    <n v="0.5"/>
    <n v="0.5"/>
    <n v="0"/>
    <m/>
    <n v="0.5"/>
    <n v="0.5"/>
    <b v="1"/>
    <x v="2"/>
    <x v="8"/>
  </r>
  <r>
    <n v="580487"/>
    <x v="305"/>
    <s v="PedF"/>
    <x v="9"/>
    <s v="původní článek"/>
    <s v="český čsp."/>
    <n v="1"/>
    <m/>
    <m/>
    <m/>
    <m/>
    <s v="Gramotnost, pregramotnost a vzdělávání"/>
    <x v="3"/>
    <n v="14"/>
    <s v="CZ"/>
    <m/>
    <s v="eng"/>
    <s v="původní článekčeský čsp."/>
    <s v="Článek"/>
    <n v="0.5"/>
    <n v="1"/>
    <n v="1"/>
    <n v="0"/>
    <m/>
    <n v="1"/>
    <n v="1"/>
    <b v="1"/>
    <x v="0"/>
    <x v="4"/>
  </r>
  <r>
    <n v="545408"/>
    <x v="305"/>
    <s v="PedF"/>
    <x v="9"/>
    <s v="jiná stať ve sborníku prací"/>
    <m/>
    <n v="1"/>
    <m/>
    <m/>
    <m/>
    <m/>
    <s v="Sborník Asociace učitelů češtiny jako cizího jazyka 2017"/>
    <x v="0"/>
    <m/>
    <m/>
    <s v="Akropolis ve spolupráci s Asociací učitelů češtiny jako cizího jazyka"/>
    <s v="cze"/>
    <s v="jiná stať ve sborníku prací"/>
    <s v="Ostatní"/>
    <n v="0"/>
    <n v="0"/>
    <n v="0"/>
    <n v="0"/>
    <m/>
    <n v="0"/>
    <n v="0"/>
    <b v="1"/>
    <x v="0"/>
    <x v="4"/>
  </r>
  <r>
    <n v="565860"/>
    <x v="305"/>
    <s v="PedF"/>
    <x v="9"/>
    <s v="jiný výsledek"/>
    <m/>
    <n v="0.5"/>
    <m/>
    <m/>
    <m/>
    <m/>
    <m/>
    <x v="1"/>
    <n v="6"/>
    <m/>
    <m/>
    <s v="cze"/>
    <s v="jiný výsledek"/>
    <s v="Ostatní"/>
    <n v="0"/>
    <n v="0"/>
    <n v="0"/>
    <n v="0"/>
    <m/>
    <n v="0"/>
    <n v="0"/>
    <b v="1"/>
    <x v="0"/>
    <x v="4"/>
  </r>
  <r>
    <n v="565871"/>
    <x v="305"/>
    <s v="PedF"/>
    <x v="9"/>
    <s v="příručka"/>
    <m/>
    <n v="1"/>
    <m/>
    <m/>
    <m/>
    <m/>
    <m/>
    <x v="3"/>
    <n v="63"/>
    <s v="CZ"/>
    <s v="Portál, s. r. o."/>
    <s v="cze"/>
    <s v="příručka"/>
    <s v="Ostatní"/>
    <n v="0"/>
    <n v="0"/>
    <n v="0"/>
    <n v="0"/>
    <m/>
    <n v="0"/>
    <n v="0"/>
    <b v="1"/>
    <x v="0"/>
    <x v="4"/>
  </r>
  <r>
    <n v="565875"/>
    <x v="305"/>
    <s v="PedF"/>
    <x v="9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0"/>
  </r>
  <r>
    <n v="549200"/>
    <x v="305"/>
    <s v="PedF"/>
    <x v="9"/>
    <s v="jiný výsledek"/>
    <m/>
    <n v="0.2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0"/>
    <x v="4"/>
  </r>
  <r>
    <n v="567370"/>
    <x v="305"/>
    <s v="PedF"/>
    <x v="9"/>
    <s v="jiný článek"/>
    <s v="český čsp."/>
    <n v="1"/>
    <m/>
    <m/>
    <m/>
    <m/>
    <s v="Hudební výchova"/>
    <x v="3"/>
    <n v="3"/>
    <s v="CZ"/>
    <m/>
    <s v="cze"/>
    <s v="jiný článekčeský čsp."/>
    <s v="Ostatní"/>
    <n v="0"/>
    <n v="0"/>
    <n v="0"/>
    <n v="0"/>
    <m/>
    <n v="0"/>
    <n v="0"/>
    <b v="1"/>
    <x v="2"/>
    <x v="8"/>
  </r>
  <r>
    <n v="567373"/>
    <x v="305"/>
    <s v="PedF"/>
    <x v="9"/>
    <s v="původní článek"/>
    <s v="český čsp."/>
    <n v="1"/>
    <m/>
    <m/>
    <m/>
    <m/>
    <s v="Speciál pro mateřské školy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7374"/>
    <x v="305"/>
    <s v="PedF"/>
    <x v="9"/>
    <s v="monografie"/>
    <m/>
    <n v="1"/>
    <m/>
    <m/>
    <m/>
    <m/>
    <m/>
    <x v="3"/>
    <n v="116"/>
    <s v="CZ"/>
    <s v="Univerzita Karlova, Pedagogická fakulta"/>
    <s v="cze"/>
    <s v="monografie"/>
    <s v="Mon"/>
    <n v="1"/>
    <n v="1"/>
    <n v="1"/>
    <n v="1"/>
    <m/>
    <n v="1"/>
    <n v="1"/>
    <b v="1"/>
    <x v="0"/>
    <x v="4"/>
  </r>
  <r>
    <n v="552260"/>
    <x v="305"/>
    <s v="PedF"/>
    <x v="9"/>
    <s v="původní článek"/>
    <s v="zahr. čsp."/>
    <n v="0.5"/>
    <m/>
    <m/>
    <m/>
    <m/>
    <s v="Studia Scientifica Facultatis Paedagogicae, Universitas Catholica Ružomberok"/>
    <x v="1"/>
    <n v="6"/>
    <s v="SK"/>
    <m/>
    <s v="cze"/>
    <s v="původní článekzahr. čsp."/>
    <s v="Článek"/>
    <n v="0.5"/>
    <n v="0.5"/>
    <n v="0.25"/>
    <n v="0"/>
    <m/>
    <n v="0.25"/>
    <n v="0.25"/>
    <b v="1"/>
    <x v="0"/>
    <x v="4"/>
  </r>
  <r>
    <n v="552359"/>
    <x v="305"/>
    <s v="PedF"/>
    <x v="9"/>
    <s v="jiný článek"/>
    <s v="český čsp."/>
    <n v="1"/>
    <m/>
    <m/>
    <m/>
    <m/>
    <s v="Hudební výchova"/>
    <x v="1"/>
    <n v="2"/>
    <s v="CZ"/>
    <m/>
    <s v="cze"/>
    <s v="jiný článekčeský čsp."/>
    <s v="Ostatní"/>
    <n v="0"/>
    <n v="0"/>
    <n v="0"/>
    <n v="0"/>
    <m/>
    <n v="0"/>
    <n v="0"/>
    <b v="1"/>
    <x v="2"/>
    <x v="8"/>
  </r>
  <r>
    <n v="583965"/>
    <x v="305"/>
    <s v="PedF"/>
    <x v="9"/>
    <s v="příspěvek v recenzovaném konferenčním sborníku"/>
    <s v="rec. sborník"/>
    <n v="1"/>
    <m/>
    <m/>
    <m/>
    <m/>
    <s v="TEORIE A PRAXE HUDEBNÍ VÝCHOVY VI : Sborník příspěvků z konference studentů doktorandských a magisterských studií a pedagogů hudebního vzdělávání v zemích V4"/>
    <x v="2"/>
    <n v="5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2618"/>
    <x v="305"/>
    <s v="PedF"/>
    <x v="9"/>
    <s v="příspěvek v recenzovaném konferenčním sborníku"/>
    <s v="rec. sborník"/>
    <n v="1"/>
    <m/>
    <m/>
    <m/>
    <m/>
    <s v="Aktuálne trendy hudobnej teórie a edukácie IV."/>
    <x v="1"/>
    <n v="7"/>
    <m/>
    <s v="Belianum. Vydavateľstvo Univerzity Mateja Bela v Banskej Bystrici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59823"/>
    <x v="306"/>
    <s v="PedF"/>
    <x v="19"/>
    <s v="příspěvek v recenzovaném konferenčním sborníku"/>
    <s v="rec. sborník"/>
    <n v="1"/>
    <m/>
    <m/>
    <n v="432421100009"/>
    <m/>
    <s v="EQUITY AND DIVERSITY IN ELEMENTARY MATHEMATICS EDUCATION"/>
    <x v="0"/>
    <n v="10"/>
    <s v="CZ"/>
    <s v="CHARLES UNIV, FAC EDUC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71674"/>
    <x v="306"/>
    <s v="PedF"/>
    <x v="19"/>
    <s v="příspěvek v recenzovaném konferenčním sborníku"/>
    <s v="rec. sborník"/>
    <n v="1"/>
    <m/>
    <m/>
    <n v="505160800007"/>
    <m/>
    <s v="OPPORTUNITIES IN LEARNING AND TEACHING ELEMENTARY MATHEMATICS"/>
    <x v="3"/>
    <n v="11"/>
    <m/>
    <s v="Charles University, Faculty of Education, Pragu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38123"/>
    <x v="307"/>
    <s v="PedF"/>
    <x v="0"/>
    <s v="monografie"/>
    <m/>
    <n v="1"/>
    <m/>
    <m/>
    <m/>
    <m/>
    <m/>
    <x v="1"/>
    <n v="117"/>
    <s v="CZ"/>
    <s v="Univerzita Karlova - Pedagogická fakulta"/>
    <s v="cze"/>
    <s v="monografie"/>
    <s v="Mon"/>
    <n v="9"/>
    <n v="9"/>
    <n v="9"/>
    <n v="9"/>
    <m/>
    <n v="9"/>
    <n v="9"/>
    <b v="1"/>
    <x v="0"/>
    <x v="0"/>
  </r>
  <r>
    <n v="581850"/>
    <x v="308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. Inkluzivní škol"/>
    <x v="2"/>
    <n v="7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82979"/>
    <x v="308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5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64171"/>
    <x v="309"/>
    <s v="PedF"/>
    <x v="8"/>
    <s v="původní článek"/>
    <s v="český čsp."/>
    <n v="1"/>
    <m/>
    <m/>
    <m/>
    <m/>
    <s v="Výtvarná výchova"/>
    <x v="3"/>
    <n v="12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1640"/>
    <x v="309"/>
    <s v="PedF"/>
    <x v="8"/>
    <s v="kapitola v kolektivní monografii"/>
    <m/>
    <n v="1"/>
    <m/>
    <m/>
    <m/>
    <m/>
    <s v="Auftrag Kunst: Zur politishen Dimension der Kulturellen Bildung"/>
    <x v="2"/>
    <n v="9"/>
    <s v="DE"/>
    <s v="kopaed"/>
    <s v="eng"/>
    <s v="kapitola v kolektivní monografii"/>
    <s v="Kap"/>
    <n v="1"/>
    <n v="2"/>
    <n v="2"/>
    <n v="0"/>
    <m/>
    <n v="2"/>
    <n v="2"/>
    <b v="1"/>
    <x v="0"/>
    <x v="4"/>
  </r>
  <r>
    <n v="566376"/>
    <x v="309"/>
    <s v="PedF"/>
    <x v="8"/>
    <s v="kapitola v kolektivní monografii"/>
    <m/>
    <n v="1"/>
    <m/>
    <m/>
    <m/>
    <m/>
    <s v="Kvalita ve výtvarné výchově"/>
    <x v="3"/>
    <n v="13"/>
    <s v="CZ"/>
    <s v="Česká sekce INSEA"/>
    <s v="cze"/>
    <s v="kapitola v kolektivní monografii"/>
    <s v="Kap"/>
    <n v="1"/>
    <n v="1"/>
    <n v="1"/>
    <n v="0"/>
    <m/>
    <n v="1"/>
    <n v="1"/>
    <b v="1"/>
    <x v="2"/>
    <x v="8"/>
  </r>
  <r>
    <n v="566378"/>
    <x v="309"/>
    <s v="PedF"/>
    <x v="8"/>
    <s v="kapitola v kolektivní monografii"/>
    <m/>
    <n v="1"/>
    <m/>
    <m/>
    <m/>
    <m/>
    <s v="Užitečná symbióza II"/>
    <x v="3"/>
    <n v="14"/>
    <s v="CZ"/>
    <s v="Pedagogická fakulta Ostravské univerzity"/>
    <s v="cze"/>
    <s v="kapitola v kolektivní monografii"/>
    <s v="Kap"/>
    <n v="1"/>
    <n v="1"/>
    <n v="1"/>
    <n v="0"/>
    <m/>
    <n v="1"/>
    <n v="1"/>
    <b v="1"/>
    <x v="2"/>
    <x v="8"/>
  </r>
  <r>
    <n v="566379"/>
    <x v="309"/>
    <s v="PedF"/>
    <x v="8"/>
    <s v="původní článek"/>
    <s v="český čsp."/>
    <n v="0.5"/>
    <m/>
    <m/>
    <m/>
    <m/>
    <s v="Speciál pro mateřské školy"/>
    <x v="3"/>
    <n v="5"/>
    <s v="CZ"/>
    <m/>
    <s v="cze"/>
    <s v="původní článekčeský čsp."/>
    <s v="Článek"/>
    <n v="0.5"/>
    <n v="0.5"/>
    <n v="0.25"/>
    <n v="0"/>
    <m/>
    <n v="0.25"/>
    <n v="0.25"/>
    <b v="1"/>
    <x v="2"/>
    <x v="8"/>
  </r>
  <r>
    <n v="587731"/>
    <x v="309"/>
    <s v="PedF"/>
    <x v="8"/>
    <s v="kapitola v kolektivní monografii"/>
    <m/>
    <n v="0.5"/>
    <m/>
    <m/>
    <m/>
    <m/>
    <s v="Mezipředmětovost ve vybraných vzdělávacích oblastech RVP : metodika transdisciplinárního inovativního kurzu a studijní text pro přípravu studentů na integraci"/>
    <x v="2"/>
    <n v="15"/>
    <s v="CZ"/>
    <s v="Západočeská univerzita v Plzni"/>
    <s v="cze"/>
    <s v="kapitola v kolektivní monografii"/>
    <s v="Kap"/>
    <n v="1"/>
    <n v="1"/>
    <n v="0.5"/>
    <n v="0"/>
    <m/>
    <n v="0.5"/>
    <n v="0.5"/>
    <b v="1"/>
    <x v="0"/>
    <x v="4"/>
  </r>
  <r>
    <n v="569325"/>
    <x v="310"/>
    <s v="PedF"/>
    <x v="1"/>
    <s v="původní článek"/>
    <s v="český čsp."/>
    <n v="0.33333333333332998"/>
    <m/>
    <m/>
    <m/>
    <m/>
    <s v="Aplikovaná psychologie"/>
    <x v="3"/>
    <n v="12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5"/>
    <x v="7"/>
  </r>
  <r>
    <n v="571745"/>
    <x v="310"/>
    <s v="FF"/>
    <x v="1"/>
    <s v="jiný příspěvek v konferenčním sborníku"/>
    <s v="nerec. sborník"/>
    <n v="0.25"/>
    <m/>
    <m/>
    <m/>
    <m/>
    <s v="Rizikové jevy a jejich prevence"/>
    <x v="3"/>
    <n v="9"/>
    <m/>
    <s v="Česká sociologická společnost"/>
    <s v="cze"/>
    <s v="jiný příspěvek v konferenčním sborníkunerec. sborník"/>
    <s v="Ostatní"/>
    <n v="0"/>
    <n v="0"/>
    <n v="0"/>
    <n v="0"/>
    <m/>
    <n v="0"/>
    <n v="0"/>
    <b v="1"/>
    <x v="5"/>
    <x v="7"/>
  </r>
  <r>
    <n v="571749"/>
    <x v="310"/>
    <s v="FF"/>
    <x v="1"/>
    <s v="jiný příspěvek v konferenčním sborníku"/>
    <s v="nerec. sborník"/>
    <n v="0.25"/>
    <m/>
    <m/>
    <m/>
    <m/>
    <s v="Rizikové jevy a jejich prevence"/>
    <x v="3"/>
    <n v="10"/>
    <m/>
    <s v="Česká sociologická společnost"/>
    <s v="cze"/>
    <s v="jiný příspěvek v konferenčním sborníkunerec. sborník"/>
    <s v="Ostatní"/>
    <n v="0"/>
    <n v="0"/>
    <n v="0"/>
    <n v="0"/>
    <m/>
    <n v="0"/>
    <n v="0"/>
    <b v="1"/>
    <x v="5"/>
    <x v="7"/>
  </r>
  <r>
    <n v="593493"/>
    <x v="311"/>
    <s v="PedF"/>
    <x v="0"/>
    <s v="jiný příspěvek v konferenčním sborníku"/>
    <s v="rec. sborník"/>
    <n v="0.5"/>
    <m/>
    <m/>
    <m/>
    <m/>
    <s v="Existence and co-existence in philosophical and special pedagogic reflection"/>
    <x v="2"/>
    <n v="6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33670"/>
    <x v="312"/>
    <s v="PedF"/>
    <x v="1"/>
    <s v="původní článek"/>
    <s v="SJR"/>
    <n v="1"/>
    <s v="2-s2.0-85038430041"/>
    <s v="Q3"/>
    <n v="416994200004"/>
    <s v="Q4"/>
    <s v="International Journal of Gaming and Computer-Mediated Simulations"/>
    <x v="0"/>
    <n v="27"/>
    <s v="US"/>
    <m/>
    <s v="eng"/>
    <s v="původní článekSJR"/>
    <s v="ScoQ3"/>
    <n v="7"/>
    <n v="7"/>
    <n v="7"/>
    <n v="0"/>
    <m/>
    <n v="7"/>
    <n v="7"/>
    <b v="1"/>
    <x v="1"/>
    <x v="1"/>
  </r>
  <r>
    <n v="566680"/>
    <x v="312"/>
    <s v="PedF"/>
    <x v="1"/>
    <s v="původní článek"/>
    <s v="IF"/>
    <n v="0.33333333333332998"/>
    <s v="2-s2.0-85078533698"/>
    <s v="Q3"/>
    <n v="509918100001"/>
    <s v="Q4"/>
    <s v="Československá psychologie"/>
    <x v="3"/>
    <n v="13"/>
    <s v="CZ"/>
    <m/>
    <s v="cze"/>
    <s v="původní článekIF"/>
    <s v="IFQ4"/>
    <n v="6"/>
    <n v="6"/>
    <n v="1.99999999999998"/>
    <n v="0"/>
    <m/>
    <n v="1.99999999999998"/>
    <n v="1.99999999999998"/>
    <b v="1"/>
    <x v="1"/>
    <x v="1"/>
  </r>
  <r>
    <n v="553750"/>
    <x v="312"/>
    <s v="PedF"/>
    <x v="1"/>
    <s v="původní článek"/>
    <s v="IF"/>
    <n v="5.2631578947368002E-2"/>
    <s v="2-s2.0-85059274896"/>
    <s v="Q1 N"/>
    <n v="458027600009"/>
    <s v="Q1 N"/>
    <s v="Psychology of Addictive Behaviors"/>
    <x v="3"/>
    <n v="13"/>
    <s v="US"/>
    <m/>
    <s v="eng"/>
    <s v="původní článekIF"/>
    <s v="IFQ1"/>
    <n v="18"/>
    <n v="18"/>
    <n v="0.94736842105262409"/>
    <n v="0"/>
    <m/>
    <n v="0.94736842105262409"/>
    <n v="0.94736842105262409"/>
    <b v="1"/>
    <x v="5"/>
    <x v="7"/>
  </r>
  <r>
    <n v="556120"/>
    <x v="312"/>
    <s v="PedF"/>
    <x v="1"/>
    <s v="příspěvek v recenzovaném konferenčním sborníku"/>
    <s v="WOS (loni)"/>
    <n v="0.33333333333332998"/>
    <m/>
    <m/>
    <n v="434656000008"/>
    <m/>
    <s v="PHD EXISTENCE 2017: CESKO-SLOVENSKA PSYCHOLOGICKA KONFERENCE (NEJEN) PRO DOKTORANDY A O DOKTORANDECH"/>
    <x v="0"/>
    <n v="7"/>
    <s v="CZ"/>
    <s v="UNIV PALACKEHO V OLOMOUCI"/>
    <s v="cze"/>
    <s v="příspěvek v recenzovaném konferenčním sborníkuWOS (loni)"/>
    <s v="Sbor/D"/>
    <n v="0.5"/>
    <n v="0.5"/>
    <n v="0.16666666666666499"/>
    <n v="0"/>
    <m/>
    <n v="0.16666666666666499"/>
    <n v="0.16666666666666499"/>
    <b v="1"/>
    <x v="1"/>
    <x v="1"/>
  </r>
  <r>
    <n v="583992"/>
    <x v="313"/>
    <s v="PedF"/>
    <x v="16"/>
    <s v="kapitola v kolektivní monografii"/>
    <m/>
    <n v="0.5"/>
    <m/>
    <m/>
    <m/>
    <m/>
    <s v="Když výzkum mění praxi. Deset příběhů učitelů a akademiků zapojených do akčního výzkumu"/>
    <x v="2"/>
    <n v="13"/>
    <s v="CZ"/>
    <s v="Pedagogická fakulta"/>
    <s v="cze"/>
    <s v="kapitola v kolektivní monografii"/>
    <s v="Kap"/>
    <n v="1"/>
    <n v="1"/>
    <n v="0.5"/>
    <n v="0"/>
    <m/>
    <n v="0.5"/>
    <n v="0.5"/>
    <b v="1"/>
    <x v="0"/>
    <x v="4"/>
  </r>
  <r>
    <n v="593343"/>
    <x v="313"/>
    <s v="PedF"/>
    <x v="16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61394"/>
    <x v="314"/>
    <s v="PedF"/>
    <x v="4"/>
    <s v="příspěvek v recenzovaném konferenčním sborníku"/>
    <s v="rec. sborník"/>
    <n v="0.25"/>
    <m/>
    <m/>
    <m/>
    <m/>
    <s v="Glocal Education in Practice: Teaching, Researching, and Citizenship"/>
    <x v="3"/>
    <n v="7"/>
    <m/>
    <s v="Bulgarian Comparative Education Society (BCES)"/>
    <s v="eng"/>
    <s v="příspěvek v recenzovaném konferenčním sborníkurec. sborník"/>
    <s v="Sbor/N"/>
    <n v="0.25"/>
    <n v="0.5"/>
    <n v="0.125"/>
    <n v="0"/>
    <m/>
    <n v="0.125"/>
    <n v="0.125"/>
    <b v="1"/>
    <x v="0"/>
    <x v="4"/>
  </r>
  <r>
    <n v="545480"/>
    <x v="314"/>
    <s v="PedF"/>
    <x v="4"/>
    <s v="původní článek"/>
    <s v="IF"/>
    <n v="0.33333333333332998"/>
    <s v="2-s2.0-85050917434"/>
    <s v="Q1 1.D."/>
    <n v="441282700005"/>
    <s v="Q3"/>
    <s v="Journal of Cross-Cultural Psychology"/>
    <x v="1"/>
    <n v="22"/>
    <s v="US"/>
    <s v="SAGE PUBLICATIONS INC"/>
    <s v="eng"/>
    <s v="původní článekIF"/>
    <s v="IFQ3"/>
    <n v="9"/>
    <n v="9"/>
    <n v="2.9999999999999698"/>
    <n v="0"/>
    <m/>
    <n v="2.9999999999999698"/>
    <n v="2.9999999999999698"/>
    <b v="1"/>
    <x v="0"/>
    <x v="4"/>
  </r>
  <r>
    <n v="552037"/>
    <x v="314"/>
    <s v="PedF"/>
    <x v="4"/>
    <s v="původní článek"/>
    <s v="ERIHPlus"/>
    <n v="0.25"/>
    <m/>
    <m/>
    <m/>
    <m/>
    <s v="Pedagogická orientace"/>
    <x v="1"/>
    <n v="36"/>
    <s v="CZ"/>
    <m/>
    <s v="eng"/>
    <s v="původní článekERIHPlus"/>
    <s v="Erih+"/>
    <n v="1"/>
    <n v="2"/>
    <n v="0.5"/>
    <n v="0"/>
    <m/>
    <n v="0.5"/>
    <n v="0.5"/>
    <b v="1"/>
    <x v="0"/>
    <x v="4"/>
  </r>
  <r>
    <n v="552882"/>
    <x v="314"/>
    <s v="PedF"/>
    <x v="4"/>
    <s v="příspěvek v recenzovaném konferenčním sborníku"/>
    <s v="rec. sborník"/>
    <n v="0.2"/>
    <m/>
    <m/>
    <m/>
    <m/>
    <s v="Škola pro všechny – Interdisciplinarita ve školní edukaci a pedagogických vědách"/>
    <x v="3"/>
    <n v="12"/>
    <m/>
    <s v="Česká pedagogická společnost, Univerzita Palackého v Olomouci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78986"/>
    <x v="315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8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1481"/>
    <x v="315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7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39511"/>
    <x v="316"/>
    <s v="PedF"/>
    <x v="8"/>
    <s v="původní článek"/>
    <s v="rec. čsp. 2015"/>
    <n v="0.5"/>
    <m/>
    <m/>
    <m/>
    <m/>
    <s v="Výtvarná výchova"/>
    <x v="0"/>
    <n v="16"/>
    <s v="CZ"/>
    <m/>
    <s v="cze"/>
    <s v="původní článekrec. čsp. 2015"/>
    <s v="Článek"/>
    <n v="0.5"/>
    <n v="0.5"/>
    <n v="0.25"/>
    <n v="0"/>
    <m/>
    <n v="0.25"/>
    <n v="0.25"/>
    <b v="1"/>
    <x v="0"/>
    <x v="4"/>
  </r>
  <r>
    <n v="588409"/>
    <x v="316"/>
    <s v="PedF"/>
    <x v="8"/>
    <s v="původní článek"/>
    <s v="český čsp."/>
    <n v="0.5"/>
    <m/>
    <m/>
    <m/>
    <m/>
    <s v="Výtvarná výchova"/>
    <x v="2"/>
    <n v="14"/>
    <s v="CZ"/>
    <m/>
    <s v="cze"/>
    <s v="původní článekčeský čsp."/>
    <s v="Článek"/>
    <n v="0.5"/>
    <n v="0.5"/>
    <n v="0.25"/>
    <n v="0"/>
    <m/>
    <n v="0.25"/>
    <n v="0.25"/>
    <b v="1"/>
    <x v="2"/>
    <x v="8"/>
  </r>
  <r>
    <n v="561488"/>
    <x v="317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13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79394"/>
    <x v="317"/>
    <s v="PedF"/>
    <x v="10"/>
    <s v="stať v recenzovaném sborníku prací"/>
    <m/>
    <n v="1"/>
    <m/>
    <m/>
    <m/>
    <m/>
    <s v="Potřebuje v planetární době filosofie vědu, či věda filosofii?"/>
    <x v="2"/>
    <n v="18"/>
    <m/>
    <s v="Univerzita Karlova v Praze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63180"/>
    <x v="317"/>
    <s v="PedF"/>
    <x v="10"/>
    <s v="původní článek"/>
    <s v="český čsp."/>
    <n v="0.5"/>
    <m/>
    <m/>
    <m/>
    <m/>
    <s v="Paideia"/>
    <x v="1"/>
    <n v="13"/>
    <s v="CZ"/>
    <m/>
    <s v="cze"/>
    <s v="původní článekčeský čsp."/>
    <s v="Článek"/>
    <n v="0.5"/>
    <n v="0.5"/>
    <n v="0.25"/>
    <n v="0"/>
    <m/>
    <n v="0.25"/>
    <n v="0.25"/>
    <b v="1"/>
    <x v="2"/>
    <x v="10"/>
  </r>
  <r>
    <n v="563699"/>
    <x v="317"/>
    <s v="PedF"/>
    <x v="10"/>
    <s v="původní článek"/>
    <s v="český čsp."/>
    <n v="1"/>
    <m/>
    <m/>
    <m/>
    <m/>
    <s v="Paideia"/>
    <x v="1"/>
    <n v="14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45923"/>
    <x v="317"/>
    <s v="PedF"/>
    <x v="10"/>
    <s v="kapitola v kolektivní monografii"/>
    <m/>
    <n v="1"/>
    <m/>
    <m/>
    <m/>
    <m/>
    <s v="Kapitoly z didaktiky filosofie, etiky a společenských věd"/>
    <x v="1"/>
    <n v="15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49104"/>
    <x v="317"/>
    <s v="PedF"/>
    <x v="10"/>
    <s v="příspěvek v recenzovaném konferenčním sborníku"/>
    <s v="rec. sborník"/>
    <n v="1"/>
    <m/>
    <m/>
    <m/>
    <m/>
    <s v="Logos ve výchově, umění a sportu"/>
    <x v="1"/>
    <n v="15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79219"/>
    <x v="318"/>
    <s v="PedF"/>
    <x v="10"/>
    <s v="původní článek"/>
    <s v="zahr. čsp."/>
    <n v="1"/>
    <m/>
    <m/>
    <m/>
    <m/>
    <s v="Viera a život"/>
    <x v="2"/>
    <n v="8"/>
    <s v="SK"/>
    <m/>
    <s v="cze"/>
    <s v="původní článekzahr. čsp."/>
    <s v="Článek"/>
    <n v="0.5"/>
    <n v="0.5"/>
    <n v="0.5"/>
    <n v="0"/>
    <m/>
    <n v="0.5"/>
    <n v="0.5"/>
    <b v="1"/>
    <x v="6"/>
    <x v="9"/>
  </r>
  <r>
    <n v="579222"/>
    <x v="318"/>
    <s v="PedF"/>
    <x v="10"/>
    <s v="stať v recenzovaném sborníku prací"/>
    <m/>
    <n v="1"/>
    <m/>
    <m/>
    <m/>
    <m/>
    <s v="Pořebuje v planetární době filosofie vědu či věda filosofii?"/>
    <x v="2"/>
    <n v="11"/>
    <m/>
    <s v="Pedagogická fakulta, Univerzita Karlova"/>
    <s v="cze"/>
    <s v="stať v recenzovaném sborníku prací"/>
    <s v="Ostatní"/>
    <n v="0"/>
    <n v="0"/>
    <n v="0"/>
    <n v="0"/>
    <m/>
    <n v="0"/>
    <n v="0"/>
    <b v="1"/>
    <x v="6"/>
    <x v="9"/>
  </r>
  <r>
    <n v="580084"/>
    <x v="318"/>
    <s v="PedF"/>
    <x v="10"/>
    <s v="původní článek"/>
    <s v="český čsp."/>
    <n v="1"/>
    <m/>
    <m/>
    <m/>
    <m/>
    <s v="Paideia"/>
    <x v="2"/>
    <n v="8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74387"/>
    <x v="319"/>
    <s v="PedF"/>
    <x v="0"/>
    <s v="příspěvek v recenzovaném konferenčním sborníku"/>
    <s v="rec. sborník"/>
    <n v="0.5"/>
    <m/>
    <m/>
    <m/>
    <m/>
    <s v="Life in Health 2019: Research and Practice"/>
    <x v="3"/>
    <n v="12"/>
    <m/>
    <s v="Masarykova univerzita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78987"/>
    <x v="320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1509"/>
    <x v="320"/>
    <s v="PedF"/>
    <x v="10"/>
    <s v="stať v recenzovaném sborníku prací"/>
    <m/>
    <n v="1"/>
    <m/>
    <m/>
    <m/>
    <m/>
    <s v="Potřebuje v planetární době filosofie vědu, či věda filosofii?"/>
    <x v="2"/>
    <n v="36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64094"/>
    <x v="321"/>
    <s v="PedF"/>
    <x v="10"/>
    <s v="monografie"/>
    <m/>
    <n v="1"/>
    <m/>
    <m/>
    <m/>
    <m/>
    <m/>
    <x v="3"/>
    <n v="109"/>
    <s v="CZ"/>
    <s v="Pedagogická fakulta UK"/>
    <s v="cze"/>
    <s v="monografie"/>
    <s v="Mon"/>
    <n v="1"/>
    <n v="1"/>
    <n v="1"/>
    <n v="1"/>
    <m/>
    <n v="1"/>
    <n v="1"/>
    <b v="1"/>
    <x v="6"/>
    <x v="9"/>
  </r>
  <r>
    <n v="565786"/>
    <x v="322"/>
    <s v="PedF"/>
    <x v="10"/>
    <s v="příspěvek v recenzovaném konferenčním sborníku"/>
    <s v="rec. sborník"/>
    <n v="1"/>
    <m/>
    <m/>
    <m/>
    <m/>
    <s v="Slavoj Žižek a kritika ideológie"/>
    <x v="3"/>
    <n v="11"/>
    <m/>
    <s v="OZ POLE"/>
    <s v="slo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1964"/>
    <x v="322"/>
    <s v="PedF"/>
    <x v="10"/>
    <s v="příspěvek v recenzovaném konferenčním sborníku"/>
    <s v="rec. sborník"/>
    <n v="1"/>
    <m/>
    <m/>
    <m/>
    <m/>
    <s v="Slavoj Žižek a kritika ideológie"/>
    <x v="3"/>
    <n v="11"/>
    <m/>
    <s v="OZ POLE"/>
    <s v="slo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9001"/>
    <x v="323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26"/>
    <m/>
    <s v="Univerzita Karlova, Pedagogická fakulta"/>
    <s v="slo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61487"/>
    <x v="323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17"/>
    <m/>
    <s v="Univerzita Karlova, Pedagogická fakulta"/>
    <s v="slo"/>
    <s v="jiný příspěvek v konferenčním sborníkurec. sborník"/>
    <s v="Ostatní"/>
    <n v="0"/>
    <n v="0"/>
    <n v="0"/>
    <n v="0"/>
    <m/>
    <n v="0"/>
    <n v="0"/>
    <b v="1"/>
    <x v="6"/>
    <x v="9"/>
  </r>
  <r>
    <n v="545919"/>
    <x v="323"/>
    <s v="PedF"/>
    <x v="10"/>
    <s v="kapitola v kolektivní monografii"/>
    <m/>
    <n v="1"/>
    <m/>
    <m/>
    <m/>
    <m/>
    <s v="Kapitoly z didaktiky filosofie, etiky a společenských věd"/>
    <x v="1"/>
    <n v="13"/>
    <s v="CZ"/>
    <s v="Univerzita Karlova, Pedagogická fakulta"/>
    <s v="slo"/>
    <s v="kapitola v kolektivní monografii"/>
    <s v="Kap"/>
    <n v="1"/>
    <n v="2"/>
    <n v="2"/>
    <n v="0"/>
    <m/>
    <n v="2"/>
    <n v="2"/>
    <b v="1"/>
    <x v="2"/>
    <x v="10"/>
  </r>
  <r>
    <n v="569499"/>
    <x v="324"/>
    <s v="PedF"/>
    <x v="9"/>
    <s v="příspěvek v recenzovaném konferenčním sborníku"/>
    <s v="český čsp."/>
    <n v="1"/>
    <m/>
    <m/>
    <m/>
    <m/>
    <s v="Muzikologické fórum : Časopis Společnosti pro hudební vědu = Forum of Musicology : Journal of the Czech Musicological Society"/>
    <x v="3"/>
    <n v="8"/>
    <m/>
    <s v="Česká společnost pro hudební vědu"/>
    <s v="cze"/>
    <s v="příspěvek v recenzovaném konferenčním sborníkučeský čsp."/>
    <s v="Sbor/N"/>
    <n v="0.25"/>
    <n v="0.25"/>
    <n v="0.25"/>
    <n v="0"/>
    <m/>
    <n v="0.25"/>
    <n v="0.25"/>
    <b v="1"/>
    <x v="2"/>
    <x v="8"/>
  </r>
  <r>
    <n v="569502"/>
    <x v="324"/>
    <s v="PedF"/>
    <x v="9"/>
    <s v="jiný příspěvek v konferenčním sborníku"/>
    <s v="nerec. sborník"/>
    <n v="1"/>
    <m/>
    <m/>
    <m/>
    <m/>
    <s v="Studentská muzikologická konference Česká a slovenská hudba 20. století"/>
    <x v="3"/>
    <n v="11"/>
    <m/>
    <s v="powerprint"/>
    <s v="cze"/>
    <s v="jiný příspěvek v konferenčním sborníkunerec. sborník"/>
    <s v="Ostatní"/>
    <n v="0"/>
    <n v="0"/>
    <n v="0"/>
    <n v="0"/>
    <m/>
    <n v="0"/>
    <n v="0"/>
    <b v="1"/>
    <x v="2"/>
    <x v="8"/>
  </r>
  <r>
    <n v="563100"/>
    <x v="325"/>
    <s v="PedF"/>
    <x v="10"/>
    <s v="původní článek"/>
    <s v="český čsp."/>
    <n v="1"/>
    <m/>
    <m/>
    <m/>
    <m/>
    <s v="Paideia"/>
    <x v="3"/>
    <n v="7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80734"/>
    <x v="325"/>
    <s v="PedF"/>
    <x v="10"/>
    <s v="stať v recenzovaném sborníku prací"/>
    <m/>
    <n v="1"/>
    <m/>
    <m/>
    <m/>
    <m/>
    <s v="Potřebuje v planetární době filosofie vědu, či věda filosofii?"/>
    <x v="2"/>
    <n v="26"/>
    <m/>
    <s v="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81508"/>
    <x v="325"/>
    <s v="PedF"/>
    <x v="10"/>
    <s v="stať v recenzovaném sborníku prací"/>
    <m/>
    <n v="1"/>
    <m/>
    <m/>
    <m/>
    <m/>
    <s v="Potřebuje v planetární době filosofie vědu, či věda filosofii?"/>
    <x v="2"/>
    <n v="25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75446"/>
    <x v="326"/>
    <s v="PedF"/>
    <x v="10"/>
    <s v="příspěvek v recenzovaném konferenčním sborníku"/>
    <s v="rec. sborník"/>
    <n v="1"/>
    <m/>
    <m/>
    <m/>
    <m/>
    <s v="Sborník z VIII. mezinárodní vědecké konference studentů doktorských studijních programů v oblasti společenských věd"/>
    <x v="3"/>
    <n v="7"/>
    <m/>
    <s v="Nakladatelství Epoch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78999"/>
    <x v="326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79245"/>
    <x v="326"/>
    <s v="PedF"/>
    <x v="10"/>
    <s v="stať v recenzovaném sborníku prací"/>
    <m/>
    <n v="1"/>
    <m/>
    <m/>
    <m/>
    <m/>
    <s v="Potřebuje v planetární době filosofie vědu, či věda filosofii?"/>
    <x v="2"/>
    <n v="14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76062"/>
    <x v="327"/>
    <s v="PedF"/>
    <x v="7"/>
    <s v="příspěvek v recenzovaném konferenčním sborníku"/>
    <s v="rec. sborník"/>
    <n v="0.5"/>
    <m/>
    <m/>
    <m/>
    <m/>
    <s v="Projektové vyučování a další aktivizační strategie ve výuce přírodovědných oborů XVI:NEEMPIRICKÉ TEXTY"/>
    <x v="3"/>
    <n v="6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52882"/>
    <x v="328"/>
    <s v="PedF"/>
    <x v="4"/>
    <s v="příspěvek v recenzovaném konferenčním sborníku"/>
    <s v="rec. sborník"/>
    <n v="0.2"/>
    <m/>
    <m/>
    <m/>
    <m/>
    <s v="Škola pro všechny – Interdisciplinarita ve školní edukaci a pedagogických vědách"/>
    <x v="3"/>
    <n v="12"/>
    <m/>
    <s v="Česká pedagogická společnost, Univerzita Palackého v Olomouci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28431"/>
    <x v="328"/>
    <s v="PedF"/>
    <x v="4"/>
    <s v="původní článek"/>
    <s v="ERIHPlus"/>
    <n v="0.25"/>
    <m/>
    <m/>
    <m/>
    <m/>
    <s v="International Journal of Knowledge Society Research (IJKSR) [online]"/>
    <x v="1"/>
    <n v="11"/>
    <s v="US"/>
    <m/>
    <s v="eng"/>
    <s v="původní článekERIHPlus"/>
    <s v="Erih+"/>
    <n v="1"/>
    <n v="2"/>
    <n v="0.5"/>
    <n v="0"/>
    <m/>
    <n v="0.5"/>
    <n v="0.5"/>
    <b v="1"/>
    <x v="0"/>
    <x v="4"/>
  </r>
  <r>
    <n v="559807"/>
    <x v="329"/>
    <s v="PedF"/>
    <x v="12"/>
    <s v="kapitola v kolektivní monografii"/>
    <m/>
    <n v="0.11111111111110999"/>
    <m/>
    <m/>
    <m/>
    <m/>
    <s v="Analýza zahraničních systémů hodnocení klíčových kompetencí a systémů hodnocení netestovatelných dovedností se souborem doporučení proškolní hodnocení klíčových kompetencí RVP ZV a externí hodnocení školní podpory rozvíjení klíčových kompetencí RVP ZV"/>
    <x v="1"/>
    <n v="22"/>
    <s v="CZ"/>
    <s v="Česká školní inspekce"/>
    <s v="cze"/>
    <s v="kapitola v kolektivní monografii"/>
    <s v="Kap"/>
    <n v="1"/>
    <n v="1"/>
    <n v="0.11111111111110999"/>
    <n v="0"/>
    <m/>
    <n v="0.11111111111110999"/>
    <n v="0.11111111111110999"/>
    <b v="1"/>
    <x v="0"/>
    <x v="11"/>
  </r>
  <r>
    <n v="559957"/>
    <x v="329"/>
    <s v="PedF"/>
    <x v="12"/>
    <s v="původní článek"/>
    <s v="český čsp."/>
    <n v="1"/>
    <m/>
    <m/>
    <m/>
    <m/>
    <s v="Komenský"/>
    <x v="0"/>
    <n v="5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6618"/>
    <x v="329"/>
    <s v="PedF"/>
    <x v="12"/>
    <s v="monografie"/>
    <m/>
    <n v="1"/>
    <m/>
    <m/>
    <m/>
    <m/>
    <m/>
    <x v="3"/>
    <n v="202"/>
    <s v="CZ"/>
    <s v="Univerzita Karlova, Pedagogická fakulta"/>
    <s v="cze"/>
    <s v="monografie"/>
    <s v="Mon"/>
    <n v="3"/>
    <n v="3"/>
    <n v="3"/>
    <n v="3"/>
    <m/>
    <n v="3"/>
    <n v="3"/>
    <b v="1"/>
    <x v="2"/>
    <x v="10"/>
  </r>
  <r>
    <n v="574067"/>
    <x v="330"/>
    <s v="PedF"/>
    <x v="12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79434"/>
    <x v="331"/>
    <s v="PedF"/>
    <x v="9"/>
    <s v="příspěvek v recenzovaném konferenčním sborníku"/>
    <s v="rec. sborník"/>
    <n v="1"/>
    <m/>
    <m/>
    <m/>
    <m/>
    <s v="TEORIE A PRAXE HUDEBNÍ VÝCHOVY VI: Sborník příspěvků z konference studentů doktorandských a magisterských studií a pedagogů hudebního vzdělávání v zemích V4"/>
    <x v="2"/>
    <n v="8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9443"/>
    <x v="331"/>
    <s v="PedF"/>
    <x v="9"/>
    <s v="sborník"/>
    <m/>
    <n v="0.2"/>
    <m/>
    <m/>
    <m/>
    <m/>
    <m/>
    <x v="2"/>
    <n v="368"/>
    <s v="CZ"/>
    <s v="Univerzita Karlova, Pedagogická fakulta"/>
    <s v="cze"/>
    <s v="sborník"/>
    <s v="Ostatní"/>
    <n v="0"/>
    <n v="0"/>
    <n v="0"/>
    <n v="0"/>
    <m/>
    <n v="0"/>
    <n v="0"/>
    <b v="1"/>
    <x v="2"/>
    <x v="8"/>
  </r>
  <r>
    <n v="567736"/>
    <x v="331"/>
    <s v="PedF"/>
    <x v="9"/>
    <s v="původní článek"/>
    <s v="český čsp."/>
    <n v="1"/>
    <m/>
    <m/>
    <m/>
    <m/>
    <s v="Hudební výchova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7737"/>
    <x v="331"/>
    <s v="PedF"/>
    <x v="9"/>
    <s v="jiný příspěvek v konferenčním sborníku"/>
    <s v="nerec. sborník"/>
    <n v="1"/>
    <m/>
    <m/>
    <m/>
    <m/>
    <s v="Aktuálne trendy teórie a praxe hudobnej edukácie IV."/>
    <x v="3"/>
    <n v="5"/>
    <m/>
    <s v="Belianum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51593"/>
    <x v="331"/>
    <s v="PedF"/>
    <x v="9"/>
    <s v="jiný výsledek"/>
    <m/>
    <n v="1"/>
    <m/>
    <m/>
    <m/>
    <m/>
    <m/>
    <x v="1"/>
    <n v="2"/>
    <m/>
    <s v="Nakladatelství FORUM"/>
    <s v="cze"/>
    <s v="jiný výsledek"/>
    <s v="Ostatní"/>
    <n v="0"/>
    <n v="0"/>
    <n v="0"/>
    <n v="0"/>
    <m/>
    <n v="0"/>
    <n v="0"/>
    <b v="1"/>
    <x v="2"/>
    <x v="8"/>
  </r>
  <r>
    <n v="551595"/>
    <x v="331"/>
    <s v="PedF"/>
    <x v="9"/>
    <s v="internetový zdroj"/>
    <m/>
    <n v="1"/>
    <m/>
    <m/>
    <m/>
    <m/>
    <m/>
    <x v="1"/>
    <m/>
    <m/>
    <m/>
    <s v="cze"/>
    <s v="internetový zdroj"/>
    <s v="Ostatní"/>
    <n v="0"/>
    <n v="0"/>
    <n v="0"/>
    <n v="0"/>
    <m/>
    <n v="0"/>
    <n v="0"/>
    <b v="1"/>
    <x v="2"/>
    <x v="8"/>
  </r>
  <r>
    <n v="555437"/>
    <x v="331"/>
    <s v="PedF"/>
    <x v="9"/>
    <s v="sborník"/>
    <m/>
    <n v="0.16666666666666999"/>
    <m/>
    <m/>
    <m/>
    <m/>
    <m/>
    <x v="1"/>
    <n v="452"/>
    <s v="CZ"/>
    <s v="Univerzita Karlova, Pedagogická fakulta"/>
    <s v="cze"/>
    <s v="sborník"/>
    <s v="Ostatní"/>
    <n v="0"/>
    <n v="0"/>
    <n v="0"/>
    <n v="0"/>
    <m/>
    <n v="0"/>
    <n v="0"/>
    <b v="1"/>
    <x v="2"/>
    <x v="8"/>
  </r>
  <r>
    <n v="571957"/>
    <x v="331"/>
    <s v="PedF"/>
    <x v="9"/>
    <s v="jiná kniha"/>
    <m/>
    <n v="1"/>
    <m/>
    <m/>
    <m/>
    <m/>
    <m/>
    <x v="3"/>
    <n v="72"/>
    <s v="CZ"/>
    <s v="Pedagogická fakulta Univerzity Karlovy"/>
    <s v="cze"/>
    <s v="jiná kniha"/>
    <s v="Ostatní"/>
    <n v="0"/>
    <n v="0"/>
    <n v="0"/>
    <n v="0"/>
    <m/>
    <n v="0"/>
    <n v="0"/>
    <b v="1"/>
    <x v="2"/>
    <x v="8"/>
  </r>
  <r>
    <n v="536257"/>
    <x v="332"/>
    <s v="PedF"/>
    <x v="1"/>
    <s v="původní článek"/>
    <s v="český čsp."/>
    <n v="0.5"/>
    <m/>
    <m/>
    <m/>
    <m/>
    <s v="Gramotnost, pregramotnost a vzdělávání"/>
    <x v="0"/>
    <n v="21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59785"/>
    <x v="332"/>
    <s v="PedF"/>
    <x v="1"/>
    <s v="příručka"/>
    <s v="e-zdroj"/>
    <n v="0.5"/>
    <m/>
    <m/>
    <m/>
    <m/>
    <m/>
    <x v="3"/>
    <n v="29"/>
    <s v="CZ"/>
    <s v="neuveden"/>
    <s v="cze"/>
    <s v="příručkae-zdroj"/>
    <s v="Ostatní"/>
    <n v="0"/>
    <n v="0"/>
    <n v="0"/>
    <n v="0"/>
    <m/>
    <n v="0"/>
    <n v="0"/>
    <b v="1"/>
    <x v="1"/>
    <x v="1"/>
  </r>
  <r>
    <n v="531813"/>
    <x v="333"/>
    <s v="PřF"/>
    <x v="5"/>
    <s v="původní článek"/>
    <s v="ERIHPlus"/>
    <n v="0.5"/>
    <m/>
    <m/>
    <m/>
    <m/>
    <s v="Scientia in educatione"/>
    <x v="0"/>
    <n v="19"/>
    <s v="CZ"/>
    <m/>
    <s v="cze"/>
    <s v="původní článekERIHPlus"/>
    <s v="Erih+"/>
    <n v="1"/>
    <n v="1"/>
    <n v="0.5"/>
    <n v="0"/>
    <m/>
    <n v="0.5"/>
    <n v="0.5"/>
    <b v="1"/>
    <x v="2"/>
    <x v="5"/>
  </r>
  <r>
    <n v="581438"/>
    <x v="334"/>
    <s v="PedF"/>
    <x v="19"/>
    <s v="původní článek"/>
    <s v="ERIHPlus"/>
    <n v="1"/>
    <m/>
    <m/>
    <m/>
    <m/>
    <s v="Scientia in educatione"/>
    <x v="2"/>
    <n v="20"/>
    <s v="CZ"/>
    <m/>
    <s v="cze"/>
    <s v="původní článekERIHPlus"/>
    <s v="Erih+"/>
    <n v="1"/>
    <n v="1"/>
    <n v="1"/>
    <n v="0"/>
    <m/>
    <n v="1"/>
    <n v="1"/>
    <b v="1"/>
    <x v="2"/>
    <x v="5"/>
  </r>
  <r>
    <n v="583766"/>
    <x v="334"/>
    <s v="PedF"/>
    <x v="19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54318"/>
    <x v="334"/>
    <s v="PedF"/>
    <x v="19"/>
    <s v="příspěvek v recenzovaném konferenčním sborníku"/>
    <s v="WOS"/>
    <n v="0.5"/>
    <m/>
    <m/>
    <n v="432421100010"/>
    <m/>
    <s v="EQUITY AND DIVERSITY IN ELEMENTARY MATHEMATICS EDUCATION"/>
    <x v="0"/>
    <n v="10"/>
    <s v="CZ"/>
    <s v="CHARLES UNIV, FAC EDUC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1766"/>
    <x v="334"/>
    <s v="PedF"/>
    <x v="19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56196"/>
    <x v="334"/>
    <s v="PedF"/>
    <x v="19"/>
    <s v="původní článek"/>
    <s v="IF"/>
    <n v="0.33333333333332998"/>
    <s v="2-s2.0-85059830685"/>
    <s v="Q1 1.D."/>
    <n v="463647400014"/>
    <s v="Q3"/>
    <s v="ZDM - International Journal on Mathematics Education"/>
    <x v="3"/>
    <n v="15"/>
    <s v="DE"/>
    <s v="SPRINGER HEIDELBERG"/>
    <s v="eng"/>
    <s v="původní článekIF"/>
    <s v="ScoD1"/>
    <n v="22"/>
    <n v="22"/>
    <n v="7.3333333333332593"/>
    <n v="0"/>
    <m/>
    <n v="7.3333333333332593"/>
    <n v="2.9999999999999698"/>
    <b v="0"/>
    <x v="2"/>
    <x v="5"/>
  </r>
  <r>
    <n v="558070"/>
    <x v="334"/>
    <s v="PedF"/>
    <x v="19"/>
    <s v="příspěvek v recenzovaném konferenčním sborníku"/>
    <s v="rec. sborník"/>
    <n v="0.5"/>
    <m/>
    <m/>
    <m/>
    <m/>
    <s v="Mathematics in the Real World"/>
    <x v="1"/>
    <n v="11"/>
    <m/>
    <s v="Wydavnictwo Uniwersytetu Rzeszowskiego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89875"/>
    <x v="335"/>
    <s v="PedF"/>
    <x v="3"/>
    <s v="původní článek"/>
    <s v="český čsp."/>
    <n v="1"/>
    <m/>
    <m/>
    <m/>
    <m/>
    <s v="Zprávy památkové péče = Journal of Historical Heritage Preservation"/>
    <x v="3"/>
    <n v="7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82495"/>
    <x v="336"/>
    <s v="PedF"/>
    <x v="16"/>
    <s v="příspěvek v recenzovaném konferenčním sborníku"/>
    <s v="rec. sborník"/>
    <n v="1"/>
    <m/>
    <m/>
    <m/>
    <m/>
    <s v="Rozmanitost podpory učení v teorii a výzkumu: sborník anotací příspěvků XXVIII. výroční konference ČAPV:"/>
    <x v="2"/>
    <n v="3"/>
    <m/>
    <s v="Ostravská univerzita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49109"/>
    <x v="337"/>
    <s v="PedF"/>
    <x v="10"/>
    <s v="příspěvek v recenzovaném konferenčním sborníku"/>
    <s v="rec. sborník"/>
    <n v="1"/>
    <m/>
    <m/>
    <m/>
    <m/>
    <s v="Logos ve výchově, umění a sportu"/>
    <x v="1"/>
    <n v="22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9052"/>
    <x v="338"/>
    <s v="PedF"/>
    <x v="3"/>
    <s v="učebnice pro VŠ"/>
    <m/>
    <n v="0.5"/>
    <m/>
    <m/>
    <m/>
    <m/>
    <m/>
    <x v="0"/>
    <n v="300"/>
    <s v="CZ"/>
    <s v="Univerzita Karlova"/>
    <s v="cze"/>
    <s v="učebnice pro VŠ"/>
    <s v="Učebnice"/>
    <n v="1"/>
    <n v="1"/>
    <n v="0.5"/>
    <n v="0"/>
    <m/>
    <n v="0.5"/>
    <n v="0.5"/>
    <b v="1"/>
    <x v="3"/>
    <x v="3"/>
  </r>
  <r>
    <n v="576420"/>
    <x v="339"/>
    <s v="PedF"/>
    <x v="16"/>
    <s v="původní článek"/>
    <s v="ERIHPlus"/>
    <n v="0.33333333333332998"/>
    <m/>
    <m/>
    <m/>
    <m/>
    <s v="Scientia in educatione"/>
    <x v="3"/>
    <n v="17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45292"/>
    <x v="339"/>
    <s v="PedF"/>
    <x v="16"/>
    <s v="původní článek"/>
    <s v="ERIHPlus"/>
    <n v="0.33333333333332998"/>
    <m/>
    <m/>
    <m/>
    <m/>
    <s v="Scientia in educatione"/>
    <x v="1"/>
    <n v="23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79285"/>
    <x v="340"/>
    <s v="PedF"/>
    <x v="10"/>
    <s v="stať v recenzovaném sborníku prací"/>
    <m/>
    <n v="1"/>
    <m/>
    <m/>
    <m/>
    <m/>
    <s v="Potřebuje v planetární době filosofie vědu, či věda filosofii?"/>
    <x v="2"/>
    <n v="8"/>
    <s v="CZ"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79286"/>
    <x v="340"/>
    <s v="PedF"/>
    <x v="10"/>
    <s v="původní článek"/>
    <s v="český čsp."/>
    <n v="1"/>
    <m/>
    <m/>
    <m/>
    <m/>
    <s v="Paideia"/>
    <x v="2"/>
    <n v="10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81505"/>
    <x v="341"/>
    <s v="PedF"/>
    <x v="10"/>
    <s v="stať v recenzovaném sborníku prací"/>
    <m/>
    <n v="1"/>
    <m/>
    <m/>
    <m/>
    <m/>
    <s v="Potřebuje v planetární době filosofie vědu, či věda filosofii?"/>
    <x v="2"/>
    <n v="13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28031"/>
    <x v="342"/>
    <s v="PedF"/>
    <x v="0"/>
    <s v="kapitola v monografii"/>
    <m/>
    <n v="0.25"/>
    <s v="2-s2.0-85041755300"/>
    <m/>
    <m/>
    <m/>
    <s v="Understanding the Lived Experiences of Persons with Disabilities in Nine Countries Active Citizenship and Disability in Europe Volume 2"/>
    <x v="0"/>
    <n v="17"/>
    <s v="GB"/>
    <s v="Routledge, Routledge Advances in Disability Studies"/>
    <s v="eng"/>
    <s v="kapitola v monografii"/>
    <s v="Kap"/>
    <n v="5"/>
    <n v="5"/>
    <n v="1.25"/>
    <n v="5"/>
    <m/>
    <n v="1.25"/>
    <n v="1.25"/>
    <b v="1"/>
    <x v="0"/>
    <x v="0"/>
  </r>
  <r>
    <n v="586884"/>
    <x v="343"/>
    <s v="PedF"/>
    <x v="12"/>
    <s v="původní článek"/>
    <s v="ERIHPlus"/>
    <n v="0.33333333333332998"/>
    <m/>
    <m/>
    <m/>
    <m/>
    <s v="Pedagogika"/>
    <x v="2"/>
    <n v="26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39450"/>
    <x v="344"/>
    <s v="PedF"/>
    <x v="20"/>
    <s v="kapitola v kolektivní monografii"/>
    <m/>
    <n v="0.5"/>
    <m/>
    <m/>
    <m/>
    <m/>
    <s v="Didaktické kazuistiky v oborech školního vzdělávání"/>
    <x v="0"/>
    <n v="23"/>
    <s v="CZ"/>
    <s v="Masarykova Univerzita"/>
    <s v="cze"/>
    <s v="kapitola v kolektivní monografii"/>
    <s v="Kap"/>
    <n v="1"/>
    <n v="1"/>
    <n v="0.5"/>
    <n v="0"/>
    <m/>
    <n v="0.5"/>
    <n v="0.5"/>
    <b v="1"/>
    <x v="2"/>
    <x v="2"/>
  </r>
  <r>
    <n v="593343"/>
    <x v="344"/>
    <s v="PedF"/>
    <x v="20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1642"/>
    <x v="345"/>
    <s v="PedF"/>
    <x v="0"/>
    <s v="jiný příspěvek v konferenčním sborníku"/>
    <s v="rec. sborník"/>
    <n v="0.5"/>
    <m/>
    <m/>
    <m/>
    <m/>
    <s v="Existence a koexistence ve filosofické, speciálněpedagogické a psychologické reflexi : inkluzivní škola"/>
    <x v="2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34822"/>
    <x v="346"/>
    <s v="PedF"/>
    <x v="0"/>
    <s v="monografie"/>
    <m/>
    <n v="1"/>
    <m/>
    <m/>
    <m/>
    <m/>
    <m/>
    <x v="0"/>
    <n v="178"/>
    <s v="CZ"/>
    <s v="Pedagogická fakulta UK"/>
    <s v="cze"/>
    <s v="monografie"/>
    <s v="Mon"/>
    <n v="3"/>
    <n v="3"/>
    <n v="3"/>
    <n v="3"/>
    <m/>
    <n v="3"/>
    <n v="3"/>
    <b v="1"/>
    <x v="0"/>
    <x v="0"/>
  </r>
  <r>
    <n v="586892"/>
    <x v="347"/>
    <s v="MFF"/>
    <x v="1"/>
    <s v="původní článek"/>
    <s v="IF (loni)"/>
    <n v="0.16666666666666999"/>
    <s v="2-s2.0-85086440228"/>
    <s v="Q1 1.D."/>
    <n v="589700000016"/>
    <s v="Q1 N"/>
    <s v="Journal of Computer Assisted Learning"/>
    <x v="2"/>
    <n v="16"/>
    <s v="GB"/>
    <s v="WILEY"/>
    <s v="eng"/>
    <s v="původní článekIF (loni)"/>
    <s v="ScoD1"/>
    <n v="22"/>
    <n v="22"/>
    <n v="3.6666666666667398"/>
    <n v="0"/>
    <m/>
    <n v="3.6666666666667398"/>
    <n v="2.3333333333333797"/>
    <b v="0"/>
    <x v="1"/>
    <x v="1"/>
  </r>
  <r>
    <n v="581464"/>
    <x v="348"/>
    <s v="PedF"/>
    <x v="19"/>
    <s v="jiný příspěvek v konferenčním sborníku"/>
    <s v="nerec. sborník"/>
    <n v="1"/>
    <m/>
    <m/>
    <m/>
    <m/>
    <s v="Dva dny s didaktikou matematiky 2020. Sborník příspěvků."/>
    <x v="2"/>
    <n v="3"/>
    <m/>
    <s v="Univerzita Karlova v Praze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71079"/>
    <x v="348"/>
    <s v="PedF"/>
    <x v="19"/>
    <s v="jiný příspěvek v konferenčním sborníku"/>
    <s v="nerec. sborník"/>
    <n v="1"/>
    <m/>
    <m/>
    <m/>
    <m/>
    <s v="Dva dny s didaktikou matematiky 2019. Sborník příspěvků."/>
    <x v="3"/>
    <n v="7"/>
    <m/>
    <s v="Univerzita Karlova v Praze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6902"/>
    <x v="348"/>
    <s v="PedF"/>
    <x v="19"/>
    <s v="příspěvek v recenzovaném konferenčním sborníku"/>
    <s v="rec. sborník"/>
    <n v="1"/>
    <m/>
    <m/>
    <m/>
    <m/>
    <s v="Setkání učitelů matematiky všech typů a stupňů škol 2020"/>
    <x v="2"/>
    <n v="6"/>
    <m/>
    <s v="Vydavatelský servis, Republikánská 28, Plzeň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37628"/>
    <x v="349"/>
    <s v="PedF"/>
    <x v="15"/>
    <s v="původní článek"/>
    <s v="zahr. čsp."/>
    <n v="1"/>
    <m/>
    <m/>
    <m/>
    <m/>
    <s v="REVUE INTERNATIONALE D’ÉTUDES EN LANGUES MODERNES APPLIQUÉES"/>
    <x v="1"/>
    <n v="8"/>
    <s v="RO"/>
    <m/>
    <s v="fre"/>
    <s v="původní článekzahr. čsp."/>
    <s v="Článek"/>
    <n v="0.5"/>
    <n v="1"/>
    <n v="1"/>
    <n v="0"/>
    <m/>
    <n v="1"/>
    <n v="1"/>
    <b v="1"/>
    <x v="2"/>
    <x v="2"/>
  </r>
  <r>
    <n v="560273"/>
    <x v="349"/>
    <s v="PedF"/>
    <x v="15"/>
    <s v="jiný článek"/>
    <s v="český čsp."/>
    <n v="1"/>
    <m/>
    <m/>
    <m/>
    <m/>
    <s v="Bulletin Sdružení učitelů francouzštiny [online]"/>
    <x v="3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60274"/>
    <x v="349"/>
    <s v="PedF"/>
    <x v="15"/>
    <s v="jiný článek"/>
    <s v="český čsp."/>
    <n v="1"/>
    <m/>
    <m/>
    <m/>
    <m/>
    <s v="Bulletin Sdružení učitelů francouzštiny [online]"/>
    <x v="3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60275"/>
    <x v="349"/>
    <s v="PedF"/>
    <x v="15"/>
    <s v="přehledový článek"/>
    <s v="český čsp."/>
    <n v="0.5"/>
    <m/>
    <m/>
    <m/>
    <m/>
    <s v="Bulletin Sdružení učitelů francouzštiny [online]"/>
    <x v="3"/>
    <n v="2"/>
    <s v="CZ"/>
    <m/>
    <s v="fre"/>
    <s v="přehledový článekčeský čsp."/>
    <s v="Článek"/>
    <n v="0.5"/>
    <n v="1"/>
    <n v="0.5"/>
    <n v="0"/>
    <m/>
    <n v="0.5"/>
    <n v="0.5"/>
    <b v="1"/>
    <x v="2"/>
    <x v="2"/>
  </r>
  <r>
    <n v="537929"/>
    <x v="349"/>
    <s v="PedF"/>
    <x v="15"/>
    <s v="jiný článek"/>
    <s v="český čsp."/>
    <n v="0.2"/>
    <m/>
    <m/>
    <m/>
    <m/>
    <s v="Bulletin Sdružení učitelů francouzštiny"/>
    <x v="0"/>
    <n v="2"/>
    <s v="CZ"/>
    <m/>
    <s v="fre"/>
    <s v="jiný článekčeský čsp."/>
    <s v="Ostatní"/>
    <n v="0"/>
    <n v="0"/>
    <n v="0"/>
    <n v="0"/>
    <m/>
    <n v="0"/>
    <n v="0"/>
    <b v="1"/>
    <x v="7"/>
    <x v="12"/>
  </r>
  <r>
    <n v="537931"/>
    <x v="349"/>
    <s v="PedF"/>
    <x v="15"/>
    <s v="jiný článek"/>
    <s v="český čsp."/>
    <n v="0.5"/>
    <m/>
    <m/>
    <m/>
    <m/>
    <s v="Bulletin Sdružení učitelů francouzštiny"/>
    <x v="0"/>
    <n v="1"/>
    <s v="CZ"/>
    <m/>
    <s v="fre"/>
    <s v="jiný článekčeský čsp."/>
    <s v="Ostatní"/>
    <n v="0"/>
    <n v="0"/>
    <n v="0"/>
    <n v="0"/>
    <m/>
    <n v="0"/>
    <n v="0"/>
    <b v="1"/>
    <x v="0"/>
    <x v="4"/>
  </r>
  <r>
    <n v="537934"/>
    <x v="349"/>
    <s v="PedF"/>
    <x v="15"/>
    <s v="jiný článek"/>
    <s v="český čsp."/>
    <n v="1"/>
    <m/>
    <m/>
    <m/>
    <m/>
    <s v="Bulletin Sdružení učitelů francouzštiny"/>
    <x v="0"/>
    <n v="1"/>
    <s v="CZ"/>
    <m/>
    <s v="fre"/>
    <s v="jiný článekčeský čsp."/>
    <s v="Ostatní"/>
    <n v="0"/>
    <n v="0"/>
    <n v="0"/>
    <n v="0"/>
    <m/>
    <n v="0"/>
    <n v="0"/>
    <b v="1"/>
    <x v="0"/>
    <x v="4"/>
  </r>
  <r>
    <n v="538068"/>
    <x v="349"/>
    <s v="PedF"/>
    <x v="15"/>
    <s v="jiný článek"/>
    <s v="český čsp."/>
    <n v="1"/>
    <m/>
    <m/>
    <m/>
    <m/>
    <s v="Bulletin Sdružení učitelů francouzštiny [online]"/>
    <x v="0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38242"/>
    <x v="349"/>
    <s v="PedF"/>
    <x v="15"/>
    <s v="kapitola v kolektivní monografii"/>
    <m/>
    <n v="0.5"/>
    <m/>
    <m/>
    <m/>
    <m/>
    <s v="Didaktické kazuistiky v oborech školního vzdělávání"/>
    <x v="0"/>
    <n v="16"/>
    <s v="CZ"/>
    <s v="Masarykova univerzita"/>
    <s v="cze"/>
    <s v="kapitola v kolektivní monografii"/>
    <s v="Kap"/>
    <n v="1"/>
    <n v="1"/>
    <n v="0.5"/>
    <n v="0"/>
    <m/>
    <n v="0.5"/>
    <n v="0.5"/>
    <b v="1"/>
    <x v="2"/>
    <x v="2"/>
  </r>
  <r>
    <n v="548282"/>
    <x v="349"/>
    <s v="PedF"/>
    <x v="15"/>
    <s v="jiný článek"/>
    <s v="český čsp."/>
    <n v="1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3"/>
    <x v="349"/>
    <s v="PedF"/>
    <x v="15"/>
    <s v="jiný článek"/>
    <s v="český čsp."/>
    <n v="1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4"/>
    <x v="349"/>
    <s v="PedF"/>
    <x v="15"/>
    <s v="jiný článek"/>
    <s v="český čsp."/>
    <n v="0.2"/>
    <m/>
    <m/>
    <m/>
    <m/>
    <s v="Bulletin Sdružení učitelů francouzštiny"/>
    <x v="1"/>
    <n v="4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5"/>
    <x v="349"/>
    <s v="PedF"/>
    <x v="15"/>
    <s v="jiný článek"/>
    <s v="český čsp."/>
    <n v="0.33333333333332998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6"/>
    <x v="349"/>
    <s v="PedF"/>
    <x v="15"/>
    <s v="jiný článek"/>
    <s v="český čsp."/>
    <n v="1"/>
    <m/>
    <m/>
    <m/>
    <m/>
    <s v="Bulletin Sdružení učitelů francouzštiny"/>
    <x v="1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48287"/>
    <x v="349"/>
    <s v="PedF"/>
    <x v="15"/>
    <s v="jiný článek"/>
    <s v="český čsp."/>
    <n v="1"/>
    <m/>
    <m/>
    <m/>
    <m/>
    <s v="Bulletin Sdružení učitelů francouzštiny"/>
    <x v="1"/>
    <n v="1"/>
    <s v="CZ"/>
    <m/>
    <s v="fre"/>
    <s v="jiný článekčeský čsp."/>
    <s v="Ostatní"/>
    <n v="0"/>
    <n v="0"/>
    <n v="0"/>
    <n v="0"/>
    <m/>
    <n v="0"/>
    <n v="0"/>
    <b v="1"/>
    <x v="0"/>
    <x v="4"/>
  </r>
  <r>
    <n v="554158"/>
    <x v="349"/>
    <s v="PedF"/>
    <x v="15"/>
    <s v="jiný článek"/>
    <s v="český čsp."/>
    <n v="1"/>
    <m/>
    <m/>
    <m/>
    <m/>
    <s v="Bulletin Sdružení učitelů francouzštiny"/>
    <x v="1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54159"/>
    <x v="349"/>
    <s v="PedF"/>
    <x v="15"/>
    <s v="jiný článek"/>
    <s v="český čsp."/>
    <n v="1"/>
    <m/>
    <m/>
    <m/>
    <m/>
    <s v="Bulletin Sdružení učitelů francouzštiny"/>
    <x v="1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54161"/>
    <x v="349"/>
    <s v="PedF"/>
    <x v="15"/>
    <s v="jiný článek"/>
    <s v="český čsp."/>
    <n v="0.5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27482"/>
    <x v="349"/>
    <s v="PedF"/>
    <x v="15"/>
    <s v="jiný článek"/>
    <s v="český čsp."/>
    <n v="1"/>
    <m/>
    <m/>
    <m/>
    <m/>
    <s v="Bulletin Sdružení učitelů francouzštiny"/>
    <x v="0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27483"/>
    <x v="349"/>
    <s v="PedF"/>
    <x v="15"/>
    <s v="jiný článek"/>
    <s v="český čsp."/>
    <n v="1"/>
    <m/>
    <m/>
    <m/>
    <m/>
    <s v="Bulletin Sdružení učitelů francouzštiny"/>
    <x v="0"/>
    <n v="1"/>
    <s v="CZ"/>
    <m/>
    <s v="fre"/>
    <s v="jiný článekčeský čsp."/>
    <s v="Ostatní"/>
    <n v="0"/>
    <n v="0"/>
    <n v="0"/>
    <n v="0"/>
    <m/>
    <n v="0"/>
    <n v="0"/>
    <b v="1"/>
    <x v="2"/>
    <x v="2"/>
  </r>
  <r>
    <n v="560798"/>
    <x v="350"/>
    <s v="PedF"/>
    <x v="3"/>
    <s v="učebnice pro ZŠ"/>
    <m/>
    <n v="0.33333333333332998"/>
    <m/>
    <m/>
    <m/>
    <m/>
    <m/>
    <x v="1"/>
    <n v="89"/>
    <m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87420"/>
    <x v="350"/>
    <s v="PedF"/>
    <x v="3"/>
    <s v="učebnice pro VŠ"/>
    <m/>
    <n v="0.5"/>
    <m/>
    <m/>
    <m/>
    <m/>
    <m/>
    <x v="2"/>
    <n v="54"/>
    <s v="CZ"/>
    <s v="Univerzita Karlova, Pedagogická fakulta"/>
    <s v="eng"/>
    <s v="učebnice pro VŠ"/>
    <s v="Učebnice"/>
    <n v="1"/>
    <n v="1"/>
    <n v="0.5"/>
    <n v="0"/>
    <m/>
    <n v="0.5"/>
    <n v="0.5"/>
    <b v="1"/>
    <x v="2"/>
    <x v="10"/>
  </r>
  <r>
    <n v="556771"/>
    <x v="350"/>
    <s v="PedF"/>
    <x v="3"/>
    <s v="učebnice pro ZŠ"/>
    <m/>
    <n v="0.33333333333332998"/>
    <m/>
    <m/>
    <m/>
    <m/>
    <m/>
    <x v="0"/>
    <n v="176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56773"/>
    <x v="350"/>
    <s v="PedF"/>
    <x v="3"/>
    <s v="učebnice pro ZŠ"/>
    <m/>
    <n v="0.33333333333332998"/>
    <m/>
    <m/>
    <m/>
    <m/>
    <m/>
    <x v="0"/>
    <n v="64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74018"/>
    <x v="350"/>
    <s v="PedF"/>
    <x v="3"/>
    <s v="učebnice pro VŠ"/>
    <m/>
    <n v="0.5"/>
    <m/>
    <m/>
    <m/>
    <m/>
    <m/>
    <x v="3"/>
    <n v="51"/>
    <s v="CZ"/>
    <s v="Pedagogická fakulta UK"/>
    <s v="cze"/>
    <s v="učebnice pro VŠ"/>
    <s v="Učebnice"/>
    <n v="1"/>
    <n v="1"/>
    <n v="0.5"/>
    <n v="0"/>
    <m/>
    <n v="0.5"/>
    <n v="0.5"/>
    <b v="1"/>
    <x v="2"/>
    <x v="10"/>
  </r>
  <r>
    <n v="590078"/>
    <x v="350"/>
    <s v="PedF"/>
    <x v="3"/>
    <s v="kapitola v kolektivní monografii"/>
    <m/>
    <n v="0.5"/>
    <m/>
    <m/>
    <m/>
    <m/>
    <s v="'&quot;L'enseignement de l'Europe et de l'Union européenne à l'école. Etudes comparées et expériences croisées.&quot;"/>
    <x v="3"/>
    <n v="17"/>
    <s v="FR"/>
    <s v="L´Harmattan"/>
    <s v="fre"/>
    <s v="kapitola v kolektivní monografii"/>
    <s v="Kap"/>
    <n v="1"/>
    <n v="2"/>
    <n v="1"/>
    <n v="0"/>
    <m/>
    <n v="1"/>
    <n v="1"/>
    <b v="1"/>
    <x v="3"/>
    <x v="3"/>
  </r>
  <r>
    <n v="578984"/>
    <x v="351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0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61482"/>
    <x v="351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61238"/>
    <x v="352"/>
    <s v="PedF"/>
    <x v="10"/>
    <s v="jiný výsledek"/>
    <m/>
    <n v="0.25"/>
    <m/>
    <m/>
    <m/>
    <m/>
    <m/>
    <x v="3"/>
    <m/>
    <m/>
    <m/>
    <s v="eng"/>
    <s v="jiný výsledek"/>
    <s v="Ostatní"/>
    <n v="0"/>
    <n v="0"/>
    <n v="0"/>
    <n v="0"/>
    <m/>
    <n v="0"/>
    <n v="0"/>
    <b v="1"/>
    <x v="2"/>
    <x v="10"/>
  </r>
  <r>
    <n v="561490"/>
    <x v="352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80169"/>
    <x v="352"/>
    <s v="PedF"/>
    <x v="10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8"/>
  </r>
  <r>
    <n v="580170"/>
    <x v="352"/>
    <s v="PedF"/>
    <x v="10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10"/>
  </r>
  <r>
    <n v="580223"/>
    <x v="352"/>
    <s v="PedF"/>
    <x v="10"/>
    <s v="jiný výsledek"/>
    <m/>
    <n v="0.5"/>
    <m/>
    <m/>
    <m/>
    <m/>
    <m/>
    <x v="2"/>
    <m/>
    <m/>
    <s v="Tvar"/>
    <s v="cze"/>
    <s v="jiný výsledek"/>
    <s v="Ostatní"/>
    <n v="0"/>
    <n v="0"/>
    <n v="0"/>
    <n v="0"/>
    <m/>
    <n v="0"/>
    <n v="0"/>
    <b v="1"/>
    <x v="7"/>
    <x v="12"/>
  </r>
  <r>
    <n v="566027"/>
    <x v="352"/>
    <s v="PedF"/>
    <x v="10"/>
    <s v="jiný výsledek"/>
    <m/>
    <n v="0.5"/>
    <m/>
    <m/>
    <m/>
    <m/>
    <m/>
    <x v="3"/>
    <m/>
    <m/>
    <m/>
    <s v="eng"/>
    <s v="jiný výsledek"/>
    <s v="Ostatní"/>
    <n v="0"/>
    <n v="0"/>
    <n v="0"/>
    <n v="0"/>
    <m/>
    <n v="0"/>
    <n v="0"/>
    <b v="1"/>
    <x v="2"/>
    <x v="8"/>
  </r>
  <r>
    <n v="566250"/>
    <x v="352"/>
    <s v="PedF"/>
    <x v="10"/>
    <s v="jiná audiovizuální tvorba"/>
    <m/>
    <n v="0.5"/>
    <m/>
    <m/>
    <m/>
    <m/>
    <m/>
    <x v="3"/>
    <m/>
    <m/>
    <m/>
    <s v="cze"/>
    <s v="jiná audiovizuální tvorba"/>
    <s v="Ostatní"/>
    <n v="0"/>
    <n v="0"/>
    <n v="0"/>
    <n v="0"/>
    <m/>
    <n v="0"/>
    <n v="0"/>
    <b v="1"/>
    <x v="4"/>
    <x v="6"/>
  </r>
  <r>
    <n v="566252"/>
    <x v="352"/>
    <s v="PedF"/>
    <x v="10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10"/>
  </r>
  <r>
    <n v="566254"/>
    <x v="352"/>
    <s v="PedF"/>
    <x v="10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10"/>
  </r>
  <r>
    <n v="566255"/>
    <x v="352"/>
    <s v="PedF"/>
    <x v="10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10"/>
  </r>
  <r>
    <n v="566256"/>
    <x v="352"/>
    <s v="PedF"/>
    <x v="10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4"/>
  </r>
  <r>
    <n v="566294"/>
    <x v="352"/>
    <s v="PedF"/>
    <x v="10"/>
    <s v="jiný příspěvek v konferenčním sborníku"/>
    <s v="rec. sborník"/>
    <n v="1"/>
    <m/>
    <m/>
    <m/>
    <m/>
    <s v="Sameness and alterity in philosophical and special pedagogic reflection: inclusive school : international multidisciplinary conference"/>
    <x v="1"/>
    <n v="6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66393"/>
    <x v="352"/>
    <s v="PedF"/>
    <x v="10"/>
    <s v="jiný výsledek"/>
    <m/>
    <n v="1"/>
    <m/>
    <m/>
    <m/>
    <m/>
    <m/>
    <x v="3"/>
    <n v="9"/>
    <m/>
    <s v="Pavel Mervart"/>
    <s v="cze"/>
    <s v="jiný výsledek"/>
    <s v="Ostatní"/>
    <n v="0"/>
    <n v="0"/>
    <n v="0"/>
    <n v="0"/>
    <m/>
    <n v="0"/>
    <n v="0"/>
    <b v="1"/>
    <x v="2"/>
    <x v="10"/>
  </r>
  <r>
    <n v="549106"/>
    <x v="352"/>
    <s v="PedF"/>
    <x v="10"/>
    <s v="příspěvek v recenzovaném konferenčním sborníku"/>
    <s v="rec. sborník"/>
    <n v="1"/>
    <m/>
    <m/>
    <m/>
    <m/>
    <s v="Logos ve výchově, umění a sportu"/>
    <x v="1"/>
    <n v="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49171"/>
    <x v="352"/>
    <s v="PedF"/>
    <x v="10"/>
    <s v="kapitola v kolektivní monografii"/>
    <m/>
    <n v="1"/>
    <m/>
    <m/>
    <m/>
    <m/>
    <s v="Cultures in Times of Transition. East Central Europe after 1989"/>
    <x v="1"/>
    <n v="13"/>
    <s v="PL"/>
    <s v="Piktogram Polska"/>
    <s v="eng"/>
    <s v="kapitola v kolektivní monografii"/>
    <s v="Kap"/>
    <n v="1"/>
    <n v="2"/>
    <n v="2"/>
    <n v="0"/>
    <m/>
    <n v="2"/>
    <n v="2"/>
    <b v="1"/>
    <x v="2"/>
    <x v="10"/>
  </r>
  <r>
    <n v="583866"/>
    <x v="352"/>
    <s v="PedF"/>
    <x v="10"/>
    <s v="jiný výsledek"/>
    <m/>
    <n v="1"/>
    <m/>
    <m/>
    <m/>
    <m/>
    <m/>
    <x v="2"/>
    <m/>
    <m/>
    <m/>
    <s v="eng"/>
    <s v="jiný výsledek"/>
    <s v="Ostatní"/>
    <n v="0"/>
    <n v="0"/>
    <n v="0"/>
    <n v="0"/>
    <m/>
    <n v="0"/>
    <n v="0"/>
    <b v="1"/>
    <x v="2"/>
    <x v="10"/>
  </r>
  <r>
    <n v="583867"/>
    <x v="352"/>
    <s v="PedF"/>
    <x v="10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69587"/>
    <x v="352"/>
    <s v="PedF"/>
    <x v="10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10"/>
  </r>
  <r>
    <n v="569588"/>
    <x v="352"/>
    <s v="PedF"/>
    <x v="10"/>
    <s v="jiná audiovizuální tvorba"/>
    <m/>
    <n v="0.5"/>
    <m/>
    <m/>
    <m/>
    <m/>
    <m/>
    <x v="3"/>
    <m/>
    <m/>
    <m/>
    <s v="cze"/>
    <s v="jiná audiovizuální tvorba"/>
    <s v="Ostatní"/>
    <n v="0"/>
    <n v="0"/>
    <n v="0"/>
    <n v="0"/>
    <m/>
    <n v="0"/>
    <n v="0"/>
    <b v="1"/>
    <x v="2"/>
    <x v="10"/>
  </r>
  <r>
    <n v="569647"/>
    <x v="352"/>
    <s v="PedF"/>
    <x v="10"/>
    <s v="jiný výsledek"/>
    <m/>
    <n v="0.5"/>
    <m/>
    <m/>
    <m/>
    <m/>
    <m/>
    <x v="3"/>
    <m/>
    <m/>
    <m/>
    <s v="eng"/>
    <s v="jiný výsledek"/>
    <s v="Ostatní"/>
    <n v="0"/>
    <n v="0"/>
    <n v="0"/>
    <n v="0"/>
    <m/>
    <n v="0"/>
    <n v="0"/>
    <b v="1"/>
    <x v="2"/>
    <x v="10"/>
  </r>
  <r>
    <n v="586777"/>
    <x v="352"/>
    <s v="PedF"/>
    <x v="10"/>
    <s v="kapitola v kolektivní monografii"/>
    <m/>
    <n v="1"/>
    <m/>
    <m/>
    <m/>
    <m/>
    <s v="Lze vychovávat k úctě a sebeúctě?"/>
    <x v="2"/>
    <n v="11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72732"/>
    <x v="352"/>
    <s v="PedF"/>
    <x v="10"/>
    <s v="jiná audiovizuální tvorba"/>
    <m/>
    <n v="0.5"/>
    <m/>
    <m/>
    <m/>
    <m/>
    <m/>
    <x v="2"/>
    <m/>
    <m/>
    <m/>
    <s v="cze"/>
    <s v="jiná audiovizuální tvorba"/>
    <s v="Ostatní"/>
    <n v="0"/>
    <n v="0"/>
    <n v="0"/>
    <n v="0"/>
    <m/>
    <n v="0"/>
    <n v="0"/>
    <b v="1"/>
    <x v="2"/>
    <x v="10"/>
  </r>
  <r>
    <n v="574648"/>
    <x v="352"/>
    <s v="PedF"/>
    <x v="10"/>
    <s v="souhrnná výzkumná zpráva"/>
    <m/>
    <n v="0.2"/>
    <m/>
    <m/>
    <m/>
    <m/>
    <m/>
    <x v="3"/>
    <n v="40"/>
    <m/>
    <s v="Pedagogická fakulta UK"/>
    <s v="cze"/>
    <s v="souhrnná výzkumná zpráva"/>
    <s v="Ostatní"/>
    <n v="0"/>
    <n v="0"/>
    <n v="0"/>
    <n v="0"/>
    <m/>
    <n v="0"/>
    <n v="0"/>
    <b v="1"/>
    <x v="0"/>
    <x v="4"/>
  </r>
  <r>
    <n v="561479"/>
    <x v="353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14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62518"/>
    <x v="353"/>
    <s v="PedF"/>
    <x v="10"/>
    <s v="původní článek"/>
    <s v="rec. čsp. 2015"/>
    <n v="1"/>
    <m/>
    <m/>
    <m/>
    <m/>
    <s v="Paideia"/>
    <x v="0"/>
    <n v="12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63180"/>
    <x v="353"/>
    <s v="PedF"/>
    <x v="10"/>
    <s v="původní článek"/>
    <s v="český čsp."/>
    <n v="0.5"/>
    <m/>
    <m/>
    <m/>
    <m/>
    <s v="Paideia"/>
    <x v="1"/>
    <n v="13"/>
    <s v="CZ"/>
    <m/>
    <s v="cze"/>
    <s v="původní článekčeský čsp."/>
    <s v="Článek"/>
    <n v="0.5"/>
    <n v="0.5"/>
    <n v="0.25"/>
    <n v="0"/>
    <m/>
    <n v="0.25"/>
    <n v="0.25"/>
    <b v="1"/>
    <x v="2"/>
    <x v="10"/>
  </r>
  <r>
    <n v="581506"/>
    <x v="353"/>
    <s v="PedF"/>
    <x v="10"/>
    <s v="stať v recenzovaném sborníku prací"/>
    <m/>
    <n v="1"/>
    <m/>
    <m/>
    <m/>
    <m/>
    <s v="Potřebuje v planetární době filosofie vědu, či věda filosofii?"/>
    <x v="2"/>
    <n v="13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45917"/>
    <x v="353"/>
    <s v="PedF"/>
    <x v="10"/>
    <s v="kapitola v kolektivní monografii"/>
    <m/>
    <n v="1"/>
    <m/>
    <m/>
    <m/>
    <m/>
    <s v="Kapitoly z didaktiky filosofie, etiky a společenských věd"/>
    <x v="1"/>
    <n v="19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82036"/>
    <x v="354"/>
    <s v="PedF"/>
    <x v="7"/>
    <s v="příspěvek v recenzovaném konferenčním sborníku"/>
    <s v="WOS"/>
    <n v="0.5"/>
    <m/>
    <m/>
    <n v="567209500004"/>
    <m/>
    <s v="PROJECT-BASED EDUCATION AND OTHER ACTIVATING STRATEGIES IN SCIENCE EDUCATION XVII (PBE 2019)"/>
    <x v="2"/>
    <n v="9"/>
    <m/>
    <s v="Charles University, Faculty of Educatio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9027"/>
    <x v="355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6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1490"/>
    <x v="355"/>
    <s v="PedF"/>
    <x v="10"/>
    <s v="stať v recenzovaném sborníku prací"/>
    <m/>
    <n v="1"/>
    <m/>
    <m/>
    <m/>
    <m/>
    <s v="Potřebuje v planetární době filosofie vědu, či věda filosofii?"/>
    <x v="2"/>
    <n v="6"/>
    <s v="CZ"/>
    <s v="Univerzita Karlova -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49643"/>
    <x v="356"/>
    <s v="PedF"/>
    <x v="13"/>
    <s v="jiný příspěvek v konferenčním sborníku"/>
    <s v="rec. sborník"/>
    <n v="1"/>
    <m/>
    <m/>
    <m/>
    <m/>
    <s v="Słowiańszczyzna dawniej i dziś – język, literatura, kultura. Monografia ze studiów slawistycznych III"/>
    <x v="0"/>
    <n v="10"/>
    <m/>
    <s v="Nakladatelství Pavel Mervart"/>
    <s v="cze"/>
    <s v="jiný příspěvek v konferenčním sborníkurec. sborník"/>
    <s v="Ostatní"/>
    <n v="0"/>
    <n v="0"/>
    <n v="0"/>
    <n v="0"/>
    <m/>
    <n v="0"/>
    <n v="0"/>
    <b v="1"/>
    <x v="2"/>
    <x v="2"/>
  </r>
  <r>
    <n v="587962"/>
    <x v="357"/>
    <s v="PedF"/>
    <x v="8"/>
    <s v="jiná kniha"/>
    <m/>
    <n v="1"/>
    <m/>
    <m/>
    <m/>
    <m/>
    <m/>
    <x v="2"/>
    <n v="227"/>
    <s v="CZ"/>
    <s v="Město Železný Brod"/>
    <s v="cze"/>
    <s v="jiná kniha"/>
    <s v="Ostatní"/>
    <n v="0"/>
    <n v="0"/>
    <n v="0"/>
    <n v="0"/>
    <m/>
    <n v="0"/>
    <n v="0"/>
    <b v="1"/>
    <x v="3"/>
    <x v="3"/>
  </r>
  <r>
    <n v="589111"/>
    <x v="357"/>
    <s v="PedF"/>
    <x v="8"/>
    <s v="jiný článek"/>
    <s v="český čsp."/>
    <n v="1"/>
    <m/>
    <m/>
    <m/>
    <m/>
    <s v="Život"/>
    <x v="2"/>
    <n v="9"/>
    <s v="CZ"/>
    <m/>
    <s v="cze"/>
    <s v="jiný článekčeský čsp."/>
    <s v="Ostatní"/>
    <n v="0"/>
    <n v="0"/>
    <n v="0"/>
    <n v="0"/>
    <m/>
    <n v="0"/>
    <n v="0"/>
    <b v="1"/>
    <x v="3"/>
    <x v="3"/>
  </r>
  <r>
    <n v="589114"/>
    <x v="357"/>
    <s v="PedF"/>
    <x v="8"/>
    <s v="jiný článek"/>
    <s v="český čsp."/>
    <n v="1"/>
    <m/>
    <m/>
    <m/>
    <m/>
    <s v="Život"/>
    <x v="2"/>
    <n v="14"/>
    <s v="CZ"/>
    <m/>
    <s v="cze"/>
    <s v="jiný článekčeský čsp."/>
    <s v="Ostatní"/>
    <n v="0"/>
    <n v="0"/>
    <n v="0"/>
    <n v="0"/>
    <m/>
    <n v="0"/>
    <n v="0"/>
    <b v="1"/>
    <x v="3"/>
    <x v="3"/>
  </r>
  <r>
    <n v="590149"/>
    <x v="357"/>
    <s v="PedF"/>
    <x v="8"/>
    <s v="jiná kapitola v knize"/>
    <m/>
    <n v="1"/>
    <m/>
    <m/>
    <m/>
    <m/>
    <s v="Lada Semecká. Prolínání"/>
    <x v="2"/>
    <n v="22"/>
    <s v="CZ"/>
    <s v="Fakulta umění a designu Univerzity J. E. Purkyně v Ústí nad Labem"/>
    <s v="cze"/>
    <s v="jiná kapitola v knize"/>
    <s v="Ostatní"/>
    <n v="0"/>
    <n v="0"/>
    <n v="0"/>
    <n v="0"/>
    <m/>
    <n v="0"/>
    <n v="0"/>
    <b v="1"/>
    <x v="3"/>
    <x v="3"/>
  </r>
  <r>
    <n v="539716"/>
    <x v="358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83595"/>
    <x v="359"/>
    <s v="PedF"/>
    <x v="12"/>
    <s v="příspěvek v recenzovaném konferenčním sborníku"/>
    <s v="rec. sborník"/>
    <n v="1"/>
    <m/>
    <m/>
    <m/>
    <m/>
    <s v="Rozmanitost podpory učení v teorii a výzkumu"/>
    <x v="2"/>
    <n v="3"/>
    <m/>
    <s v="Ostravská univerzita v Ostravě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83596"/>
    <x v="359"/>
    <s v="PedF"/>
    <x v="12"/>
    <s v="příspěvek v recenzovaném konferenčním sborníku"/>
    <s v="rec. sborník"/>
    <n v="0.5"/>
    <m/>
    <m/>
    <m/>
    <m/>
    <s v="Rozmanitost podpory učení v teorii a výzkumu"/>
    <x v="2"/>
    <n v="3"/>
    <m/>
    <s v="Ostravská univerzita v Ostravě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83710"/>
    <x v="359"/>
    <s v="PedF"/>
    <x v="12"/>
    <s v="jiný článek"/>
    <s v="český čsp."/>
    <n v="1"/>
    <m/>
    <m/>
    <m/>
    <m/>
    <s v="Řízení ve školství"/>
    <x v="2"/>
    <n v="11"/>
    <s v="CZ"/>
    <m/>
    <s v="cze"/>
    <s v="jiný článekčeský čsp."/>
    <s v="Ostatní"/>
    <n v="0"/>
    <n v="0"/>
    <n v="0"/>
    <n v="0"/>
    <m/>
    <n v="0"/>
    <n v="0"/>
    <b v="1"/>
    <x v="0"/>
    <x v="4"/>
  </r>
  <r>
    <n v="591481"/>
    <x v="360"/>
    <s v="PedF"/>
    <x v="1"/>
    <s v="původní článek"/>
    <s v="IF (loni)"/>
    <n v="0.5"/>
    <s v="2-s2.0-85087696581"/>
    <s v="Q1 N"/>
    <n v="546620000001"/>
    <s v="Q2"/>
    <s v="First Language"/>
    <x v="2"/>
    <n v="17"/>
    <s v="US"/>
    <m/>
    <s v="eng"/>
    <s v="původní článekIF (loni)"/>
    <s v="ScoQ1"/>
    <n v="16"/>
    <n v="16"/>
    <n v="8"/>
    <n v="0"/>
    <m/>
    <n v="8"/>
    <n v="4.5"/>
    <b v="0"/>
    <x v="1"/>
    <x v="1"/>
  </r>
  <r>
    <n v="591488"/>
    <x v="360"/>
    <s v="PedF"/>
    <x v="1"/>
    <s v="původní článek"/>
    <s v="IF"/>
    <n v="0.5"/>
    <s v="2-s2.0-85056208340"/>
    <s v="Q1 1.D."/>
    <n v="458347300016"/>
    <s v="Q2"/>
    <s v="Journal of Experimental Child Psychology"/>
    <x v="3"/>
    <n v="15"/>
    <s v="US"/>
    <m/>
    <s v="eng"/>
    <s v="původní článekIF"/>
    <s v="IFQ2"/>
    <n v="14"/>
    <n v="14"/>
    <n v="7"/>
    <n v="0"/>
    <m/>
    <n v="7"/>
    <n v="7"/>
    <b v="1"/>
    <x v="1"/>
    <x v="1"/>
  </r>
  <r>
    <n v="586635"/>
    <x v="361"/>
    <s v="PedF"/>
    <x v="6"/>
    <s v="sborník"/>
    <m/>
    <n v="5.5555555555555997E-2"/>
    <m/>
    <m/>
    <m/>
    <m/>
    <m/>
    <x v="2"/>
    <n v="175"/>
    <s v="CZ"/>
    <s v="Univerzita Karlova, Pedagogická fakulta"/>
    <s v="rus"/>
    <s v="sborník"/>
    <s v="Ostatní"/>
    <n v="0"/>
    <n v="0"/>
    <n v="0"/>
    <n v="0"/>
    <m/>
    <n v="0"/>
    <n v="0"/>
    <b v="1"/>
    <x v="4"/>
    <x v="6"/>
  </r>
  <r>
    <n v="528765"/>
    <x v="362"/>
    <s v="PedF"/>
    <x v="19"/>
    <s v="příspěvek v recenzovaném konferenčním sborníku"/>
    <s v="rec. sborník"/>
    <n v="1"/>
    <m/>
    <m/>
    <n v="467053300086"/>
    <m/>
    <s v="PROCEEDINGS OF THE TENTH CONGRESS OF THE EUROPEAN SOCIETY FOR RESEARCH IN MATHEMATICS EDUCATION (CERME10)"/>
    <x v="0"/>
    <n v="8"/>
    <m/>
    <s v="ERM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28782"/>
    <x v="362"/>
    <s v="PedF"/>
    <x v="19"/>
    <s v="příspěvek v recenzovaném konferenčním sborníku"/>
    <s v="WOS"/>
    <n v="1"/>
    <m/>
    <m/>
    <n v="432421100043"/>
    <m/>
    <s v="EQUITY AND DIVERSITY IN ELEMENTARY MATHEMATICS EDUCATION"/>
    <x v="0"/>
    <n v="11"/>
    <m/>
    <s v="Univerzita Karlova, Pedagogická fakulta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30496"/>
    <x v="362"/>
    <s v="PedF"/>
    <x v="19"/>
    <s v="příspěvek v recenzovaném konferenčním sborníku"/>
    <s v="rec. sborník"/>
    <n v="1"/>
    <m/>
    <m/>
    <m/>
    <m/>
    <s v="Jak učit matematice žáky ve věku 10-16 let"/>
    <x v="0"/>
    <n v="11"/>
    <m/>
    <s v="Jednota českých matematiků a fyziků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33803"/>
    <x v="362"/>
    <s v="PedF"/>
    <x v="19"/>
    <s v="původní článek"/>
    <s v="ERIHPlus"/>
    <n v="0.5"/>
    <m/>
    <m/>
    <m/>
    <m/>
    <s v="Scientia in educatione"/>
    <x v="0"/>
    <n v="30"/>
    <s v="CZ"/>
    <m/>
    <s v="eng"/>
    <s v="původní článekERIHPlus"/>
    <s v="Erih+"/>
    <n v="1"/>
    <n v="2"/>
    <n v="1"/>
    <n v="0"/>
    <m/>
    <n v="1"/>
    <n v="1"/>
    <b v="1"/>
    <x v="2"/>
    <x v="5"/>
  </r>
  <r>
    <n v="585190"/>
    <x v="362"/>
    <s v="PedF"/>
    <x v="19"/>
    <s v="jiná kniha"/>
    <m/>
    <n v="0.33333333333332998"/>
    <m/>
    <m/>
    <m/>
    <m/>
    <m/>
    <x v="2"/>
    <n v="50"/>
    <s v="CZ"/>
    <s v="PedF UK"/>
    <s v="cze"/>
    <s v="jiná kniha"/>
    <s v="Ostatní"/>
    <n v="0"/>
    <n v="0"/>
    <n v="0"/>
    <n v="0"/>
    <m/>
    <n v="0"/>
    <n v="0"/>
    <b v="1"/>
    <x v="2"/>
    <x v="5"/>
  </r>
  <r>
    <n v="585191"/>
    <x v="362"/>
    <s v="PedF"/>
    <x v="19"/>
    <s v="jiná kniha"/>
    <m/>
    <n v="0.33333333333332998"/>
    <m/>
    <m/>
    <m/>
    <m/>
    <m/>
    <x v="2"/>
    <n v="50"/>
    <s v="CZ"/>
    <s v="PedF UK"/>
    <s v="eng"/>
    <s v="jiná kniha"/>
    <s v="Ostatní"/>
    <n v="0"/>
    <n v="0"/>
    <n v="0"/>
    <n v="0"/>
    <m/>
    <n v="0"/>
    <n v="0"/>
    <b v="1"/>
    <x v="2"/>
    <x v="5"/>
  </r>
  <r>
    <n v="571766"/>
    <x v="362"/>
    <s v="PedF"/>
    <x v="19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58070"/>
    <x v="362"/>
    <s v="PedF"/>
    <x v="19"/>
    <s v="příspěvek v recenzovaném konferenčním sborníku"/>
    <s v="rec. sborník"/>
    <n v="0.5"/>
    <m/>
    <m/>
    <m/>
    <m/>
    <s v="Mathematics in the Real World"/>
    <x v="1"/>
    <n v="11"/>
    <m/>
    <s v="Wydavnictwo Uniwersytetu Rzeszowskiego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3517"/>
    <x v="363"/>
    <s v="PedF"/>
    <x v="8"/>
    <s v="původní článek"/>
    <s v="rec. čsp. 2015"/>
    <n v="1"/>
    <m/>
    <m/>
    <m/>
    <m/>
    <s v="Výtvarná výchova"/>
    <x v="0"/>
    <n v="9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40091"/>
    <x v="363"/>
    <s v="PedF"/>
    <x v="8"/>
    <s v="původní článek"/>
    <s v="rec. čsp. 2015"/>
    <n v="1"/>
    <m/>
    <m/>
    <m/>
    <m/>
    <s v="Výtvarná výchova"/>
    <x v="0"/>
    <n v="8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78989"/>
    <x v="364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81493"/>
    <x v="364"/>
    <s v="PedF"/>
    <x v="10"/>
    <s v="původní článek"/>
    <s v="IF (loni)"/>
    <n v="0.5"/>
    <s v="2-s2.0-85072028477"/>
    <s v="Q1 1.D."/>
    <n v="501399900012"/>
    <s v="Q2"/>
    <s v="New Ideas in Psychology"/>
    <x v="2"/>
    <n v="8"/>
    <s v="GB"/>
    <s v="PERGAMON-ELSEVIER SCIENCE LTD"/>
    <s v="eng"/>
    <s v="původní článekIF (loni)"/>
    <s v="ScoD1"/>
    <n v="22"/>
    <n v="22"/>
    <n v="11"/>
    <n v="0"/>
    <m/>
    <n v="11"/>
    <n v="7"/>
    <b v="0"/>
    <x v="6"/>
    <x v="9"/>
  </r>
  <r>
    <n v="581507"/>
    <x v="364"/>
    <s v="PedF"/>
    <x v="10"/>
    <s v="stať v recenzovaném sborníku prací"/>
    <m/>
    <n v="1"/>
    <m/>
    <m/>
    <m/>
    <m/>
    <s v="Potřebuje v planetární době filosofie vědu, či věda filosofii?"/>
    <x v="2"/>
    <n v="62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83113"/>
    <x v="364"/>
    <s v="PedF"/>
    <x v="10"/>
    <s v="původní článek"/>
    <s v="český čsp."/>
    <n v="1"/>
    <m/>
    <m/>
    <m/>
    <m/>
    <s v="Paideia"/>
    <x v="2"/>
    <n v="16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33584"/>
    <x v="365"/>
    <s v="PedF"/>
    <x v="16"/>
    <s v="kolektivní monografie"/>
    <m/>
    <n v="0.33333333333332998"/>
    <m/>
    <m/>
    <m/>
    <m/>
    <m/>
    <x v="0"/>
    <n v="246"/>
    <s v="CZ"/>
    <s v="Univerzita Karlova, Nakladatelství Karolinum"/>
    <s v="cze"/>
    <s v="kolektivní monografie"/>
    <s v="Mon"/>
    <n v="9"/>
    <n v="9"/>
    <n v="2.9999999999999698"/>
    <n v="9"/>
    <m/>
    <n v="2.9999999999999698"/>
    <n v="2.9999999999999698"/>
    <b v="1"/>
    <x v="0"/>
    <x v="4"/>
  </r>
  <r>
    <n v="533887"/>
    <x v="365"/>
    <s v="PedF"/>
    <x v="16"/>
    <s v="původní článek"/>
    <s v="ERIHPlus"/>
    <n v="1"/>
    <m/>
    <m/>
    <m/>
    <m/>
    <s v="Pedagogická orientace"/>
    <x v="0"/>
    <n v="28"/>
    <s v="CZ"/>
    <m/>
    <s v="cze"/>
    <s v="původní článekERIHPlus"/>
    <s v="Erih+"/>
    <n v="1"/>
    <n v="1"/>
    <n v="1"/>
    <n v="0"/>
    <m/>
    <n v="1"/>
    <n v="1"/>
    <b v="1"/>
    <x v="0"/>
    <x v="4"/>
  </r>
  <r>
    <n v="533896"/>
    <x v="365"/>
    <s v="PedF"/>
    <x v="16"/>
    <s v="jiný článek"/>
    <s v="ERIHPlus"/>
    <n v="1"/>
    <m/>
    <m/>
    <m/>
    <m/>
    <s v="Pedagogická orientace"/>
    <x v="0"/>
    <n v="9"/>
    <s v="CZ"/>
    <m/>
    <s v="cze"/>
    <s v="jiný článekERIHPlus"/>
    <s v="Erih+"/>
    <n v="1"/>
    <n v="1"/>
    <n v="1"/>
    <n v="0"/>
    <m/>
    <n v="1"/>
    <n v="1"/>
    <b v="1"/>
    <x v="0"/>
    <x v="4"/>
  </r>
  <r>
    <n v="533902"/>
    <x v="365"/>
    <s v="PedF"/>
    <x v="16"/>
    <s v="jiný článek"/>
    <s v="SJR"/>
    <n v="0.25"/>
    <m/>
    <m/>
    <m/>
    <m/>
    <s v="Orbis scholae"/>
    <x v="0"/>
    <n v="9"/>
    <s v="CZ"/>
    <m/>
    <s v="cze"/>
    <s v="jiný článekSJR"/>
    <s v="Ostatní"/>
    <n v="0"/>
    <n v="0"/>
    <n v="0"/>
    <n v="0"/>
    <m/>
    <n v="0"/>
    <n v="0"/>
    <b v="1"/>
    <x v="0"/>
    <x v="4"/>
  </r>
  <r>
    <n v="533912"/>
    <x v="365"/>
    <s v="PedF"/>
    <x v="16"/>
    <s v="původní článek"/>
    <s v="IF"/>
    <n v="1"/>
    <s v="2-s2.0-85011891027"/>
    <s v="Q1 N"/>
    <n v="402645700009"/>
    <s v="IFQ3"/>
    <s v="Compare"/>
    <x v="0"/>
    <n v="19"/>
    <s v="GB"/>
    <m/>
    <s v="eng"/>
    <s v="původní článekIF"/>
    <s v="ScoQ1"/>
    <n v="16"/>
    <n v="16"/>
    <n v="16"/>
    <n v="0"/>
    <m/>
    <n v="16"/>
    <n v="14"/>
    <b v="0"/>
    <x v="0"/>
    <x v="4"/>
  </r>
  <r>
    <n v="533920"/>
    <x v="365"/>
    <s v="PedF"/>
    <x v="16"/>
    <s v="kapitola v ročence"/>
    <m/>
    <n v="0.33333333333332998"/>
    <m/>
    <m/>
    <m/>
    <m/>
    <s v="Jahrbuch Ganztagsschule 2018"/>
    <x v="0"/>
    <n v="10"/>
    <s v="DE"/>
    <s v="Debus Pädagogik"/>
    <s v="ger"/>
    <s v="kapitola v ročence"/>
    <s v="Ostatní"/>
    <n v="0"/>
    <n v="0"/>
    <n v="0"/>
    <n v="0"/>
    <m/>
    <n v="0"/>
    <n v="0"/>
    <b v="1"/>
    <x v="0"/>
    <x v="4"/>
  </r>
  <r>
    <n v="533923"/>
    <x v="365"/>
    <s v="PedF"/>
    <x v="16"/>
    <s v="jiný článek"/>
    <s v="IF"/>
    <n v="1"/>
    <m/>
    <m/>
    <n v="410832500012"/>
    <s v="Q4"/>
    <s v="Asia Pacific Journal of Education"/>
    <x v="0"/>
    <n v="3"/>
    <s v="GB"/>
    <m/>
    <s v="eng"/>
    <s v="jiný článekIF"/>
    <s v="Ostatní"/>
    <n v="0"/>
    <n v="0"/>
    <n v="0"/>
    <n v="0"/>
    <m/>
    <n v="0"/>
    <n v="0"/>
    <b v="1"/>
    <x v="0"/>
    <x v="4"/>
  </r>
  <r>
    <n v="561485"/>
    <x v="366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83706"/>
    <x v="366"/>
    <s v="PedF"/>
    <x v="10"/>
    <s v="původní článek"/>
    <s v="ERIHPlus"/>
    <n v="1"/>
    <m/>
    <m/>
    <m/>
    <m/>
    <s v="Ostium"/>
    <x v="3"/>
    <n v="9"/>
    <s v="SK"/>
    <m/>
    <s v="cze"/>
    <s v="původní článekERIHPlus"/>
    <s v="Erih+"/>
    <n v="1"/>
    <n v="1"/>
    <n v="1"/>
    <n v="0"/>
    <m/>
    <n v="1"/>
    <n v="1"/>
    <b v="1"/>
    <x v="6"/>
    <x v="9"/>
  </r>
  <r>
    <n v="545920"/>
    <x v="367"/>
    <s v="PedF"/>
    <x v="10"/>
    <s v="kapitola v kolektivní monografii"/>
    <m/>
    <n v="1"/>
    <m/>
    <m/>
    <m/>
    <m/>
    <s v="Kapitoly z didaktiky filosofie, etiky a společenských věd"/>
    <x v="1"/>
    <n v="13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32910"/>
    <x v="368"/>
    <s v="PF"/>
    <x v="10"/>
    <s v="sborník"/>
    <m/>
    <n v="0.11111111111110999"/>
    <m/>
    <m/>
    <m/>
    <m/>
    <m/>
    <x v="0"/>
    <n v="80"/>
    <s v="CZ"/>
    <s v="Universita Karlova, Právnická fakulta"/>
    <s v="cze"/>
    <s v="sborník"/>
    <s v="Ostatní"/>
    <n v="0"/>
    <n v="0"/>
    <n v="0"/>
    <n v="0"/>
    <m/>
    <n v="0"/>
    <n v="0"/>
    <b v="1"/>
    <x v="2"/>
    <x v="10"/>
  </r>
  <r>
    <n v="581488"/>
    <x v="369"/>
    <s v="PedF"/>
    <x v="10"/>
    <s v="stať v recenzovaném sborníku prací"/>
    <m/>
    <n v="1"/>
    <m/>
    <m/>
    <m/>
    <m/>
    <s v="Potřebuje v planetární době filosofie vědu, či věda filosofii?"/>
    <x v="2"/>
    <n v="7"/>
    <s v="CZ"/>
    <s v="Univerzita Karlova -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32188"/>
    <x v="370"/>
    <s v="PedF"/>
    <x v="0"/>
    <s v="původní článek"/>
    <s v="ERIHPlus"/>
    <n v="0.25"/>
    <m/>
    <m/>
    <m/>
    <m/>
    <s v="Fórum sociální politiky"/>
    <x v="0"/>
    <n v="10"/>
    <s v="CZ"/>
    <m/>
    <s v="cze"/>
    <s v="původní článekERIHPlus"/>
    <s v="Erih+"/>
    <n v="1"/>
    <n v="1"/>
    <n v="0.25"/>
    <n v="0"/>
    <m/>
    <n v="0.25"/>
    <n v="0.25"/>
    <b v="1"/>
    <x v="0"/>
    <x v="0"/>
  </r>
  <r>
    <n v="538051"/>
    <x v="370"/>
    <s v="PedF"/>
    <x v="0"/>
    <s v="původní článek"/>
    <s v="rec. čsp. 2015"/>
    <n v="0.33333333333332998"/>
    <m/>
    <m/>
    <m/>
    <m/>
    <s v="Speciální pedagogika"/>
    <x v="0"/>
    <n v="16"/>
    <s v="CZ"/>
    <m/>
    <s v="cze"/>
    <s v="původní článekrec. čsp. 2015"/>
    <s v="Článek"/>
    <n v="0.5"/>
    <n v="0.5"/>
    <n v="0.16666666666666499"/>
    <n v="0"/>
    <m/>
    <n v="0.16666666666666499"/>
    <n v="0.16666666666666499"/>
    <b v="1"/>
    <x v="0"/>
    <x v="0"/>
  </r>
  <r>
    <n v="552926"/>
    <x v="370"/>
    <s v="PedF"/>
    <x v="0"/>
    <s v="původní článek"/>
    <s v="WOS"/>
    <n v="0.33333333333332998"/>
    <s v="2-s2.0-85057593519"/>
    <s v="Q2"/>
    <m/>
    <m/>
    <s v="Disability &amp; Society [online]"/>
    <x v="1"/>
    <n v="27"/>
    <s v="GB"/>
    <m/>
    <s v="eng"/>
    <s v="původní článekWOS"/>
    <s v="IFQ2"/>
    <n v="14"/>
    <n v="14"/>
    <n v="4.6666666666666199"/>
    <n v="0"/>
    <m/>
    <n v="4.6666666666666199"/>
    <n v="1.3333333333333199"/>
    <b v="0"/>
    <x v="0"/>
    <x v="0"/>
  </r>
  <r>
    <n v="552928"/>
    <x v="370"/>
    <s v="PedF"/>
    <x v="0"/>
    <s v="původní článek"/>
    <s v="SJR"/>
    <n v="0.33333333333332998"/>
    <s v="2-s2.0-85059231603"/>
    <s v="Q3"/>
    <m/>
    <m/>
    <s v="Sociální práce (Sociálna práca)"/>
    <x v="1"/>
    <n v="19"/>
    <s v="CZ"/>
    <m/>
    <s v="cze"/>
    <s v="původní článekSJR"/>
    <s v="ScoQ3"/>
    <n v="7"/>
    <n v="7"/>
    <n v="2.3333333333333099"/>
    <n v="0"/>
    <m/>
    <n v="2.3333333333333099"/>
    <n v="2.3333333333333099"/>
    <b v="1"/>
    <x v="0"/>
    <x v="0"/>
  </r>
  <r>
    <n v="554174"/>
    <x v="370"/>
    <s v="FSV"/>
    <x v="0"/>
    <s v="původní článek"/>
    <s v="IF"/>
    <n v="0.25"/>
    <s v="2-s2.0-85014485583"/>
    <s v="Q2"/>
    <n v="455215100009"/>
    <s v="Q3"/>
    <s v="Journal of Intellectual and Developmental Disability"/>
    <x v="3"/>
    <n v="11"/>
    <s v="GB"/>
    <s v="ROUTLEDGE JOURNALS, TAYLOR &amp; FRANCIS LTD"/>
    <s v="eng"/>
    <s v="původní článekIF"/>
    <s v="IFQ2"/>
    <n v="14"/>
    <n v="14"/>
    <n v="3.5"/>
    <n v="0"/>
    <m/>
    <n v="3.5"/>
    <n v="2.25"/>
    <b v="0"/>
    <x v="0"/>
    <x v="0"/>
  </r>
  <r>
    <n v="526904"/>
    <x v="370"/>
    <s v="FSV"/>
    <x v="0"/>
    <s v="původní článek"/>
    <s v="IF"/>
    <n v="0.25"/>
    <s v="2-s2.0-85005893709"/>
    <s v="Q1 N"/>
    <n v="398841100015"/>
    <s v="Q1 1.D? (7/69)"/>
    <s v="Journal of Applied Research in Intellectual Disabilities"/>
    <x v="0"/>
    <n v="10"/>
    <s v="GB"/>
    <m/>
    <s v="eng"/>
    <s v="původní článekIF"/>
    <s v="ScoQ1"/>
    <n v="16"/>
    <n v="16"/>
    <n v="4"/>
    <n v="0"/>
    <m/>
    <n v="4"/>
    <n v="4.5"/>
    <b v="0"/>
    <x v="2"/>
    <x v="10"/>
  </r>
  <r>
    <n v="527319"/>
    <x v="370"/>
    <s v="PedF"/>
    <x v="0"/>
    <s v="původní článek"/>
    <s v="SJR"/>
    <n v="0.25"/>
    <s v="2-s2.0-85014485583"/>
    <s v="Q2"/>
    <m/>
    <m/>
    <s v="Journal of Intellectual and Developmental Disability [online]"/>
    <x v="0"/>
    <n v="11"/>
    <s v="GB"/>
    <m/>
    <s v="eng"/>
    <s v="původní článekSJR"/>
    <s v="ScoQ2"/>
    <n v="12"/>
    <n v="12"/>
    <n v="3"/>
    <n v="0"/>
    <m/>
    <n v="3"/>
    <n v="3"/>
    <b v="1"/>
    <x v="0"/>
    <x v="0"/>
  </r>
  <r>
    <n v="583691"/>
    <x v="371"/>
    <s v="PedF"/>
    <x v="8"/>
    <s v="původní článek"/>
    <s v="český čsp."/>
    <n v="0.2"/>
    <m/>
    <m/>
    <m/>
    <m/>
    <s v="Výtvarná výchova"/>
    <x v="2"/>
    <n v="28"/>
    <s v="CZ"/>
    <m/>
    <s v="cze"/>
    <s v="původní článekčeský čsp."/>
    <s v="Článek"/>
    <n v="0.5"/>
    <n v="0.5"/>
    <n v="0.1"/>
    <n v="0"/>
    <m/>
    <n v="0.1"/>
    <n v="0.1"/>
    <b v="1"/>
    <x v="2"/>
    <x v="8"/>
  </r>
  <r>
    <n v="561480"/>
    <x v="372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8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86811"/>
    <x v="373"/>
    <s v="PedF"/>
    <x v="0"/>
    <s v="stať v recenzovaném sborníku prací"/>
    <m/>
    <n v="1"/>
    <m/>
    <m/>
    <m/>
    <m/>
    <s v="PEDAGOGICA ACTUALIS XII. Aktuálne trendy pedagogickej praxe v pregraduálnej príprave"/>
    <x v="2"/>
    <n v="22"/>
    <m/>
    <s v="Univerzita sv. Cyrila a Metoda v Trnave"/>
    <s v="cze"/>
    <s v="stať v recenzovaném sborníku prací"/>
    <s v="Ostatní"/>
    <n v="0"/>
    <n v="0"/>
    <n v="0"/>
    <n v="0"/>
    <m/>
    <n v="0"/>
    <n v="0"/>
    <b v="1"/>
    <x v="0"/>
    <x v="0"/>
  </r>
  <r>
    <n v="567247"/>
    <x v="374"/>
    <s v="PedF"/>
    <x v="9"/>
    <s v="monografie"/>
    <m/>
    <n v="1"/>
    <m/>
    <m/>
    <m/>
    <m/>
    <m/>
    <x v="3"/>
    <n v="202"/>
    <s v="CZ"/>
    <s v="Pedagogická fakulta, Univerzita Karlova"/>
    <s v="cze"/>
    <s v="monografie"/>
    <s v="Mon"/>
    <n v="3"/>
    <n v="3"/>
    <n v="3"/>
    <n v="3"/>
    <m/>
    <n v="3"/>
    <n v="3"/>
    <b v="1"/>
    <x v="0"/>
    <x v="4"/>
  </r>
  <r>
    <n v="584694"/>
    <x v="374"/>
    <s v="PedF"/>
    <x v="9"/>
    <s v="učebnice pro VŠ"/>
    <m/>
    <n v="1"/>
    <m/>
    <m/>
    <m/>
    <m/>
    <m/>
    <x v="3"/>
    <n v="80"/>
    <s v="CZ"/>
    <s v="Univerzita Karlova, Pedagogická fakulta"/>
    <s v="eng"/>
    <s v="učebnice pro VŠ"/>
    <s v="Učebnice"/>
    <n v="1"/>
    <n v="1"/>
    <n v="1"/>
    <n v="0"/>
    <m/>
    <n v="1"/>
    <n v="1"/>
    <b v="1"/>
    <x v="0"/>
    <x v="4"/>
  </r>
  <r>
    <n v="558021"/>
    <x v="374"/>
    <s v="PedF"/>
    <x v="9"/>
    <s v="přehledový článek"/>
    <s v="český čsp."/>
    <n v="0.5"/>
    <m/>
    <m/>
    <m/>
    <m/>
    <s v="Gramotnost, pregramotnost a vzdělávání"/>
    <x v="1"/>
    <n v="12"/>
    <s v="CZ"/>
    <m/>
    <s v="cze"/>
    <s v="přehledový článekčeský čsp."/>
    <s v="Článek"/>
    <n v="0.5"/>
    <n v="0.5"/>
    <n v="0.25"/>
    <n v="0"/>
    <m/>
    <n v="0.25"/>
    <n v="0.25"/>
    <b v="1"/>
    <x v="2"/>
    <x v="8"/>
  </r>
  <r>
    <n v="558332"/>
    <x v="375"/>
    <s v="PedF"/>
    <x v="8"/>
    <s v="jiný článek"/>
    <s v="český čsp."/>
    <n v="0.5"/>
    <m/>
    <m/>
    <m/>
    <m/>
    <s v="Výtvarná výchova"/>
    <x v="1"/>
    <n v="6"/>
    <s v="CZ"/>
    <m/>
    <s v="cze"/>
    <s v="jiný článekčeský čsp."/>
    <s v="Ostatní"/>
    <n v="0"/>
    <n v="0"/>
    <n v="0"/>
    <n v="0"/>
    <m/>
    <n v="0"/>
    <n v="0"/>
    <b v="1"/>
    <x v="2"/>
    <x v="8"/>
  </r>
  <r>
    <n v="558667"/>
    <x v="375"/>
    <s v="PedF"/>
    <x v="8"/>
    <s v="jiný příspěvek v konferenčním sborníku"/>
    <s v="nerec. sborník"/>
    <n v="1"/>
    <m/>
    <m/>
    <m/>
    <m/>
    <s v="SPECIAL ISSUE InSEA Congress 2018: Scientific and Social Interventions in Art Education"/>
    <x v="1"/>
    <n v="11"/>
    <m/>
    <s v="Synnyt / Origins"/>
    <s v="eng"/>
    <s v="jiný příspěvek v konferenčním sborníkunerec. sborník"/>
    <s v="Ostatní"/>
    <n v="0"/>
    <n v="0"/>
    <n v="0"/>
    <n v="0"/>
    <m/>
    <n v="0"/>
    <n v="0"/>
    <b v="1"/>
    <x v="2"/>
    <x v="8"/>
  </r>
  <r>
    <n v="537951"/>
    <x v="375"/>
    <s v="PedF"/>
    <x v="8"/>
    <s v="původní článek"/>
    <s v="rec. čsp. 2015"/>
    <n v="1"/>
    <m/>
    <m/>
    <m/>
    <m/>
    <s v="Výtvarná výchova"/>
    <x v="0"/>
    <n v="22"/>
    <s v="CZ"/>
    <m/>
    <s v="cze"/>
    <s v="původní článekrec. čsp. 2015"/>
    <s v="Článek"/>
    <n v="0.5"/>
    <n v="0.5"/>
    <n v="0.5"/>
    <n v="0"/>
    <m/>
    <n v="0.5"/>
    <n v="0.5"/>
    <b v="1"/>
    <x v="2"/>
    <x v="8"/>
  </r>
  <r>
    <n v="537953"/>
    <x v="375"/>
    <s v="PedF"/>
    <x v="8"/>
    <s v="kapitola v kolektivní monografii"/>
    <m/>
    <n v="0.5"/>
    <m/>
    <m/>
    <m/>
    <m/>
    <s v="Tracing Behind the Image: An Interdisciplinary Exploration of Visual Literacy"/>
    <x v="2"/>
    <n v="13"/>
    <s v="NL"/>
    <s v="Brill | Rodopi"/>
    <s v="eng"/>
    <s v="kapitola v kolektivní monografii"/>
    <s v="Kap"/>
    <n v="1"/>
    <n v="2"/>
    <n v="1"/>
    <n v="0"/>
    <m/>
    <n v="1"/>
    <n v="1"/>
    <b v="1"/>
    <x v="2"/>
    <x v="8"/>
  </r>
  <r>
    <n v="559006"/>
    <x v="376"/>
    <s v="PedF"/>
    <x v="11"/>
    <s v="jiný příspěvek v konferenčním sborníku"/>
    <s v="nerec. sborník"/>
    <n v="0.5"/>
    <m/>
    <m/>
    <m/>
    <m/>
    <s v="Proměny edukačních situací a jejich konceptualizace"/>
    <x v="1"/>
    <n v="11"/>
    <m/>
    <s v="Katedra andragogiky a managementu vzdělávání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76411"/>
    <x v="376"/>
    <s v="PedF"/>
    <x v="11"/>
    <s v="původní článek"/>
    <s v="ERIHPlus"/>
    <n v="0.5"/>
    <m/>
    <m/>
    <m/>
    <m/>
    <s v="Pedagogická orientace"/>
    <x v="3"/>
    <n v="20"/>
    <s v="CZ"/>
    <m/>
    <s v="cze"/>
    <s v="původní článekERIHPlus"/>
    <s v="Erih+"/>
    <n v="1"/>
    <n v="1"/>
    <n v="0.5"/>
    <n v="0"/>
    <m/>
    <n v="0.5"/>
    <n v="0.5"/>
    <b v="1"/>
    <x v="0"/>
    <x v="4"/>
  </r>
  <r>
    <n v="533584"/>
    <x v="376"/>
    <s v="PedF"/>
    <x v="16"/>
    <s v="kolektivní monografie"/>
    <m/>
    <n v="0.33333333333332998"/>
    <m/>
    <m/>
    <m/>
    <m/>
    <m/>
    <x v="0"/>
    <n v="246"/>
    <s v="CZ"/>
    <s v="Univerzita Karlova, Nakladatelství Karolinum"/>
    <s v="cze"/>
    <s v="kolektivní monografie"/>
    <s v="Mon"/>
    <n v="9"/>
    <n v="9"/>
    <n v="2.9999999999999698"/>
    <n v="9"/>
    <m/>
    <n v="2.9999999999999698"/>
    <n v="2.9999999999999698"/>
    <b v="1"/>
    <x v="0"/>
    <x v="4"/>
  </r>
  <r>
    <n v="533920"/>
    <x v="376"/>
    <s v="PedF"/>
    <x v="16"/>
    <s v="kapitola v ročence"/>
    <m/>
    <n v="0.33333333333332998"/>
    <m/>
    <m/>
    <m/>
    <m/>
    <s v="Jahrbuch Ganztagsschule 2018"/>
    <x v="0"/>
    <n v="10"/>
    <s v="DE"/>
    <s v="Debus Pädagogik"/>
    <s v="ger"/>
    <s v="kapitola v ročence"/>
    <s v="Ostatní"/>
    <n v="0"/>
    <n v="0"/>
    <n v="0"/>
    <n v="0"/>
    <m/>
    <n v="0"/>
    <n v="0"/>
    <b v="1"/>
    <x v="0"/>
    <x v="4"/>
  </r>
  <r>
    <n v="576708"/>
    <x v="376"/>
    <s v="PedF"/>
    <x v="11"/>
    <s v="jiný článek"/>
    <s v="český čsp."/>
    <n v="1"/>
    <m/>
    <m/>
    <m/>
    <m/>
    <s v="Komenský"/>
    <x v="3"/>
    <n v="10"/>
    <s v="CZ"/>
    <m/>
    <s v="cze"/>
    <s v="jiný článekčeský čsp."/>
    <s v="Ostatní"/>
    <n v="0"/>
    <n v="0"/>
    <n v="0"/>
    <n v="0"/>
    <m/>
    <n v="0"/>
    <n v="0"/>
    <b v="1"/>
    <x v="0"/>
    <x v="4"/>
  </r>
  <r>
    <n v="565003"/>
    <x v="376"/>
    <s v="PedF"/>
    <x v="11"/>
    <s v="původní článek"/>
    <s v="SJR"/>
    <n v="0.5"/>
    <s v="2-s2.0-85072879491"/>
    <s v="Q4"/>
    <m/>
    <m/>
    <s v="Orbis scholae"/>
    <x v="1"/>
    <n v="19"/>
    <s v="CZ"/>
    <m/>
    <s v="cze"/>
    <s v="původní článekSJR"/>
    <s v="ScoQ4"/>
    <n v="4"/>
    <n v="4"/>
    <n v="2"/>
    <n v="0"/>
    <m/>
    <n v="2"/>
    <n v="2"/>
    <b v="1"/>
    <x v="0"/>
    <x v="4"/>
  </r>
  <r>
    <n v="582497"/>
    <x v="376"/>
    <s v="PedF"/>
    <x v="11"/>
    <s v="kolektivní monografie"/>
    <m/>
    <n v="0.16666666666666999"/>
    <m/>
    <m/>
    <m/>
    <m/>
    <m/>
    <x v="2"/>
    <n v="144"/>
    <s v="CZ"/>
    <s v="Univerzita Karlova - Pedagogická fakulta"/>
    <s v="cze"/>
    <s v="kolektivní monografie"/>
    <s v="Mon"/>
    <n v="3"/>
    <n v="3"/>
    <n v="0.50000000000000999"/>
    <n v="0"/>
    <m/>
    <n v="0.50000000000000999"/>
    <n v="0.50000000000000999"/>
    <b v="1"/>
    <x v="0"/>
    <x v="4"/>
  </r>
  <r>
    <n v="585349"/>
    <x v="376"/>
    <s v="PedF"/>
    <x v="11"/>
    <s v="příspěvek v recenzovaném konferenčním sborníku"/>
    <s v="Sco"/>
    <n v="0.2"/>
    <s v="2-s2.0-85099584354"/>
    <m/>
    <m/>
    <m/>
    <s v="17th International Conference on Cognition and Exploratory Learning in Digital Age (CELDA 2020)"/>
    <x v="2"/>
    <n v="9"/>
    <m/>
    <s v="IADIS"/>
    <s v="eng"/>
    <s v="příspěvek v recenzovaném konferenčním sborníkuSco"/>
    <s v="Sbor/D"/>
    <n v="0.5"/>
    <n v="1"/>
    <n v="0.2"/>
    <n v="0"/>
    <m/>
    <n v="0.2"/>
    <n v="0.2"/>
    <b v="1"/>
    <x v="0"/>
    <x v="4"/>
  </r>
  <r>
    <n v="590614"/>
    <x v="376"/>
    <s v="PedF"/>
    <x v="11"/>
    <s v="jiný článek"/>
    <s v="český čsp."/>
    <n v="0.5"/>
    <m/>
    <m/>
    <m/>
    <m/>
    <s v="Řízení školy"/>
    <x v="2"/>
    <n v="3"/>
    <s v="CZ"/>
    <m/>
    <s v="cze"/>
    <s v="jiný článekčeský čsp."/>
    <s v="Ostatní"/>
    <n v="0"/>
    <n v="0"/>
    <n v="0"/>
    <n v="0"/>
    <m/>
    <n v="0"/>
    <n v="0"/>
    <b v="1"/>
    <x v="0"/>
    <x v="4"/>
  </r>
  <r>
    <n v="590660"/>
    <x v="376"/>
    <s v="PedF"/>
    <x v="11"/>
    <s v="příručka"/>
    <s v="e-zdroj"/>
    <n v="1"/>
    <m/>
    <m/>
    <m/>
    <m/>
    <m/>
    <x v="2"/>
    <n v="67"/>
    <s v="CZ"/>
    <s v="Univerzita Karlova"/>
    <s v="cze"/>
    <s v="příručkae-zdroj"/>
    <s v="Ostatní"/>
    <n v="0"/>
    <n v="0"/>
    <n v="0"/>
    <n v="0"/>
    <m/>
    <n v="0"/>
    <n v="0"/>
    <b v="1"/>
    <x v="0"/>
    <x v="4"/>
  </r>
  <r>
    <n v="576709"/>
    <x v="376"/>
    <s v="PedF"/>
    <x v="11"/>
    <s v="příspěvek v recenzovaném konferenčním sborníku"/>
    <s v="rec. sborník"/>
    <n v="1"/>
    <m/>
    <m/>
    <m/>
    <m/>
    <s v="VZDĚLÁVÁNÍ DOSPĚLÝCH 2019 – V KONTEXTU PROFESNÍHO ROZVOJE A SOCIÁLNÍHO KAPITÁLU"/>
    <x v="2"/>
    <n v="5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30478"/>
    <x v="377"/>
    <s v="FF"/>
    <x v="13"/>
    <s v="kolektivní monografie"/>
    <m/>
    <n v="5.5555555555555997E-2"/>
    <m/>
    <m/>
    <m/>
    <m/>
    <m/>
    <x v="0"/>
    <n v="287"/>
    <s v="CZ"/>
    <s v="Filozofická fakulta Univerzity Karlovy"/>
    <s v="cze"/>
    <s v="kolektivní monografie"/>
    <s v="Mon"/>
    <n v="1"/>
    <n v="1"/>
    <n v="5.5555555555555997E-2"/>
    <n v="1"/>
    <m/>
    <n v="5.5555555555555997E-2"/>
    <n v="5.5555555555555997E-2"/>
    <b v="1"/>
    <x v="4"/>
    <x v="6"/>
  </r>
  <r>
    <n v="556398"/>
    <x v="377"/>
    <s v="PedF"/>
    <x v="13"/>
    <s v="původní článek"/>
    <s v="ERIHPlus"/>
    <n v="0.5"/>
    <s v="-"/>
    <m/>
    <m/>
    <m/>
    <s v="Studie z aplikované lingvistiky / Studies in Applied Linguistics [online]"/>
    <x v="1"/>
    <n v="15"/>
    <s v="CZ"/>
    <m/>
    <s v="cze"/>
    <s v="původní článekERIHPlus"/>
    <s v="Erih+"/>
    <n v="1"/>
    <n v="1"/>
    <n v="0.5"/>
    <n v="0"/>
    <m/>
    <n v="0.5"/>
    <n v="0.5"/>
    <b v="1"/>
    <x v="4"/>
    <x v="6"/>
  </r>
  <r>
    <n v="583699"/>
    <x v="378"/>
    <s v="PedF"/>
    <x v="16"/>
    <s v="příspěvek v recenzovaném konferenčním sborníku"/>
    <s v="WOS"/>
    <n v="0.5"/>
    <s v="2-s2.0-85095722778"/>
    <m/>
    <m/>
    <m/>
    <s v="Proceedings of the 2020 Federated Conference on Computer Science and Information Systems"/>
    <x v="2"/>
    <n v="9"/>
    <m/>
    <s v="IEEE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82920"/>
    <x v="379"/>
    <s v="PedF"/>
    <x v="5"/>
    <s v="jiný příspěvek v konferenčním sborníku"/>
    <s v="nerec. sborník"/>
    <n v="0.33333333333332998"/>
    <m/>
    <m/>
    <m/>
    <m/>
    <s v="Trendy v didaktice biologie sborník abstraktů"/>
    <x v="2"/>
    <n v="2"/>
    <m/>
    <s v="Tiskárna Karolínum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1408"/>
    <x v="380"/>
    <s v="PedF"/>
    <x v="0"/>
    <s v="jiný příspěvek v konferenčním sborníku"/>
    <s v="rec. sborník"/>
    <n v="0.5"/>
    <m/>
    <m/>
    <m/>
    <m/>
    <s v="Existence a koexistence ve filosofické, speciálněpedagogické a psychologické reflexi. Inkluzivní škola."/>
    <x v="2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1558"/>
    <x v="380"/>
    <s v="PedF"/>
    <x v="0"/>
    <s v="jiný příspěvek v konferenčním sborníku"/>
    <s v="rec. sborník"/>
    <n v="0.5"/>
    <m/>
    <m/>
    <m/>
    <m/>
    <s v="EXISTENCE A KOEXISTENCE VE FILOSOFICKÉ, SPECIÁLNĚPEDAGOGICKÉ A PSYCHOLOGICKÉ REFLEXI. INKLUZIVNÍ ŠKOLA"/>
    <x v="2"/>
    <n v="6"/>
    <m/>
    <s v="Univerzita Karlova.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1801"/>
    <x v="380"/>
    <s v="PedF"/>
    <x v="0"/>
    <s v="jiný příspěvek v konferenčním sborníku"/>
    <s v="rec. sborník"/>
    <n v="0.5"/>
    <m/>
    <m/>
    <m/>
    <m/>
    <s v="Stejné a jiné ve filosofické a speciálně pedagogické reflexi. Inkluzivní škola"/>
    <x v="3"/>
    <n v="6"/>
    <s v="CZ"/>
    <s v="Univerzita Karlov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58479"/>
    <x v="381"/>
    <s v="PedF"/>
    <x v="9"/>
    <s v="příspěvek v recenzovaném konferenčním sborníku"/>
    <s v="rec. sborník"/>
    <n v="1"/>
    <m/>
    <m/>
    <m/>
    <m/>
    <s v="Teorie a praxe hudební výchovy V: sborník příspěvků z konference českých a slovenských doktorandů a pedagogů hudebního vzdělávání v roce 2017 v Praze"/>
    <x v="1"/>
    <n v="1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33032"/>
    <x v="382"/>
    <s v="PedF"/>
    <x v="6"/>
    <s v="VŠ skriptum"/>
    <m/>
    <n v="0.33333333333332998"/>
    <m/>
    <m/>
    <m/>
    <m/>
    <m/>
    <x v="0"/>
    <n v="195"/>
    <s v="CZ"/>
    <s v="Univerzita Karlova - Pedagogická fakulta"/>
    <s v="rus"/>
    <s v="VŠ skriptum"/>
    <s v="Učebnice"/>
    <n v="1"/>
    <n v="1"/>
    <n v="0.33333333333332998"/>
    <n v="0"/>
    <m/>
    <n v="0.33333333333332998"/>
    <n v="0.33333333333332998"/>
    <b v="1"/>
    <x v="2"/>
    <x v="2"/>
  </r>
  <r>
    <n v="537415"/>
    <x v="382"/>
    <s v="PedF"/>
    <x v="6"/>
    <s v="jiný příspěvek v konferenčním sborníku"/>
    <s v="rec. sborník"/>
    <n v="1"/>
    <m/>
    <m/>
    <m/>
    <m/>
    <s v="Jazyk, literatura a kultura jako prostor mezinárodní komunikace"/>
    <x v="0"/>
    <n v="10"/>
    <m/>
    <s v="Západočeská univerzita v Plzni"/>
    <s v="rus"/>
    <s v="jiný příspěvek v konferenčním sborníkurec. sborník"/>
    <s v="Ostatní"/>
    <n v="0"/>
    <n v="0"/>
    <n v="0"/>
    <n v="0"/>
    <m/>
    <n v="0"/>
    <n v="0"/>
    <b v="1"/>
    <x v="7"/>
    <x v="12"/>
  </r>
  <r>
    <n v="550863"/>
    <x v="382"/>
    <s v="PedF"/>
    <x v="6"/>
    <s v="jiná kapitola v knize"/>
    <m/>
    <n v="1"/>
    <m/>
    <m/>
    <m/>
    <m/>
    <s v="Sopostavitelnoe izučenie i prepodavanie russkogo jazyka kak inostrannogo: lingvističeskij, literaturovedčeskij i lingvodidaktičeskij aspekty"/>
    <x v="1"/>
    <n v="12"/>
    <s v="RU"/>
    <s v="IIU MGOU"/>
    <s v="rus"/>
    <s v="jiná kapitola v knize"/>
    <s v="Ostatní"/>
    <n v="0"/>
    <n v="0"/>
    <n v="0"/>
    <n v="0"/>
    <m/>
    <n v="0"/>
    <n v="0"/>
    <b v="1"/>
    <x v="7"/>
    <x v="12"/>
  </r>
  <r>
    <n v="551767"/>
    <x v="382"/>
    <s v="PedF"/>
    <x v="6"/>
    <s v="VŠ skriptum"/>
    <m/>
    <n v="0.5"/>
    <m/>
    <m/>
    <m/>
    <m/>
    <m/>
    <x v="1"/>
    <n v="188"/>
    <s v="CZ"/>
    <s v="Univerzita Karlova - Pedagogická fakulta"/>
    <s v="rus"/>
    <s v="VŠ skriptum"/>
    <s v="Učebnice"/>
    <n v="1"/>
    <n v="1"/>
    <n v="0.5"/>
    <n v="0"/>
    <m/>
    <n v="0.5"/>
    <n v="0.5"/>
    <b v="1"/>
    <x v="4"/>
    <x v="6"/>
  </r>
  <r>
    <n v="571564"/>
    <x v="382"/>
    <s v="PedF"/>
    <x v="6"/>
    <s v="příspěvek v recenzovaném konferenčním sborníku"/>
    <s v="rec. sborník"/>
    <n v="1"/>
    <m/>
    <m/>
    <m/>
    <m/>
    <s v="Словесное искусство Серебряного века и Русского зарубежья в контексте эпохи («Смирновские чтения»): Сборник статей по итогам III Международной научной конференции"/>
    <x v="3"/>
    <n v="6"/>
    <m/>
    <s v="Московский государственный областной университет"/>
    <s v="rus"/>
    <s v="příspěvek v recenzovaném konferenčním sborníkurec. sborník"/>
    <s v="Sbor/N"/>
    <n v="0.25"/>
    <n v="0.5"/>
    <n v="0.5"/>
    <n v="0"/>
    <m/>
    <n v="0.5"/>
    <n v="0.5"/>
    <b v="1"/>
    <x v="7"/>
    <x v="12"/>
  </r>
  <r>
    <n v="572370"/>
    <x v="382"/>
    <s v="PedF"/>
    <x v="6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81575"/>
    <x v="383"/>
    <s v="PedF"/>
    <x v="3"/>
    <s v="heslo ve vědecké encyklopedii"/>
    <m/>
    <n v="1"/>
    <m/>
    <m/>
    <m/>
    <m/>
    <s v="Encyklopedie českých právních dějin"/>
    <x v="2"/>
    <n v="9"/>
    <s v="CZ"/>
    <s v="Aleš Čeněk, s. r. o."/>
    <s v="cze"/>
    <s v="heslo ve vědecké encyklopedii"/>
    <s v="Ostatní"/>
    <n v="0"/>
    <n v="0"/>
    <n v="0"/>
    <n v="0"/>
    <m/>
    <n v="0"/>
    <n v="0"/>
    <b v="1"/>
    <x v="3"/>
    <x v="3"/>
  </r>
  <r>
    <n v="581903"/>
    <x v="383"/>
    <s v="PedF"/>
    <x v="3"/>
    <s v="heslo ve vědecké encyklopedii"/>
    <m/>
    <n v="1"/>
    <m/>
    <m/>
    <m/>
    <m/>
    <s v="Encyklopedie českých právních dějin"/>
    <x v="2"/>
    <n v="9"/>
    <m/>
    <s v="Vydavatelství a nakladatelství Aleš Čeněk, s.r.o. v koedici s Key Publishing s.r.o."/>
    <s v="cze"/>
    <s v="heslo ve vědecké encyklopedii"/>
    <s v="Ostatní"/>
    <n v="0"/>
    <n v="0"/>
    <n v="0"/>
    <n v="0"/>
    <m/>
    <n v="0"/>
    <n v="0"/>
    <b v="1"/>
    <x v="3"/>
    <x v="3"/>
  </r>
  <r>
    <n v="557709"/>
    <x v="383"/>
    <s v="PedF"/>
    <x v="3"/>
    <s v="kolektivní monografie"/>
    <m/>
    <n v="0.33333333333332998"/>
    <m/>
    <m/>
    <m/>
    <m/>
    <m/>
    <x v="1"/>
    <n v="279"/>
    <m/>
    <s v="Hospodářská komora ČR"/>
    <s v="cze"/>
    <s v="kolektivní monografie"/>
    <s v="Mon"/>
    <n v="1"/>
    <n v="1"/>
    <n v="0.33333333333332998"/>
    <n v="1"/>
    <m/>
    <n v="0.33333333333332998"/>
    <n v="0.33333333333332998"/>
    <b v="1"/>
    <x v="3"/>
    <x v="3"/>
  </r>
  <r>
    <n v="559176"/>
    <x v="384"/>
    <s v="PedF"/>
    <x v="17"/>
    <s v="původní článek"/>
    <s v="český čsp."/>
    <n v="1"/>
    <m/>
    <m/>
    <m/>
    <m/>
    <s v="Cizí jazyky"/>
    <x v="1"/>
    <n v="5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59179"/>
    <x v="384"/>
    <s v="PedF"/>
    <x v="17"/>
    <s v="původní článek"/>
    <s v="český čsp."/>
    <n v="1"/>
    <m/>
    <m/>
    <m/>
    <m/>
    <s v="Cizí jazyky"/>
    <x v="1"/>
    <n v="5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76424"/>
    <x v="384"/>
    <s v="PedF"/>
    <x v="17"/>
    <s v="učebnice pro VŠ"/>
    <m/>
    <n v="0.5"/>
    <m/>
    <m/>
    <m/>
    <m/>
    <m/>
    <x v="3"/>
    <n v="80"/>
    <s v="CZ"/>
    <s v="Univerzita Karlova, Pedagogická fakulta"/>
    <s v="ger"/>
    <s v="učebnice pro VŠ"/>
    <s v="Učebnice"/>
    <n v="1"/>
    <n v="1"/>
    <n v="0.5"/>
    <n v="0"/>
    <m/>
    <n v="0.5"/>
    <n v="0.5"/>
    <b v="1"/>
    <x v="2"/>
    <x v="2"/>
  </r>
  <r>
    <n v="559741"/>
    <x v="384"/>
    <s v="PedF"/>
    <x v="17"/>
    <s v="původní článek"/>
    <s v="český čsp."/>
    <n v="1"/>
    <m/>
    <m/>
    <m/>
    <m/>
    <s v="Cizí jazyky"/>
    <x v="1"/>
    <n v="2"/>
    <s v="CZ"/>
    <m/>
    <s v="cze"/>
    <s v="původní článekčeský čsp."/>
    <s v="Článek"/>
    <n v="0.5"/>
    <n v="0.5"/>
    <n v="0.5"/>
    <n v="0"/>
    <m/>
    <n v="0.5"/>
    <n v="0.5"/>
    <b v="1"/>
    <x v="2"/>
    <x v="10"/>
  </r>
  <r>
    <n v="580082"/>
    <x v="385"/>
    <s v="PedF"/>
    <x v="18"/>
    <s v="příspěvek v recenzovaném konferenčním sborníku"/>
    <s v="rec. sborník"/>
    <n v="0.33333333333332998"/>
    <m/>
    <m/>
    <m/>
    <m/>
    <s v="EDULEARN20 Proceedings"/>
    <x v="2"/>
    <n v="7"/>
    <m/>
    <s v="IATED Academ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86125"/>
    <x v="386"/>
    <s v="PedF"/>
    <x v="0"/>
    <s v="příspěvek v recenzovaném konferenčním sborníku"/>
    <s v="rec. sborník"/>
    <n v="0.2"/>
    <m/>
    <m/>
    <m/>
    <m/>
    <s v="Aktuálne otázky bezpečnosti práce: Vedecký recenzovaný zborník"/>
    <x v="2"/>
    <n v="8"/>
    <m/>
    <s v="TU v Košiciach"/>
    <s v="cze"/>
    <s v="příspěvek v recenzovaném konferenčním sborníkurec. sborník"/>
    <s v="Sbor/N"/>
    <n v="0.25"/>
    <n v="0.25"/>
    <n v="0.05"/>
    <n v="0"/>
    <m/>
    <n v="0.05"/>
    <n v="0.05"/>
    <b v="1"/>
    <x v="0"/>
    <x v="11"/>
  </r>
  <r>
    <n v="570919"/>
    <x v="386"/>
    <s v="3.LF"/>
    <x v="0"/>
    <s v="učebnice pro ZŠ"/>
    <m/>
    <n v="0.5"/>
    <m/>
    <m/>
    <m/>
    <m/>
    <m/>
    <x v="3"/>
    <n v="30"/>
    <s v="CZ"/>
    <s v="Ministerstvo zemědělství"/>
    <s v="cze"/>
    <s v="učebnice pro ZŠ"/>
    <s v="Učebnice"/>
    <n v="1"/>
    <n v="1"/>
    <n v="0.5"/>
    <n v="0"/>
    <m/>
    <n v="0.5"/>
    <n v="0.5"/>
    <b v="1"/>
    <x v="2"/>
    <x v="8"/>
  </r>
  <r>
    <n v="574229"/>
    <x v="386"/>
    <s v="PedF"/>
    <x v="0"/>
    <s v="monografie"/>
    <m/>
    <n v="0.5"/>
    <m/>
    <m/>
    <m/>
    <m/>
    <m/>
    <x v="2"/>
    <n v="182"/>
    <s v="CZ"/>
    <s v="Pedagogická fakulta"/>
    <s v="cze"/>
    <s v="monografie"/>
    <s v="Mon"/>
    <n v="1"/>
    <n v="1"/>
    <n v="0.5"/>
    <n v="1"/>
    <m/>
    <n v="0.5"/>
    <n v="0.5"/>
    <b v="1"/>
    <x v="2"/>
    <x v="8"/>
  </r>
  <r>
    <n v="574360"/>
    <x v="386"/>
    <s v="PedF"/>
    <x v="0"/>
    <s v="učebnice pro ZŠ"/>
    <m/>
    <n v="0.5"/>
    <m/>
    <m/>
    <m/>
    <m/>
    <m/>
    <x v="3"/>
    <n v="29"/>
    <s v="CZ"/>
    <s v="Ministerstvo zemědělství"/>
    <s v="cze"/>
    <s v="učebnice pro ZŠ"/>
    <s v="Učebnice"/>
    <n v="1"/>
    <n v="1"/>
    <n v="0.5"/>
    <n v="0"/>
    <m/>
    <n v="0.5"/>
    <n v="0.5"/>
    <b v="1"/>
    <x v="0"/>
    <x v="4"/>
  </r>
  <r>
    <n v="574387"/>
    <x v="386"/>
    <s v="PedF"/>
    <x v="0"/>
    <s v="příspěvek v recenzovaném konferenčním sborníku"/>
    <s v="rec. sborník"/>
    <n v="0.5"/>
    <m/>
    <m/>
    <m/>
    <m/>
    <s v="Life in Health 2019: Research and Practice"/>
    <x v="3"/>
    <n v="12"/>
    <m/>
    <s v="Masarykova univerzita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60798"/>
    <x v="387"/>
    <s v="PedF"/>
    <x v="3"/>
    <s v="učebnice pro ZŠ"/>
    <m/>
    <n v="0.33333333333332998"/>
    <m/>
    <m/>
    <m/>
    <m/>
    <m/>
    <x v="1"/>
    <n v="89"/>
    <m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39637"/>
    <x v="387"/>
    <s v="PedF"/>
    <x v="3"/>
    <s v="kolektivní monografie"/>
    <m/>
    <n v="0.25"/>
    <m/>
    <m/>
    <m/>
    <m/>
    <m/>
    <x v="0"/>
    <n v="82"/>
    <s v="CZ"/>
    <s v="Karolinum"/>
    <s v="cze"/>
    <s v="kolektivní monografie"/>
    <s v="Mon"/>
    <n v="1"/>
    <n v="1"/>
    <n v="0.25"/>
    <n v="1"/>
    <m/>
    <n v="0.25"/>
    <n v="0.25"/>
    <b v="1"/>
    <x v="3"/>
    <x v="3"/>
  </r>
  <r>
    <n v="587420"/>
    <x v="387"/>
    <s v="PedF"/>
    <x v="3"/>
    <s v="učebnice pro VŠ"/>
    <m/>
    <n v="0.5"/>
    <m/>
    <m/>
    <m/>
    <m/>
    <m/>
    <x v="2"/>
    <n v="54"/>
    <s v="CZ"/>
    <s v="Univerzita Karlova, Pedagogická fakulta"/>
    <s v="eng"/>
    <s v="učebnice pro VŠ"/>
    <s v="Učebnice"/>
    <n v="1"/>
    <n v="1"/>
    <n v="0.5"/>
    <n v="0"/>
    <m/>
    <n v="0.5"/>
    <n v="0.5"/>
    <b v="1"/>
    <x v="2"/>
    <x v="10"/>
  </r>
  <r>
    <n v="556770"/>
    <x v="387"/>
    <s v="PedF"/>
    <x v="3"/>
    <s v="učebnice pro VŠ"/>
    <m/>
    <n v="0.33333333333332998"/>
    <m/>
    <m/>
    <m/>
    <m/>
    <m/>
    <x v="1"/>
    <n v="153"/>
    <s v="CZ"/>
    <s v="Univerzita Karlova, nakladatelství Karolinum"/>
    <s v="cze"/>
    <s v="učebnice pro VŠ"/>
    <s v="Učebnice"/>
    <n v="1"/>
    <n v="1"/>
    <n v="0.33333333333332998"/>
    <n v="0"/>
    <m/>
    <n v="0.33333333333332998"/>
    <n v="0.33333333333332998"/>
    <b v="1"/>
    <x v="3"/>
    <x v="3"/>
  </r>
  <r>
    <n v="556771"/>
    <x v="387"/>
    <s v="PedF"/>
    <x v="3"/>
    <s v="učebnice pro ZŠ"/>
    <m/>
    <n v="0.33333333333332998"/>
    <m/>
    <m/>
    <m/>
    <m/>
    <m/>
    <x v="0"/>
    <n v="176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56773"/>
    <x v="387"/>
    <s v="PedF"/>
    <x v="3"/>
    <s v="učebnice pro ZŠ"/>
    <m/>
    <n v="0.33333333333332998"/>
    <m/>
    <m/>
    <m/>
    <m/>
    <m/>
    <x v="0"/>
    <n v="64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2"/>
    <x v="10"/>
  </r>
  <r>
    <n v="574012"/>
    <x v="387"/>
    <s v="PedF"/>
    <x v="3"/>
    <s v="učebnice pro ZŠ"/>
    <m/>
    <n v="1"/>
    <m/>
    <m/>
    <m/>
    <m/>
    <m/>
    <x v="3"/>
    <n v="47"/>
    <m/>
    <s v="Praha : SPN - pedagogické nakladatelství"/>
    <s v="cze"/>
    <s v="učebnice pro ZŠ"/>
    <s v="Učebnice"/>
    <n v="1"/>
    <n v="1"/>
    <n v="1"/>
    <n v="0"/>
    <m/>
    <n v="1"/>
    <n v="1"/>
    <b v="1"/>
    <x v="2"/>
    <x v="10"/>
  </r>
  <r>
    <n v="574018"/>
    <x v="387"/>
    <s v="PedF"/>
    <x v="3"/>
    <s v="učebnice pro VŠ"/>
    <m/>
    <n v="0.5"/>
    <m/>
    <m/>
    <m/>
    <m/>
    <m/>
    <x v="3"/>
    <n v="51"/>
    <s v="CZ"/>
    <s v="Pedagogická fakulta UK"/>
    <s v="cze"/>
    <s v="učebnice pro VŠ"/>
    <s v="Učebnice"/>
    <n v="1"/>
    <n v="1"/>
    <n v="0.5"/>
    <n v="0"/>
    <m/>
    <n v="0.5"/>
    <n v="0.5"/>
    <b v="1"/>
    <x v="2"/>
    <x v="10"/>
  </r>
  <r>
    <n v="593343"/>
    <x v="387"/>
    <s v="PedF"/>
    <x v="3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6459"/>
    <x v="388"/>
    <s v="PedF"/>
    <x v="14"/>
    <s v="učebnice pro VŠ"/>
    <m/>
    <n v="1"/>
    <m/>
    <m/>
    <m/>
    <m/>
    <m/>
    <x v="1"/>
    <n v="51"/>
    <s v="CZ"/>
    <s v="Univerzita Karlova, Pedagogická fakulta"/>
    <s v="cze"/>
    <s v="učebnice pro VŠ"/>
    <s v="Učebnice"/>
    <n v="1"/>
    <n v="1"/>
    <n v="1"/>
    <n v="0"/>
    <m/>
    <n v="1"/>
    <n v="1"/>
    <b v="1"/>
    <x v="0"/>
    <x v="4"/>
  </r>
  <r>
    <n v="533513"/>
    <x v="388"/>
    <s v="FTVS"/>
    <x v="14"/>
    <s v="příspěvek v recenzovaném konferenčním sborníku"/>
    <s v="rec. sborník"/>
    <n v="0.5"/>
    <m/>
    <m/>
    <m/>
    <m/>
    <s v="Aktualizované poznatky z didaktiky plavání III. Didaktika plavání pro učitele základních a středních škol"/>
    <x v="0"/>
    <n v="15"/>
    <m/>
    <s v="UK FTVS katedra plaveckých sportů"/>
    <s v="cze"/>
    <s v="příspěvek v recenzovaném konferenčním sborníkurec. sborník"/>
    <s v="Sbor/N"/>
    <n v="0.25"/>
    <n v="0.25"/>
    <n v="0.125"/>
    <n v="0"/>
    <m/>
    <n v="0.125"/>
    <n v="0.125"/>
    <b v="1"/>
    <x v="2"/>
    <x v="8"/>
  </r>
  <r>
    <n v="535757"/>
    <x v="388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388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0775"/>
    <x v="388"/>
    <s v="PedF"/>
    <x v="14"/>
    <s v="příspěvek v recenzovaném konferenčním sborníku"/>
    <s v="rec. sborník"/>
    <n v="0.33333333333332998"/>
    <m/>
    <m/>
    <m/>
    <m/>
    <s v="Pohybový aparát a zdraví"/>
    <x v="0"/>
    <n v="6"/>
    <m/>
    <s v="Paido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8"/>
  </r>
  <r>
    <n v="545767"/>
    <x v="388"/>
    <s v="PedF"/>
    <x v="14"/>
    <s v="příspěvek v recenzovaném konferenčním sborníku"/>
    <s v="rec. sborník"/>
    <n v="0.2"/>
    <m/>
    <m/>
    <m/>
    <m/>
    <s v="Sebaobrana a jej súčasné uplatňovanie v praxi"/>
    <x v="1"/>
    <n v="9"/>
    <m/>
    <s v="Akadémie policajného zboru v Bratislave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84224"/>
    <x v="388"/>
    <s v="PedF"/>
    <x v="14"/>
    <s v="původní článek"/>
    <s v="český čsp."/>
    <n v="0.33333333333332998"/>
    <m/>
    <m/>
    <m/>
    <m/>
    <s v="Tělesná výchova a sport mládeže"/>
    <x v="2"/>
    <n v="8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39716"/>
    <x v="389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61239"/>
    <x v="390"/>
    <s v="PedF"/>
    <x v="9"/>
    <s v="jiný příspěvek v konferenčním sborníku"/>
    <s v="nerec. sborník"/>
    <n v="0.5"/>
    <m/>
    <m/>
    <m/>
    <m/>
    <s v="Würzburger Hefte zur Musikpädagogik"/>
    <x v="0"/>
    <n v="10"/>
    <m/>
    <s v="Friedhelm Brusniak, Julius-Maximilians-Universität Würzburg, Institut für Musikforschung, Lehrstuhl für Musikpädagogik"/>
    <s v="ger"/>
    <s v="jiný příspěvek v konferenčním sborníkunerec. sborník"/>
    <s v="Ostatní"/>
    <n v="0"/>
    <n v="0"/>
    <n v="0"/>
    <n v="0"/>
    <m/>
    <n v="0"/>
    <n v="0"/>
    <b v="1"/>
    <x v="0"/>
    <x v="4"/>
  </r>
  <r>
    <n v="535757"/>
    <x v="391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391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5767"/>
    <x v="391"/>
    <s v="PedF"/>
    <x v="14"/>
    <s v="příspěvek v recenzovaném konferenčním sborníku"/>
    <s v="rec. sborník"/>
    <n v="0.2"/>
    <m/>
    <m/>
    <m/>
    <m/>
    <s v="Sebaobrana a jej súčasné uplatňovanie v praxi"/>
    <x v="1"/>
    <n v="9"/>
    <m/>
    <s v="Akadémie policajného zboru v Bratislave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83621"/>
    <x v="391"/>
    <s v="PedF"/>
    <x v="14"/>
    <s v="VŠ skriptum"/>
    <m/>
    <n v="1"/>
    <m/>
    <m/>
    <m/>
    <m/>
    <m/>
    <x v="2"/>
    <n v="100"/>
    <s v="CZ"/>
    <s v="Karolinum"/>
    <s v="cze"/>
    <s v="VŠ skriptum"/>
    <s v="Učebnice"/>
    <n v="1"/>
    <n v="1"/>
    <n v="1"/>
    <n v="0"/>
    <m/>
    <n v="1"/>
    <n v="1"/>
    <b v="1"/>
    <x v="0"/>
    <x v="4"/>
  </r>
  <r>
    <n v="576141"/>
    <x v="392"/>
    <s v="PedF"/>
    <x v="0"/>
    <s v="původní článek"/>
    <s v="český čsp."/>
    <n v="0.5"/>
    <m/>
    <m/>
    <m/>
    <m/>
    <s v="Speciální pedagogika"/>
    <x v="3"/>
    <n v="16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74086"/>
    <x v="392"/>
    <s v="PedF"/>
    <x v="0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39716"/>
    <x v="393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5767"/>
    <x v="393"/>
    <s v="PedF"/>
    <x v="14"/>
    <s v="příspěvek v recenzovaném konferenčním sborníku"/>
    <s v="rec. sborník"/>
    <n v="0.2"/>
    <m/>
    <m/>
    <m/>
    <m/>
    <s v="Sebaobrana a jej súčasné uplatňovanie v praxi"/>
    <x v="1"/>
    <n v="9"/>
    <m/>
    <s v="Akadémie policajného zboru v Bratislave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55188"/>
    <x v="393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6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55191"/>
    <x v="393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12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55192"/>
    <x v="393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6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35757"/>
    <x v="394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394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58763"/>
    <x v="395"/>
    <s v="PedF"/>
    <x v="12"/>
    <s v="VŠ skriptum"/>
    <m/>
    <n v="0.5"/>
    <m/>
    <m/>
    <m/>
    <m/>
    <m/>
    <x v="3"/>
    <n v="42"/>
    <s v="CZ"/>
    <s v="Pedf UK"/>
    <s v="cze"/>
    <s v="VŠ skriptum"/>
    <s v="Učebnice"/>
    <n v="1"/>
    <n v="1"/>
    <n v="0.5"/>
    <n v="0"/>
    <m/>
    <n v="0.5"/>
    <n v="0.5"/>
    <b v="1"/>
    <x v="2"/>
    <x v="8"/>
  </r>
  <r>
    <n v="539716"/>
    <x v="396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59166"/>
    <x v="397"/>
    <s v="PedF"/>
    <x v="4"/>
    <s v="příspěvek v recenzovaném konferenčním sborníku"/>
    <s v="rec. sborník"/>
    <n v="1"/>
    <m/>
    <m/>
    <m/>
    <m/>
    <s v="IGA 2018: Fórum mladých výzkumníků VI."/>
    <x v="1"/>
    <n v="14"/>
    <m/>
    <s v="Univerzita Tomáše Bati ve Zlíně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58280"/>
    <x v="398"/>
    <s v="PedF"/>
    <x v="6"/>
    <s v="učebnice pro ZŠ"/>
    <m/>
    <n v="0.25"/>
    <m/>
    <m/>
    <m/>
    <m/>
    <m/>
    <x v="3"/>
    <n v="67"/>
    <s v="CZ"/>
    <s v="Fraus"/>
    <s v="cze"/>
    <s v="učebnice pro ZŠ"/>
    <s v="Učebnice"/>
    <n v="1"/>
    <n v="1"/>
    <n v="0.25"/>
    <n v="0"/>
    <m/>
    <n v="0.25"/>
    <n v="0.25"/>
    <b v="1"/>
    <x v="2"/>
    <x v="2"/>
  </r>
  <r>
    <n v="533032"/>
    <x v="398"/>
    <s v="PedF"/>
    <x v="6"/>
    <s v="VŠ skriptum"/>
    <m/>
    <n v="0.33333333333332998"/>
    <m/>
    <m/>
    <m/>
    <m/>
    <m/>
    <x v="0"/>
    <n v="195"/>
    <s v="CZ"/>
    <s v="Univerzita Karlova - Pedagogická fakulta"/>
    <s v="rus"/>
    <s v="VŠ skriptum"/>
    <s v="Učebnice"/>
    <n v="1"/>
    <n v="1"/>
    <n v="0.33333333333332998"/>
    <n v="0"/>
    <m/>
    <n v="0.33333333333332998"/>
    <n v="0.33333333333332998"/>
    <b v="1"/>
    <x v="2"/>
    <x v="2"/>
  </r>
  <r>
    <n v="583642"/>
    <x v="398"/>
    <s v="PedF"/>
    <x v="6"/>
    <s v="učebnice pro ZŠ"/>
    <m/>
    <n v="0.25"/>
    <m/>
    <m/>
    <m/>
    <m/>
    <m/>
    <x v="2"/>
    <n v="112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51033"/>
    <x v="398"/>
    <s v="PedF"/>
    <x v="6"/>
    <s v="jiná kapitola v knize"/>
    <m/>
    <n v="1"/>
    <m/>
    <m/>
    <m/>
    <m/>
    <s v="Sopostavitelnoe izučenie i prepodavanie russkogo jazyka kak inostrannogo: lingvističeskij, literaturovedčeskij i lingvodidaktičeskij aspekty"/>
    <x v="1"/>
    <n v="6"/>
    <s v="RU"/>
    <s v="IIU MGOU"/>
    <s v="rus"/>
    <s v="jiná kapitola v knize"/>
    <s v="Ostatní"/>
    <n v="0"/>
    <n v="0"/>
    <n v="0"/>
    <n v="0"/>
    <m/>
    <n v="0"/>
    <n v="0"/>
    <b v="1"/>
    <x v="4"/>
    <x v="6"/>
  </r>
  <r>
    <n v="551166"/>
    <x v="398"/>
    <s v="PedF"/>
    <x v="6"/>
    <s v="učebnice pro ZŠ"/>
    <m/>
    <n v="0.25"/>
    <m/>
    <m/>
    <m/>
    <m/>
    <m/>
    <x v="1"/>
    <n v="118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51767"/>
    <x v="398"/>
    <s v="PedF"/>
    <x v="6"/>
    <s v="VŠ skriptum"/>
    <m/>
    <n v="0.5"/>
    <m/>
    <m/>
    <m/>
    <m/>
    <m/>
    <x v="1"/>
    <n v="188"/>
    <s v="CZ"/>
    <s v="Univerzita Karlova - Pedagogická fakulta"/>
    <s v="rus"/>
    <s v="VŠ skriptum"/>
    <s v="Učebnice"/>
    <n v="1"/>
    <n v="1"/>
    <n v="0.5"/>
    <n v="0"/>
    <m/>
    <n v="0.5"/>
    <n v="0.5"/>
    <b v="1"/>
    <x v="4"/>
    <x v="6"/>
  </r>
  <r>
    <n v="551851"/>
    <x v="398"/>
    <s v="PedF"/>
    <x v="6"/>
    <s v="učebnice pro ZŠ"/>
    <m/>
    <n v="0.25"/>
    <m/>
    <m/>
    <m/>
    <m/>
    <m/>
    <x v="1"/>
    <n v="64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83766"/>
    <x v="134"/>
    <s v="PedF"/>
    <x v="13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79622"/>
    <x v="399"/>
    <s v="PedF"/>
    <x v="0"/>
    <s v="jiný příspěvek v konferenčním sborníku"/>
    <s v="rec. sborník"/>
    <n v="1"/>
    <m/>
    <m/>
    <m/>
    <m/>
    <s v="TEORIE A PRAXE HUDEBNÍ VÝCHOVY VI"/>
    <x v="2"/>
    <n v="6"/>
    <m/>
    <s v="Univerzita Karlova —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83730"/>
    <x v="399"/>
    <s v="PedF"/>
    <x v="0"/>
    <s v="původní článek"/>
    <s v="český čsp."/>
    <n v="0.5"/>
    <m/>
    <m/>
    <m/>
    <m/>
    <s v="Speciální pedagogika"/>
    <x v="2"/>
    <n v="17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86494"/>
    <x v="399"/>
    <s v="PedF"/>
    <x v="0"/>
    <s v="příspěvek v recenzovaném konferenčním sborníku"/>
    <s v="rec. sborník"/>
    <n v="1"/>
    <m/>
    <m/>
    <m/>
    <m/>
    <s v="MMK 2020"/>
    <x v="2"/>
    <n v="9"/>
    <m/>
    <s v="Magnanimitas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82497"/>
    <x v="400"/>
    <s v="PedF"/>
    <x v="1"/>
    <s v="kolektivní monografie"/>
    <m/>
    <n v="0.16666666666666999"/>
    <m/>
    <m/>
    <m/>
    <m/>
    <m/>
    <x v="2"/>
    <n v="144"/>
    <s v="CZ"/>
    <s v="Univerzita Karlova - Pedagogická fakulta"/>
    <s v="cze"/>
    <s v="kolektivní monografie"/>
    <s v="Mon"/>
    <n v="3"/>
    <n v="3"/>
    <n v="0.50000000000000999"/>
    <n v="0"/>
    <m/>
    <n v="0.50000000000000999"/>
    <n v="0.50000000000000999"/>
    <b v="1"/>
    <x v="0"/>
    <x v="4"/>
  </r>
  <r>
    <n v="545801"/>
    <x v="401"/>
    <s v="PedF"/>
    <x v="10"/>
    <s v="kapitola v kolektivní monografii"/>
    <m/>
    <n v="1"/>
    <m/>
    <m/>
    <m/>
    <m/>
    <s v="Kapitoly z didaktiky filosofie, etiky a společenských věd"/>
    <x v="1"/>
    <n v="15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83766"/>
    <x v="402"/>
    <s v="PedF"/>
    <x v="1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52537"/>
    <x v="402"/>
    <s v="PedF"/>
    <x v="1"/>
    <s v="monografie"/>
    <m/>
    <n v="0.2"/>
    <m/>
    <m/>
    <m/>
    <m/>
    <m/>
    <x v="1"/>
    <n v="339"/>
    <s v="CZ"/>
    <s v="Pedagogická fakulta, Univerzita Karlova"/>
    <s v="cze"/>
    <s v="monografie"/>
    <s v="Mon"/>
    <n v="3"/>
    <n v="3"/>
    <n v="0.60000000000000009"/>
    <n v="3"/>
    <m/>
    <n v="0.60000000000000009"/>
    <n v="0.60000000000000009"/>
    <b v="1"/>
    <x v="1"/>
    <x v="1"/>
  </r>
  <r>
    <n v="571766"/>
    <x v="402"/>
    <s v="PedF"/>
    <x v="1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89168"/>
    <x v="402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354"/>
    <x v="402"/>
    <s v="PedF"/>
    <x v="1"/>
    <s v="původní článek"/>
    <s v="ERIHPlus"/>
    <n v="0.5"/>
    <m/>
    <m/>
    <m/>
    <m/>
    <s v="Pedagogická orientace"/>
    <x v="3"/>
    <n v="29"/>
    <s v="CZ"/>
    <m/>
    <s v="cze"/>
    <s v="původní článekERIHPlus"/>
    <s v="Erih+"/>
    <n v="1"/>
    <n v="1"/>
    <n v="0.5"/>
    <n v="0"/>
    <m/>
    <n v="0.5"/>
    <n v="0.5"/>
    <b v="1"/>
    <x v="1"/>
    <x v="1"/>
  </r>
  <r>
    <n v="573360"/>
    <x v="402"/>
    <s v="PedF"/>
    <x v="1"/>
    <s v="původní článek"/>
    <s v="ERIHPlus"/>
    <n v="0.5"/>
    <m/>
    <m/>
    <m/>
    <m/>
    <s v="Scientia et Societas"/>
    <x v="3"/>
    <n v="20"/>
    <s v="CZ"/>
    <m/>
    <s v="cze"/>
    <s v="původní článekERIHPlus"/>
    <s v="Erih+"/>
    <n v="1"/>
    <n v="1"/>
    <n v="0.5"/>
    <n v="0"/>
    <m/>
    <n v="0.5"/>
    <n v="0.5"/>
    <b v="1"/>
    <x v="1"/>
    <x v="1"/>
  </r>
  <r>
    <n v="573686"/>
    <x v="402"/>
    <s v="PedF"/>
    <x v="1"/>
    <s v="původní článek"/>
    <s v="IF"/>
    <n v="0.16666666666666999"/>
    <s v="2-s2.0-85074512415"/>
    <s v="Q1 N"/>
    <n v="497536000001"/>
    <s v="Q2"/>
    <s v="Frontiers in Psychology"/>
    <x v="3"/>
    <n v="8"/>
    <s v="CH"/>
    <s v="FRONTIERS MEDIA SA"/>
    <s v="eng"/>
    <s v="původní článekIF"/>
    <s v="ScoQ1"/>
    <n v="16"/>
    <n v="16"/>
    <n v="2.6666666666667198"/>
    <n v="0"/>
    <m/>
    <n v="2.6666666666667198"/>
    <n v="2.3333333333333797"/>
    <b v="0"/>
    <x v="5"/>
    <x v="7"/>
  </r>
  <r>
    <n v="573691"/>
    <x v="402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32773"/>
    <x v="403"/>
    <s v="PedF"/>
    <x v="12"/>
    <s v="kapitola v kolektivní monografii"/>
    <s v="zahr. čsp."/>
    <n v="0.5"/>
    <m/>
    <m/>
    <m/>
    <m/>
    <s v="Les écoles et pédagogies „différentes“: approches internationales. Revue Française d´éducation comparée"/>
    <x v="0"/>
    <n v="19"/>
    <s v="FR"/>
    <s v="L´Harmattan"/>
    <s v="fre"/>
    <s v="kapitola v kolektivní monografiizahr. čsp."/>
    <s v="Ostatní"/>
    <n v="0"/>
    <n v="0"/>
    <n v="0"/>
    <n v="0"/>
    <m/>
    <n v="0"/>
    <n v="0"/>
    <b v="1"/>
    <x v="0"/>
    <x v="4"/>
  </r>
  <r>
    <n v="535346"/>
    <x v="403"/>
    <s v="PedF"/>
    <x v="12"/>
    <s v="jiný příspěvek v konferenčním sborníku"/>
    <s v="nerec. sborník"/>
    <n v="1"/>
    <m/>
    <m/>
    <m/>
    <m/>
    <s v="Réformer l´école? L´apport de l´éducation comparée. Hommage à Louis PORCHER"/>
    <x v="0"/>
    <n v="17"/>
    <m/>
    <s v="L´Harmattan"/>
    <s v="fre"/>
    <s v="jiný příspěvek v konferenčním sborníkunerec. sborník"/>
    <s v="Ostatní"/>
    <n v="0"/>
    <n v="0"/>
    <n v="0"/>
    <n v="0"/>
    <m/>
    <n v="0"/>
    <n v="0"/>
    <b v="1"/>
    <x v="0"/>
    <x v="4"/>
  </r>
  <r>
    <n v="535347"/>
    <x v="403"/>
    <s v="PedF"/>
    <x v="12"/>
    <s v="jiný příspěvek v konferenčním sborníku"/>
    <s v="nerec. sborník"/>
    <n v="0.5"/>
    <m/>
    <m/>
    <m/>
    <m/>
    <s v="Réformer l´école? L´apport de l´éducation comparée. Hommage à Louis PORCHER"/>
    <x v="0"/>
    <n v="13"/>
    <m/>
    <s v="L´Harmattan"/>
    <s v="fre"/>
    <s v="jiný příspěvek v konferenčním sborníkunerec. sborník"/>
    <s v="Ostatní"/>
    <n v="0"/>
    <n v="0"/>
    <n v="0"/>
    <n v="0"/>
    <m/>
    <n v="0"/>
    <n v="0"/>
    <b v="1"/>
    <x v="0"/>
    <x v="4"/>
  </r>
  <r>
    <n v="545572"/>
    <x v="403"/>
    <s v="PedF"/>
    <x v="12"/>
    <s v="monografie"/>
    <m/>
    <n v="1"/>
    <m/>
    <m/>
    <m/>
    <m/>
    <m/>
    <x v="1"/>
    <n v="315"/>
    <s v="CZ"/>
    <s v="Pedagogická fakulta, Univerzita Karlova"/>
    <s v="cze"/>
    <s v="monografie"/>
    <s v="Mon"/>
    <n v="3"/>
    <n v="3"/>
    <n v="3"/>
    <n v="3"/>
    <m/>
    <n v="3"/>
    <n v="3"/>
    <b v="1"/>
    <x v="0"/>
    <x v="4"/>
  </r>
  <r>
    <n v="550726"/>
    <x v="403"/>
    <s v="PedF"/>
    <x v="12"/>
    <s v="původní článek"/>
    <s v="ERIHPlus"/>
    <n v="0.5"/>
    <m/>
    <m/>
    <m/>
    <m/>
    <s v="Slavonic Pedagogical Studies Journal"/>
    <x v="1"/>
    <n v="22"/>
    <s v="SK"/>
    <m/>
    <s v="cze"/>
    <s v="původní článekERIHPlus"/>
    <s v="Erih+"/>
    <n v="1"/>
    <n v="1"/>
    <n v="0.5"/>
    <n v="0"/>
    <m/>
    <n v="0.5"/>
    <n v="0.5"/>
    <b v="1"/>
    <x v="0"/>
    <x v="4"/>
  </r>
  <r>
    <n v="557965"/>
    <x v="403"/>
    <s v="PedF"/>
    <x v="12"/>
    <s v="kapitola v kolektivní monografii"/>
    <m/>
    <n v="0.5"/>
    <m/>
    <m/>
    <m/>
    <m/>
    <s v="Coopération, éducation, formation. La pédagogie face aux défis du XXIe siècle. Année de la recherche en sciences de l´éducation"/>
    <x v="1"/>
    <n v="11"/>
    <s v="FR"/>
    <s v="L'Harmattan"/>
    <s v="fre"/>
    <s v="kapitola v kolektivní monografii"/>
    <s v="Kap"/>
    <n v="1"/>
    <n v="2"/>
    <n v="1"/>
    <n v="0"/>
    <m/>
    <n v="1"/>
    <n v="1"/>
    <b v="1"/>
    <x v="0"/>
    <x v="4"/>
  </r>
  <r>
    <n v="576161"/>
    <x v="404"/>
    <s v="PedF"/>
    <x v="12"/>
    <s v="kapitola v příručce"/>
    <m/>
    <n v="0.5"/>
    <m/>
    <m/>
    <m/>
    <m/>
    <s v="Metodika předškolního vzdělávání zaměřená na didaktické aspekty práce s dětmi aneb Jak usnadnit přechod dětí z předškolního do primárního vzdělávání"/>
    <x v="3"/>
    <n v="8"/>
    <s v="CZ"/>
    <s v="Univerzita Karlova, Pedagogická fakulta"/>
    <s v="cze"/>
    <s v="kapitola v příručce"/>
    <s v="Ostatní"/>
    <n v="0"/>
    <n v="0"/>
    <n v="0"/>
    <n v="0"/>
    <m/>
    <n v="0"/>
    <n v="0"/>
    <b v="1"/>
    <x v="0"/>
    <x v="4"/>
  </r>
  <r>
    <n v="536772"/>
    <x v="404"/>
    <s v="PedF"/>
    <x v="12"/>
    <s v="kapitola v kolektivní monografii"/>
    <m/>
    <n v="1"/>
    <m/>
    <m/>
    <m/>
    <m/>
    <s v="Workforce Profiles in Systems of Early Childhood Education and Care in Europe"/>
    <x v="1"/>
    <n v="40"/>
    <s v="DE"/>
    <s v="State Institute of Early Childhood Research"/>
    <s v="eng"/>
    <s v="kapitola v kolektivní monografii"/>
    <s v="Kap"/>
    <n v="1"/>
    <n v="2"/>
    <n v="2"/>
    <n v="0"/>
    <m/>
    <n v="2"/>
    <n v="2"/>
    <b v="1"/>
    <x v="0"/>
    <x v="4"/>
  </r>
  <r>
    <n v="539483"/>
    <x v="404"/>
    <s v="PedF"/>
    <x v="12"/>
    <s v="internetový zdroj"/>
    <m/>
    <n v="1"/>
    <m/>
    <m/>
    <m/>
    <m/>
    <s v="Workforce Profiles in Systems of Early Childhood Education and Care in Europe"/>
    <x v="0"/>
    <m/>
    <s v="DE"/>
    <s v="Staatsinstitut für Frühpädagogik"/>
    <s v="ger"/>
    <s v="internetový zdroj"/>
    <s v="Ostatní"/>
    <n v="0"/>
    <n v="0"/>
    <n v="0"/>
    <n v="0"/>
    <m/>
    <n v="0"/>
    <n v="0"/>
    <b v="1"/>
    <x v="0"/>
    <x v="4"/>
  </r>
  <r>
    <n v="586125"/>
    <x v="404"/>
    <s v="PedF"/>
    <x v="12"/>
    <s v="příspěvek v recenzovaném konferenčním sborníku"/>
    <s v="rec. sborník"/>
    <n v="0.2"/>
    <m/>
    <m/>
    <m/>
    <m/>
    <s v="Aktuálne otázky bezpečnosti práce: Vedecký recenzovaný zborník"/>
    <x v="2"/>
    <n v="8"/>
    <m/>
    <s v="TU v Košiciach"/>
    <s v="cze"/>
    <s v="příspěvek v recenzovaném konferenčním sborníkurec. sborník"/>
    <s v="Sbor/N"/>
    <n v="0.25"/>
    <n v="0.25"/>
    <n v="0.05"/>
    <n v="0"/>
    <m/>
    <n v="0.05"/>
    <n v="0.05"/>
    <b v="1"/>
    <x v="0"/>
    <x v="11"/>
  </r>
  <r>
    <n v="586889"/>
    <x v="404"/>
    <s v="PedF"/>
    <x v="12"/>
    <s v="původní článek"/>
    <s v="ERIHPlus"/>
    <n v="0.33333333333332998"/>
    <m/>
    <m/>
    <m/>
    <m/>
    <s v="Pedagogika"/>
    <x v="2"/>
    <n v="2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74086"/>
    <x v="404"/>
    <s v="PedF"/>
    <x v="12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57956"/>
    <x v="404"/>
    <s v="PedF"/>
    <x v="12"/>
    <s v="příručka"/>
    <m/>
    <n v="0.5"/>
    <m/>
    <m/>
    <m/>
    <m/>
    <m/>
    <x v="1"/>
    <n v="190"/>
    <s v="CZ"/>
    <s v="Meta o.p.s."/>
    <s v="cze"/>
    <s v="příručka"/>
    <s v="Ostatní"/>
    <n v="0"/>
    <n v="0"/>
    <n v="0"/>
    <n v="0"/>
    <m/>
    <n v="0"/>
    <n v="0"/>
    <b v="1"/>
    <x v="0"/>
    <x v="11"/>
  </r>
  <r>
    <n v="530172"/>
    <x v="405"/>
    <s v="PedF"/>
    <x v="1"/>
    <s v="kazuistika"/>
    <s v="zahr. čsp."/>
    <n v="1"/>
    <m/>
    <m/>
    <m/>
    <m/>
    <s v="Psychológia a patopsychológia dieťaťa"/>
    <x v="0"/>
    <n v="9"/>
    <s v="SK"/>
    <m/>
    <s v="cze"/>
    <s v="kazuistikazahr. čsp."/>
    <s v="Článek"/>
    <n v="0.5"/>
    <n v="0.5"/>
    <n v="0.5"/>
    <n v="0"/>
    <m/>
    <n v="0.5"/>
    <n v="0.5"/>
    <b v="1"/>
    <x v="5"/>
    <x v="7"/>
  </r>
  <r>
    <n v="537653"/>
    <x v="405"/>
    <s v="MFF"/>
    <x v="1"/>
    <s v="původní článek"/>
    <s v="IF"/>
    <n v="0.1"/>
    <s v="2-s2.0-85014316392"/>
    <s v="Q1 1.D."/>
    <n v="395922200012"/>
    <s v="Q1 N"/>
    <s v="Journal of Materials Chemistry B"/>
    <x v="0"/>
    <n v="7"/>
    <s v="GB"/>
    <s v="R S C Publications"/>
    <s v="eng"/>
    <s v="původní článekIF"/>
    <s v="ScoD1"/>
    <n v="22"/>
    <n v="22"/>
    <n v="2.2000000000000002"/>
    <n v="0"/>
    <m/>
    <n v="2.2000000000000002"/>
    <n v="1.8"/>
    <b v="0"/>
    <x v="2"/>
    <x v="5"/>
  </r>
  <r>
    <n v="551413"/>
    <x v="405"/>
    <s v="1.LF"/>
    <x v="1"/>
    <s v="kolektivní monografie"/>
    <m/>
    <n v="8.3333333333332996E-2"/>
    <m/>
    <m/>
    <m/>
    <m/>
    <m/>
    <x v="1"/>
    <n v="204"/>
    <s v="CZ"/>
    <s v="Grada"/>
    <s v="cze"/>
    <s v="kolektivní monografie"/>
    <s v="Mon"/>
    <n v="3"/>
    <n v="3"/>
    <n v="0.249999999999999"/>
    <n v="3"/>
    <m/>
    <n v="0.249999999999999"/>
    <n v="0.249999999999999"/>
    <b v="1"/>
    <x v="5"/>
    <x v="7"/>
  </r>
  <r>
    <n v="557187"/>
    <x v="405"/>
    <s v="PedF"/>
    <x v="1"/>
    <s v="původní článek"/>
    <s v="Sco"/>
    <n v="0.5"/>
    <s v="není"/>
    <m/>
    <m/>
    <m/>
    <s v="Psychoterapie"/>
    <x v="3"/>
    <n v="13"/>
    <s v="CZ"/>
    <m/>
    <s v="cze"/>
    <s v="původní článekSco"/>
    <s v="Článek"/>
    <n v="0.5"/>
    <n v="0.5"/>
    <n v="0.25"/>
    <n v="0"/>
    <m/>
    <n v="0.25"/>
    <n v="0.25"/>
    <b v="1"/>
    <x v="1"/>
    <x v="1"/>
  </r>
  <r>
    <n v="575717"/>
    <x v="406"/>
    <s v="PedF"/>
    <x v="2"/>
    <s v="původní článek"/>
    <s v="český čsp."/>
    <n v="1"/>
    <m/>
    <m/>
    <m/>
    <m/>
    <s v="Cizí jazyky"/>
    <x v="3"/>
    <n v="6"/>
    <s v="CZ"/>
    <m/>
    <s v="cze"/>
    <s v="původní článekčeský čsp."/>
    <s v="Článek"/>
    <n v="0.5"/>
    <n v="0.5"/>
    <n v="0.5"/>
    <n v="0"/>
    <m/>
    <n v="0.5"/>
    <n v="0.5"/>
    <b v="1"/>
    <x v="2"/>
    <x v="2"/>
  </r>
  <r>
    <n v="575721"/>
    <x v="406"/>
    <s v="PedF"/>
    <x v="2"/>
    <s v="původní článek"/>
    <s v="český čsp."/>
    <n v="1"/>
    <m/>
    <m/>
    <m/>
    <m/>
    <s v="Cizí jazyky"/>
    <x v="3"/>
    <n v="4"/>
    <s v="CZ"/>
    <m/>
    <s v="cze"/>
    <s v="původní článekčeský čsp."/>
    <s v="Článek"/>
    <n v="0.5"/>
    <n v="0.5"/>
    <n v="0.5"/>
    <n v="0"/>
    <m/>
    <n v="0.5"/>
    <n v="0.5"/>
    <b v="1"/>
    <x v="2"/>
    <x v="2"/>
  </r>
  <r>
    <n v="575344"/>
    <x v="407"/>
    <s v="PedF"/>
    <x v="17"/>
    <s v="původní článek"/>
    <s v="český čsp."/>
    <n v="1"/>
    <m/>
    <m/>
    <m/>
    <m/>
    <s v="Cizí jazyky"/>
    <x v="3"/>
    <n v="9"/>
    <s v="CZ"/>
    <m/>
    <s v="cze"/>
    <s v="původní článekčeský čsp."/>
    <s v="Článek"/>
    <n v="0.5"/>
    <n v="0.5"/>
    <n v="0.5"/>
    <n v="0"/>
    <m/>
    <n v="0.5"/>
    <n v="0.5"/>
    <b v="1"/>
    <x v="4"/>
    <x v="6"/>
  </r>
  <r>
    <n v="584931"/>
    <x v="407"/>
    <s v="PedF"/>
    <x v="17"/>
    <s v="původní článek"/>
    <s v="český čsp."/>
    <n v="1"/>
    <m/>
    <m/>
    <m/>
    <m/>
    <s v="Cizí jazyky"/>
    <x v="2"/>
    <n v="11"/>
    <s v="CZ"/>
    <m/>
    <s v="eng"/>
    <s v="původní článekčeský čsp."/>
    <s v="Článek"/>
    <n v="0.5"/>
    <n v="1"/>
    <n v="1"/>
    <n v="0"/>
    <m/>
    <n v="1"/>
    <n v="1"/>
    <b v="1"/>
    <x v="4"/>
    <x v="6"/>
  </r>
  <r>
    <n v="584937"/>
    <x v="407"/>
    <s v="PedF"/>
    <x v="17"/>
    <s v="původní článek"/>
    <s v="český čsp."/>
    <n v="1"/>
    <m/>
    <m/>
    <m/>
    <m/>
    <s v="Cizí jazyky"/>
    <x v="2"/>
    <n v="14"/>
    <s v="CZ"/>
    <m/>
    <s v="cze"/>
    <s v="původní článekčeský čsp."/>
    <s v="Článek"/>
    <n v="0.5"/>
    <n v="0.5"/>
    <n v="0.5"/>
    <n v="0"/>
    <m/>
    <n v="0.5"/>
    <n v="0.5"/>
    <b v="1"/>
    <x v="4"/>
    <x v="6"/>
  </r>
  <r>
    <n v="531722"/>
    <x v="408"/>
    <s v="PedF"/>
    <x v="1"/>
    <s v="monografie"/>
    <m/>
    <n v="0.33333333333332998"/>
    <m/>
    <m/>
    <m/>
    <m/>
    <m/>
    <x v="0"/>
    <n v="234"/>
    <s v="CZ"/>
    <s v="Fakulta humanitních studií Univerzity Karlovy"/>
    <s v="cze"/>
    <s v="monografie"/>
    <s v="Mon"/>
    <n v="3"/>
    <n v="3"/>
    <n v="0.99999999999999001"/>
    <n v="3"/>
    <m/>
    <n v="0.99999999999999001"/>
    <n v="0.99999999999999001"/>
    <b v="1"/>
    <x v="1"/>
    <x v="1"/>
  </r>
  <r>
    <n v="552537"/>
    <x v="408"/>
    <s v="PedF"/>
    <x v="1"/>
    <s v="monografie"/>
    <m/>
    <n v="0.2"/>
    <m/>
    <m/>
    <m/>
    <m/>
    <m/>
    <x v="1"/>
    <n v="339"/>
    <s v="CZ"/>
    <s v="Pedagogická fakulta, Univerzita Karlova"/>
    <s v="cze"/>
    <s v="monografie"/>
    <s v="Mon"/>
    <n v="3"/>
    <n v="3"/>
    <n v="0.60000000000000009"/>
    <n v="3"/>
    <m/>
    <n v="0.60000000000000009"/>
    <n v="0.60000000000000009"/>
    <b v="1"/>
    <x v="1"/>
    <x v="1"/>
  </r>
  <r>
    <n v="574192"/>
    <x v="408"/>
    <s v="PedF"/>
    <x v="1"/>
    <s v="kapitola v kolektivní monografii"/>
    <m/>
    <n v="0.33333333333332998"/>
    <m/>
    <m/>
    <m/>
    <m/>
    <s v="Lifelong Learning and the Roma Minority in Central and Eastern Europe"/>
    <x v="3"/>
    <n v="25"/>
    <s v="GB"/>
    <s v="Emerald publishing limited"/>
    <s v="eng"/>
    <s v="kapitola v kolektivní monografii"/>
    <s v="Kap"/>
    <n v="1"/>
    <n v="2"/>
    <n v="0.66666666666665997"/>
    <n v="0"/>
    <m/>
    <n v="0.66666666666665997"/>
    <n v="0.66666666666665997"/>
    <b v="1"/>
    <x v="1"/>
    <x v="1"/>
  </r>
  <r>
    <n v="546333"/>
    <x v="409"/>
    <s v="PedF"/>
    <x v="18"/>
    <s v="příspěvek v recenzovaném konferenčním sborníku"/>
    <s v="rec. sborník"/>
    <n v="0.33333333333332998"/>
    <m/>
    <m/>
    <m/>
    <m/>
    <s v="Sborník konference Didinfo 2018"/>
    <x v="1"/>
    <n v="5"/>
    <m/>
    <s v="TU Liberec, Fakulta pedagogická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53001"/>
    <x v="409"/>
    <s v="PedF"/>
    <x v="18"/>
    <s v="původní článek"/>
    <s v="SJR"/>
    <n v="0.5"/>
    <s v="2-s2.0-85058629012"/>
    <s v="neuvedeno"/>
    <m/>
    <m/>
    <s v="E-Learning and Digital Media"/>
    <x v="3"/>
    <n v="11"/>
    <s v="US"/>
    <s v="SAGE Publications Inc."/>
    <s v="eng"/>
    <s v="původní článekSJR"/>
    <s v="ScoQ2"/>
    <n v="12"/>
    <n v="12"/>
    <n v="6"/>
    <n v="0"/>
    <m/>
    <n v="6"/>
    <n v="6"/>
    <b v="1"/>
    <x v="0"/>
    <x v="4"/>
  </r>
  <r>
    <n v="589813"/>
    <x v="409"/>
    <s v="PedF"/>
    <x v="18"/>
    <s v="příručka"/>
    <m/>
    <n v="0.33333333333332998"/>
    <m/>
    <m/>
    <m/>
    <m/>
    <m/>
    <x v="2"/>
    <n v="72"/>
    <s v="CZ"/>
    <s v="Univerzita Karlova, Pedagogická fakulta"/>
    <s v="cze"/>
    <s v="příručka"/>
    <s v="Ostatní"/>
    <n v="0"/>
    <n v="0"/>
    <n v="0"/>
    <n v="0"/>
    <m/>
    <n v="0"/>
    <n v="0"/>
    <b v="1"/>
    <x v="0"/>
    <x v="4"/>
  </r>
  <r>
    <n v="533614"/>
    <x v="410"/>
    <s v="PedF"/>
    <x v="4"/>
    <s v="jiný příspěvek v konferenčním sborníku"/>
    <s v="nerec. sborník"/>
    <n v="0.5"/>
    <m/>
    <m/>
    <m/>
    <m/>
    <s v="Vzaimodejstvije na prepodavatelja i studenta v uslovijata na universitetskoto obrazovanije: problemi i perspektivi"/>
    <x v="0"/>
    <n v="7"/>
    <m/>
    <s v="Izdatelstvo EKS-PRES"/>
    <s v="eng"/>
    <s v="jiný příspěvek v konferenčním sborníkunerec. sborník"/>
    <s v="Ostatní"/>
    <n v="0"/>
    <n v="0"/>
    <n v="0"/>
    <n v="0"/>
    <m/>
    <n v="0"/>
    <n v="0"/>
    <b v="1"/>
    <x v="0"/>
    <x v="4"/>
  </r>
  <r>
    <n v="530765"/>
    <x v="411"/>
    <s v="PedF"/>
    <x v="16"/>
    <s v="původní článek"/>
    <s v="IF"/>
    <n v="0.11111111111110999"/>
    <s v="2-s2.0-85029909345"/>
    <s v="Q1 N"/>
    <n v="415750700010"/>
    <s v="Q2"/>
    <s v="Oxford Review of Education"/>
    <x v="0"/>
    <n v="18"/>
    <s v="GB"/>
    <m/>
    <s v="eng"/>
    <s v="původní článekIF"/>
    <s v="ScoQ1"/>
    <n v="16"/>
    <n v="16"/>
    <n v="1.7777777777777599"/>
    <n v="0"/>
    <m/>
    <n v="1.7777777777777599"/>
    <n v="1.5555555555555398"/>
    <b v="0"/>
    <x v="0"/>
    <x v="4"/>
  </r>
  <r>
    <n v="533890"/>
    <x v="411"/>
    <s v="PedF"/>
    <x v="16"/>
    <s v="jiný článek"/>
    <s v="ERIHPlus"/>
    <n v="0.5"/>
    <m/>
    <m/>
    <m/>
    <m/>
    <s v="Pedagogická orientace"/>
    <x v="0"/>
    <n v="4"/>
    <s v="CZ"/>
    <m/>
    <s v="cze"/>
    <s v="jiný článekERIHPlus"/>
    <s v="Erih+"/>
    <n v="1"/>
    <n v="1"/>
    <n v="0.5"/>
    <n v="0"/>
    <m/>
    <n v="0.5"/>
    <n v="0.5"/>
    <b v="1"/>
    <x v="0"/>
    <x v="4"/>
  </r>
  <r>
    <n v="533892"/>
    <x v="411"/>
    <s v="PedF"/>
    <x v="16"/>
    <s v="původní článek"/>
    <s v="ERIHPlus"/>
    <n v="0.33333333333332998"/>
    <m/>
    <m/>
    <m/>
    <m/>
    <s v="Pedagogická orientace"/>
    <x v="0"/>
    <n v="40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34411"/>
    <x v="411"/>
    <s v="PedF"/>
    <x v="16"/>
    <s v="původní článek"/>
    <s v="SJR"/>
    <n v="0.33333333333332998"/>
    <s v="2-s2.0-85019016259"/>
    <s v="Q2"/>
    <m/>
    <m/>
    <s v="International Studies in Sociology of Education"/>
    <x v="0"/>
    <n v="22"/>
    <s v="GB"/>
    <m/>
    <s v="eng"/>
    <s v="původní článekSJR"/>
    <s v="ScoQ2"/>
    <n v="12"/>
    <n v="12"/>
    <n v="3.99999999999996"/>
    <n v="0"/>
    <m/>
    <n v="3.99999999999996"/>
    <n v="3.99999999999996"/>
    <b v="1"/>
    <x v="0"/>
    <x v="4"/>
  </r>
  <r>
    <n v="580955"/>
    <x v="411"/>
    <s v="PedF"/>
    <x v="16"/>
    <s v="původní článek"/>
    <s v="IF (loni)"/>
    <n v="0.33333333333332998"/>
    <s v="2-s2.0-85086861945"/>
    <s v="Q1 1.D."/>
    <n v="542903000001"/>
    <s v="Q3"/>
    <s v="School Effectiveness and School Improvement"/>
    <x v="2"/>
    <n v="22"/>
    <s v="NL"/>
    <m/>
    <s v="eng"/>
    <s v="původní článekIF (loni)"/>
    <s v="ScoD1"/>
    <n v="22"/>
    <n v="22"/>
    <n v="7.3333333333332593"/>
    <n v="0"/>
    <m/>
    <n v="7.3333333333332593"/>
    <n v="2.9999999999999698"/>
    <b v="0"/>
    <x v="0"/>
    <x v="4"/>
  </r>
  <r>
    <n v="550318"/>
    <x v="411"/>
    <s v="PedF"/>
    <x v="16"/>
    <s v="původní článek"/>
    <s v="IF"/>
    <n v="0.33333333333332998"/>
    <s v="2-s2.0-85043333588"/>
    <s v="Q1 1.D."/>
    <n v="452188200005"/>
    <s v="Q2"/>
    <s v="School Effectiveness and School Improvement"/>
    <x v="1"/>
    <n v="18"/>
    <s v="NL"/>
    <s v="Routledge"/>
    <s v="eng"/>
    <s v="původní článekIF"/>
    <s v="IFQ2"/>
    <n v="14"/>
    <n v="14"/>
    <n v="4.6666666666666199"/>
    <n v="0"/>
    <m/>
    <n v="4.6666666666666199"/>
    <n v="4.6666666666666199"/>
    <b v="1"/>
    <x v="0"/>
    <x v="4"/>
  </r>
  <r>
    <n v="550401"/>
    <x v="411"/>
    <s v="PedF"/>
    <x v="16"/>
    <s v="původní článek"/>
    <s v="IF"/>
    <n v="0.33333333333332998"/>
    <s v="2-s2.0-85057385269"/>
    <s v="neuvedeno"/>
    <n v="450719100003"/>
    <s v="Q4"/>
    <s v="Sociologický časopis / Czech Sociological Review"/>
    <x v="1"/>
    <n v="22"/>
    <s v="CZ"/>
    <m/>
    <s v="cze"/>
    <s v="původní článekIF"/>
    <s v="IFQ4"/>
    <n v="6"/>
    <n v="6"/>
    <n v="1.99999999999998"/>
    <n v="0"/>
    <m/>
    <n v="1.99999999999998"/>
    <n v="1.99999999999998"/>
    <b v="1"/>
    <x v="0"/>
    <x v="4"/>
  </r>
  <r>
    <n v="568607"/>
    <x v="411"/>
    <s v="PedF"/>
    <x v="16"/>
    <s v="původní článek"/>
    <s v="ERIHPlus"/>
    <n v="0.33333333333332998"/>
    <m/>
    <m/>
    <m/>
    <m/>
    <s v="Pedagogika"/>
    <x v="3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68666"/>
    <x v="411"/>
    <s v="PedF"/>
    <x v="16"/>
    <s v="původní článek"/>
    <s v="IF"/>
    <n v="0.33333333333332998"/>
    <s v="2-s2.0-85071303532"/>
    <s v="Q2"/>
    <n v="473012100005"/>
    <s v="Q4"/>
    <s v="Sociológia"/>
    <x v="3"/>
    <n v="24"/>
    <s v="SK"/>
    <s v="SLOVAK ACADEMIC PRESS LTD"/>
    <s v="eng"/>
    <s v="původní článekIF"/>
    <s v="ScoQ2"/>
    <n v="12"/>
    <n v="12"/>
    <n v="3.99999999999996"/>
    <n v="0"/>
    <m/>
    <n v="3.99999999999996"/>
    <n v="1.99999999999998"/>
    <b v="0"/>
    <x v="0"/>
    <x v="4"/>
  </r>
  <r>
    <n v="586979"/>
    <x v="411"/>
    <s v="PedF"/>
    <x v="16"/>
    <s v="původní článek"/>
    <s v="SJR (loni)"/>
    <n v="0.16666666666666999"/>
    <s v="2-s2.0-85096117649"/>
    <s v="Q3"/>
    <m/>
    <m/>
    <s v="Studia paedagogica"/>
    <x v="2"/>
    <n v="33"/>
    <s v="CZ"/>
    <m/>
    <s v="cze"/>
    <s v="původní článekSJR (loni)"/>
    <s v="ScoQ4"/>
    <n v="4"/>
    <n v="4"/>
    <n v="0.66666666666667995"/>
    <n v="0"/>
    <m/>
    <n v="0.66666666666667995"/>
    <n v="0.66666666666667995"/>
    <b v="1"/>
    <x v="0"/>
    <x v="4"/>
  </r>
  <r>
    <n v="587058"/>
    <x v="411"/>
    <s v="MFF"/>
    <x v="16"/>
    <s v="původní článek"/>
    <s v="SJR (loni)"/>
    <n v="0.16666666666666999"/>
    <s v="2-s2.0-85088958813"/>
    <s v="Q2"/>
    <m/>
    <m/>
    <s v="Frontiers in Education [online]"/>
    <x v="2"/>
    <n v="18"/>
    <s v="CH"/>
    <m/>
    <s v="eng"/>
    <s v="původní článekSJR (loni)"/>
    <s v="ScoQ2"/>
    <n v="12"/>
    <n v="12"/>
    <n v="2.00000000000004"/>
    <n v="0"/>
    <m/>
    <n v="2.00000000000004"/>
    <n v="1.1666666666666898"/>
    <b v="0"/>
    <x v="0"/>
    <x v="4"/>
  </r>
  <r>
    <n v="593343"/>
    <x v="411"/>
    <s v="PedF"/>
    <x v="16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55716"/>
    <x v="412"/>
    <s v="PedF"/>
    <x v="15"/>
    <s v="VŠ skriptum"/>
    <m/>
    <n v="1"/>
    <m/>
    <m/>
    <m/>
    <m/>
    <m/>
    <x v="1"/>
    <n v="49"/>
    <m/>
    <s v="KFJL UK Praha"/>
    <s v="fre"/>
    <s v="VŠ skriptum"/>
    <s v="Učebnice"/>
    <n v="1"/>
    <n v="1"/>
    <n v="1"/>
    <n v="0"/>
    <m/>
    <n v="1"/>
    <n v="1"/>
    <b v="1"/>
    <x v="4"/>
    <x v="6"/>
  </r>
  <r>
    <n v="555718"/>
    <x v="412"/>
    <s v="PedF"/>
    <x v="15"/>
    <s v="učebnice pro VŠ"/>
    <m/>
    <n v="1"/>
    <m/>
    <m/>
    <m/>
    <m/>
    <m/>
    <x v="3"/>
    <n v="64"/>
    <m/>
    <s v="Ústřední knihovna Pedf UK Praha"/>
    <s v="fre"/>
    <s v="učebnice pro VŠ"/>
    <s v="Učebnice"/>
    <n v="1"/>
    <n v="1"/>
    <n v="1"/>
    <n v="0"/>
    <m/>
    <n v="1"/>
    <n v="1"/>
    <b v="1"/>
    <x v="4"/>
    <x v="6"/>
  </r>
  <r>
    <n v="564083"/>
    <x v="413"/>
    <s v="PedF"/>
    <x v="2"/>
    <s v="původní článek"/>
    <s v="SJR"/>
    <n v="1"/>
    <s v="2-s2.0-85067025208"/>
    <s v="Q1 N"/>
    <m/>
    <m/>
    <s v="Brno Studies in English"/>
    <x v="1"/>
    <n v="13"/>
    <s v="CZ"/>
    <m/>
    <s v="eng"/>
    <s v="původní článekSJR"/>
    <s v="ScoQ1"/>
    <n v="16"/>
    <n v="16"/>
    <n v="16"/>
    <n v="0"/>
    <m/>
    <n v="16"/>
    <n v="16"/>
    <b v="1"/>
    <x v="0"/>
    <x v="4"/>
  </r>
  <r>
    <n v="571671"/>
    <x v="413"/>
    <s v="PedF"/>
    <x v="2"/>
    <s v="původní článek"/>
    <s v="ERIHPlus"/>
    <n v="1"/>
    <m/>
    <m/>
    <m/>
    <m/>
    <s v="Hradec Králové Journal of Anglophone Studies"/>
    <x v="3"/>
    <n v="12"/>
    <s v="CZ"/>
    <m/>
    <s v="eng"/>
    <s v="původní článekERIHPlus"/>
    <s v="Erih+"/>
    <n v="1"/>
    <n v="2"/>
    <n v="2"/>
    <n v="0"/>
    <m/>
    <n v="2"/>
    <n v="2"/>
    <b v="1"/>
    <x v="0"/>
    <x v="4"/>
  </r>
  <r>
    <n v="565756"/>
    <x v="414"/>
    <s v="PedF"/>
    <x v="13"/>
    <s v="příručka"/>
    <m/>
    <n v="0.25"/>
    <m/>
    <m/>
    <m/>
    <m/>
    <m/>
    <x v="3"/>
    <n v="136"/>
    <s v="CZ"/>
    <s v="FRAUS"/>
    <s v="cze"/>
    <s v="příručka"/>
    <s v="Ostatní"/>
    <n v="0"/>
    <n v="0"/>
    <n v="0"/>
    <n v="0"/>
    <m/>
    <n v="0"/>
    <n v="0"/>
    <b v="1"/>
    <x v="2"/>
    <x v="2"/>
  </r>
  <r>
    <n v="549002"/>
    <x v="414"/>
    <s v="PedF"/>
    <x v="13"/>
    <s v="původní článek"/>
    <s v="ERIHPlus"/>
    <n v="1"/>
    <m/>
    <m/>
    <m/>
    <m/>
    <s v="Didaktické studie"/>
    <x v="1"/>
    <n v="22"/>
    <s v="CZ"/>
    <m/>
    <s v="cze"/>
    <s v="původní článekERIHPlus"/>
    <s v="Erih+"/>
    <n v="1"/>
    <n v="1"/>
    <n v="1"/>
    <n v="0"/>
    <m/>
    <n v="1"/>
    <n v="1"/>
    <b v="1"/>
    <x v="2"/>
    <x v="2"/>
  </r>
  <r>
    <n v="549004"/>
    <x v="414"/>
    <s v="PedF"/>
    <x v="13"/>
    <s v="učebnice pro ZŠ"/>
    <m/>
    <n v="0.25"/>
    <m/>
    <m/>
    <m/>
    <m/>
    <m/>
    <x v="3"/>
    <n v="126"/>
    <s v="CZ"/>
    <s v="Fraus"/>
    <s v="cze"/>
    <s v="učebnice pro ZŠ"/>
    <s v="Učebnice"/>
    <n v="1"/>
    <n v="1"/>
    <n v="0.25"/>
    <n v="0"/>
    <m/>
    <n v="0.25"/>
    <n v="0.25"/>
    <b v="1"/>
    <x v="2"/>
    <x v="2"/>
  </r>
  <r>
    <n v="549005"/>
    <x v="414"/>
    <s v="PedF"/>
    <x v="13"/>
    <s v="jiný výsledek"/>
    <m/>
    <n v="0.25"/>
    <m/>
    <m/>
    <m/>
    <m/>
    <m/>
    <x v="3"/>
    <n v="44"/>
    <m/>
    <s v="FRAUS"/>
    <s v="cze"/>
    <s v="jiný výsledek"/>
    <s v="Ostatní"/>
    <n v="0"/>
    <n v="0"/>
    <n v="0"/>
    <n v="0"/>
    <m/>
    <n v="0"/>
    <n v="0"/>
    <b v="1"/>
    <x v="2"/>
    <x v="2"/>
  </r>
  <r>
    <n v="549006"/>
    <x v="414"/>
    <s v="PedF"/>
    <x v="13"/>
    <s v="jiný výsledek"/>
    <m/>
    <n v="0.25"/>
    <m/>
    <m/>
    <m/>
    <m/>
    <m/>
    <x v="3"/>
    <n v="44"/>
    <m/>
    <s v="FRAUS"/>
    <s v="cze"/>
    <s v="jiný výsledek"/>
    <s v="Ostatní"/>
    <n v="0"/>
    <n v="0"/>
    <n v="0"/>
    <n v="0"/>
    <m/>
    <n v="0"/>
    <n v="0"/>
    <b v="1"/>
    <x v="2"/>
    <x v="2"/>
  </r>
  <r>
    <n v="591603"/>
    <x v="415"/>
    <s v="PedF"/>
    <x v="9"/>
    <s v="původní článek"/>
    <s v="český čsp."/>
    <n v="1"/>
    <m/>
    <m/>
    <m/>
    <m/>
    <s v="Hudební výchova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607"/>
    <x v="415"/>
    <s v="PedF"/>
    <x v="9"/>
    <s v="původní článek"/>
    <s v="český čsp."/>
    <n v="1"/>
    <m/>
    <m/>
    <m/>
    <m/>
    <s v="Hudební výchova"/>
    <x v="2"/>
    <n v="3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611"/>
    <x v="415"/>
    <s v="PedF"/>
    <x v="9"/>
    <s v="příspěvek v recenzovaném konferenčním sborníku"/>
    <s v="e-zdroj"/>
    <n v="1"/>
    <m/>
    <m/>
    <m/>
    <m/>
    <s v="ARS ET EDUCATIO VII. e-zborník vedeckých príspevkov https://umenievedukacii.webnode.sk/articles/"/>
    <x v="2"/>
    <n v="12"/>
    <m/>
    <s v="KUR - Katolícka univerzita v Ružomberku - Pedagogická fakulta"/>
    <s v="cze"/>
    <s v="příspěvek v recenzovaném konferenčním sborníkue-zdroj"/>
    <s v="Sbor/N"/>
    <n v="0.25"/>
    <n v="0.25"/>
    <n v="0.25"/>
    <n v="0"/>
    <m/>
    <n v="0.25"/>
    <n v="0.25"/>
    <b v="1"/>
    <x v="2"/>
    <x v="8"/>
  </r>
  <r>
    <n v="576821"/>
    <x v="415"/>
    <s v="PedF"/>
    <x v="9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8"/>
  </r>
  <r>
    <n v="576822"/>
    <x v="415"/>
    <s v="PedF"/>
    <x v="9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8"/>
  </r>
  <r>
    <n v="576823"/>
    <x v="415"/>
    <s v="PedF"/>
    <x v="9"/>
    <s v="jiný výsledek"/>
    <m/>
    <n v="1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2"/>
    <x v="8"/>
  </r>
  <r>
    <n v="576826"/>
    <x v="415"/>
    <s v="PedF"/>
    <x v="9"/>
    <s v="jiný výsledek"/>
    <m/>
    <n v="1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2"/>
    <x v="8"/>
  </r>
  <r>
    <n v="576827"/>
    <x v="415"/>
    <s v="PedF"/>
    <x v="9"/>
    <s v="jiný výsledek"/>
    <m/>
    <n v="1"/>
    <m/>
    <m/>
    <m/>
    <m/>
    <m/>
    <x v="0"/>
    <m/>
    <m/>
    <m/>
    <s v="cze"/>
    <s v="jiný výsledek"/>
    <s v="Ostatní"/>
    <n v="0"/>
    <n v="0"/>
    <n v="0"/>
    <n v="0"/>
    <m/>
    <n v="0"/>
    <n v="0"/>
    <b v="1"/>
    <x v="2"/>
    <x v="8"/>
  </r>
  <r>
    <n v="576828"/>
    <x v="415"/>
    <s v="PedF"/>
    <x v="9"/>
    <s v="jiný výsledek"/>
    <m/>
    <n v="1"/>
    <m/>
    <m/>
    <m/>
    <m/>
    <m/>
    <x v="0"/>
    <m/>
    <m/>
    <m/>
    <s v="cze"/>
    <s v="jiný výsledek"/>
    <s v="Ostatní"/>
    <n v="0"/>
    <n v="0"/>
    <n v="0"/>
    <n v="0"/>
    <m/>
    <n v="0"/>
    <n v="0"/>
    <b v="1"/>
    <x v="2"/>
    <x v="8"/>
  </r>
  <r>
    <n v="591377"/>
    <x v="415"/>
    <s v="PedF"/>
    <x v="9"/>
    <s v="původní článek"/>
    <s v="český čsp."/>
    <n v="1"/>
    <m/>
    <m/>
    <m/>
    <m/>
    <s v="Harmonie"/>
    <x v="2"/>
    <n v="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555"/>
    <x v="415"/>
    <s v="PedF"/>
    <x v="9"/>
    <s v="původní článek"/>
    <s v="český čsp."/>
    <n v="1"/>
    <m/>
    <m/>
    <m/>
    <m/>
    <s v="Harmonie"/>
    <x v="2"/>
    <n v="9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556"/>
    <x v="415"/>
    <s v="PedF"/>
    <x v="9"/>
    <s v="původní článek"/>
    <s v="český čsp."/>
    <n v="1"/>
    <m/>
    <m/>
    <m/>
    <m/>
    <s v="Harmonie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557"/>
    <x v="415"/>
    <s v="PedF"/>
    <x v="9"/>
    <s v="původní článek"/>
    <s v="český čsp."/>
    <n v="1"/>
    <m/>
    <m/>
    <m/>
    <m/>
    <s v="Harmonie"/>
    <x v="2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91558"/>
    <x v="415"/>
    <s v="PedF"/>
    <x v="9"/>
    <s v="původní článek"/>
    <s v="český čsp."/>
    <n v="1"/>
    <m/>
    <m/>
    <m/>
    <m/>
    <s v="Harmonie"/>
    <x v="2"/>
    <n v="9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71258"/>
    <x v="416"/>
    <s v="PedF"/>
    <x v="19"/>
    <s v="příspěvek v recenzovaném konferenčním sborníku"/>
    <s v="rec. sborník"/>
    <n v="1"/>
    <m/>
    <m/>
    <m/>
    <m/>
    <s v="Proceedings of the Eleventh Congress of the European Society for Research in Mathematics Education"/>
    <x v="3"/>
    <n v="8"/>
    <m/>
    <s v="Freudenthal Group &amp; Freudenthal InstitutemUtrecht University, Netherlands and ERM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71260"/>
    <x v="416"/>
    <s v="PedF"/>
    <x v="19"/>
    <s v="jiný příspěvek v konferenčním sborníku"/>
    <s v="nerec. sborník"/>
    <n v="1"/>
    <m/>
    <m/>
    <m/>
    <m/>
    <s v="Dva dny s didaktikou matematiky 2019. Sborník příspěvků."/>
    <x v="3"/>
    <n v="5"/>
    <m/>
    <s v="KMDM PedF UK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58084"/>
    <x v="416"/>
    <s v="PedF"/>
    <x v="19"/>
    <s v="původní článek"/>
    <s v="český čsp."/>
    <n v="1"/>
    <m/>
    <m/>
    <m/>
    <m/>
    <s v="Učitel matematiky"/>
    <x v="1"/>
    <n v="9"/>
    <s v="CZ"/>
    <m/>
    <s v="cze"/>
    <s v="původní článekčeský čsp."/>
    <s v="Článek"/>
    <n v="0.5"/>
    <n v="0.5"/>
    <n v="0.5"/>
    <n v="0"/>
    <m/>
    <n v="0.5"/>
    <n v="0.5"/>
    <b v="1"/>
    <x v="2"/>
    <x v="5"/>
  </r>
  <r>
    <n v="558087"/>
    <x v="416"/>
    <s v="PedF"/>
    <x v="19"/>
    <s v="příspěvek v recenzovaném konferenčním sborníku"/>
    <s v="rec. sborník"/>
    <n v="1"/>
    <m/>
    <m/>
    <m/>
    <m/>
    <s v="Setkání učitelů matematiky všech typů a stupňů škol 2018"/>
    <x v="1"/>
    <n v="6"/>
    <m/>
    <s v="Neuveden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58089"/>
    <x v="416"/>
    <s v="PedF"/>
    <x v="19"/>
    <s v="příspěvek v recenzovaném konferenčním sborníku"/>
    <s v="rec. sborník"/>
    <n v="1"/>
    <m/>
    <m/>
    <m/>
    <m/>
    <s v="QUAERE 2018. Recenzovaný sborník příspěvků"/>
    <x v="1"/>
    <n v="9"/>
    <m/>
    <s v="MAGNANIMITAS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58090"/>
    <x v="416"/>
    <s v="PedF"/>
    <x v="19"/>
    <s v="jiný příspěvek v konferenčním sborníku"/>
    <s v="nerec. sborník"/>
    <n v="1"/>
    <m/>
    <m/>
    <m/>
    <m/>
    <s v="Dva dny s didaktikou matematiky 2018. Sborník příspěvků"/>
    <x v="1"/>
    <n v="6"/>
    <m/>
    <s v="Neuveden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36257"/>
    <x v="417"/>
    <s v="PedF"/>
    <x v="1"/>
    <s v="původní článek"/>
    <s v="český čsp."/>
    <n v="0.5"/>
    <m/>
    <m/>
    <m/>
    <m/>
    <s v="Gramotnost, pregramotnost a vzdělávání"/>
    <x v="0"/>
    <n v="21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39510"/>
    <x v="417"/>
    <s v="PedF"/>
    <x v="1"/>
    <s v="původní článek"/>
    <s v="český čsp."/>
    <n v="1"/>
    <m/>
    <m/>
    <m/>
    <m/>
    <s v="Gramotnost, pregramotnost a vzdělávání"/>
    <x v="0"/>
    <n v="23"/>
    <s v="CZ"/>
    <m/>
    <s v="eng"/>
    <s v="původní článekčeský čsp."/>
    <s v="Článek"/>
    <n v="0.5"/>
    <n v="1"/>
    <n v="1"/>
    <n v="0"/>
    <m/>
    <n v="1"/>
    <n v="1"/>
    <b v="1"/>
    <x v="1"/>
    <x v="1"/>
  </r>
  <r>
    <n v="520381"/>
    <x v="417"/>
    <s v="PedF"/>
    <x v="1"/>
    <s v="původní článek"/>
    <s v="WOS"/>
    <n v="1"/>
    <m/>
    <m/>
    <n v="401829400004"/>
    <m/>
    <s v="Journal of Language and Cultural Education [online]"/>
    <x v="0"/>
    <n v="19"/>
    <s v="SK"/>
    <m/>
    <s v="eng"/>
    <s v="původní článekWOS"/>
    <s v="IFQ5"/>
    <n v="4"/>
    <n v="4"/>
    <n v="4"/>
    <n v="0"/>
    <m/>
    <n v="4"/>
    <n v="4"/>
    <b v="1"/>
    <x v="1"/>
    <x v="1"/>
  </r>
  <r>
    <n v="520411"/>
    <x v="417"/>
    <s v="PedF"/>
    <x v="1"/>
    <s v="přehledový článek"/>
    <s v="ERIHPlus"/>
    <n v="0.5"/>
    <m/>
    <m/>
    <m/>
    <m/>
    <s v="Health Psychology Report"/>
    <x v="0"/>
    <n v="12"/>
    <s v="PL"/>
    <m/>
    <s v="eng"/>
    <s v="přehledový článekERIHPlus"/>
    <s v="Erih+"/>
    <n v="1"/>
    <n v="2"/>
    <n v="1"/>
    <n v="0"/>
    <m/>
    <n v="1"/>
    <n v="1"/>
    <b v="1"/>
    <x v="1"/>
    <x v="1"/>
  </r>
  <r>
    <n v="536877"/>
    <x v="418"/>
    <s v="PedF"/>
    <x v="3"/>
    <s v="kapitola v informační publikaci"/>
    <m/>
    <n v="0.5"/>
    <m/>
    <m/>
    <m/>
    <m/>
    <s v="Promýšlet dějepis v 21. století. Digitální aplikace pro práci s prameny HistoryLab.cz"/>
    <x v="0"/>
    <n v="40"/>
    <s v="CZ"/>
    <s v="Ústav pro studium totalitních režimů"/>
    <s v="cze"/>
    <s v="kapitola v informační publikaci"/>
    <s v="Ostatní"/>
    <n v="0"/>
    <n v="0"/>
    <n v="0"/>
    <n v="0"/>
    <m/>
    <n v="0"/>
    <n v="0"/>
    <b v="1"/>
    <x v="2"/>
    <x v="10"/>
  </r>
  <r>
    <n v="536879"/>
    <x v="418"/>
    <s v="PedF"/>
    <x v="3"/>
    <s v="kapitola v kolektivní monografii"/>
    <m/>
    <n v="0.5"/>
    <m/>
    <m/>
    <m/>
    <m/>
    <s v="Didaktické kazuistiky v oborech školního vzdělávání"/>
    <x v="0"/>
    <n v="13"/>
    <s v="CZ"/>
    <s v="Pedagogická fakulta Masarykovy univerzity"/>
    <s v="cze"/>
    <s v="kapitola v kolektivní monografii"/>
    <s v="Kap"/>
    <n v="1"/>
    <n v="1"/>
    <n v="0.5"/>
    <n v="0"/>
    <m/>
    <n v="0.5"/>
    <n v="0.5"/>
    <b v="1"/>
    <x v="2"/>
    <x v="10"/>
  </r>
  <r>
    <n v="554990"/>
    <x v="418"/>
    <s v="PedF"/>
    <x v="3"/>
    <s v="původní článek"/>
    <s v="český čsp."/>
    <n v="0.5"/>
    <m/>
    <m/>
    <m/>
    <m/>
    <s v="Historie - Otázky - Problémy [online]"/>
    <x v="1"/>
    <n v="18"/>
    <s v="CZ"/>
    <m/>
    <s v="cze"/>
    <s v="původní článekčeský čsp."/>
    <s v="Článek"/>
    <n v="0.5"/>
    <n v="0.5"/>
    <n v="0.25"/>
    <n v="0"/>
    <m/>
    <n v="0.25"/>
    <n v="0.25"/>
    <b v="1"/>
    <x v="2"/>
    <x v="10"/>
  </r>
  <r>
    <n v="554996"/>
    <x v="418"/>
    <s v="PedF"/>
    <x v="3"/>
    <s v="jiný výsledek"/>
    <s v="český čsp."/>
    <n v="1"/>
    <m/>
    <m/>
    <m/>
    <m/>
    <m/>
    <x v="1"/>
    <n v="3"/>
    <m/>
    <m/>
    <s v="cze"/>
    <s v="jiný výsledekčeský čsp."/>
    <s v="Ostatní"/>
    <n v="0"/>
    <n v="0"/>
    <n v="0"/>
    <n v="0"/>
    <m/>
    <n v="0"/>
    <n v="0"/>
    <b v="1"/>
    <x v="0"/>
    <x v="13"/>
  </r>
  <r>
    <n v="554998"/>
    <x v="418"/>
    <s v="PedF"/>
    <x v="3"/>
    <s v="schválená metodika"/>
    <m/>
    <n v="0.5"/>
    <m/>
    <m/>
    <m/>
    <m/>
    <m/>
    <x v="1"/>
    <m/>
    <m/>
    <m/>
    <s v="cze"/>
    <s v="schválená metodika"/>
    <s v="Učebnice"/>
    <n v="1"/>
    <n v="1"/>
    <n v="0.5"/>
    <n v="0"/>
    <m/>
    <n v="0.5"/>
    <n v="0.5"/>
    <b v="1"/>
    <x v="0"/>
    <x v="4"/>
  </r>
  <r>
    <n v="555005"/>
    <x v="418"/>
    <s v="PedF"/>
    <x v="3"/>
    <s v="původní článek"/>
    <s v="český čsp."/>
    <n v="0.25"/>
    <m/>
    <m/>
    <m/>
    <m/>
    <s v="Zprávy památkové péče = Journal of Historical Heritage Preservation"/>
    <x v="1"/>
    <n v="7"/>
    <s v="CZ"/>
    <m/>
    <s v="cze"/>
    <s v="původní článekčeský čsp."/>
    <s v="Článek"/>
    <n v="0.5"/>
    <n v="0.5"/>
    <n v="0.125"/>
    <n v="0"/>
    <m/>
    <n v="0.125"/>
    <n v="0.125"/>
    <b v="1"/>
    <x v="3"/>
    <x v="3"/>
  </r>
  <r>
    <n v="532195"/>
    <x v="419"/>
    <s v="PedF"/>
    <x v="4"/>
    <s v="příspěvek v recenzovaném konferenčním sborníku"/>
    <s v="rec. sborník"/>
    <n v="0.5"/>
    <s v="2-s2.0-85035334594"/>
    <m/>
    <m/>
    <m/>
    <s v="16th Conference on Applied Mathematics, APLIMAT 2017 - Proceedings"/>
    <x v="0"/>
    <n v="8"/>
    <m/>
    <s v="Vydavatelstvo Spektrum STU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32196"/>
    <x v="419"/>
    <s v="PedF"/>
    <x v="4"/>
    <s v="příspěvek v recenzovaném konferenčním sborníku"/>
    <s v="rec. sborník"/>
    <n v="0.5"/>
    <m/>
    <m/>
    <n v="409038600033"/>
    <m/>
    <s v="Proceedings of the 14th International Conference Efficiency and Responsibility in Education 2017"/>
    <x v="0"/>
    <n v="8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32198"/>
    <x v="419"/>
    <s v="PedF"/>
    <x v="4"/>
    <s v="původní článek"/>
    <s v="SJR"/>
    <n v="1"/>
    <s v="2-s2.0-85021339437"/>
    <s v="Q1"/>
    <m/>
    <m/>
    <s v="Electronic Journal of e-Learning"/>
    <x v="0"/>
    <n v="9"/>
    <s v="GB"/>
    <m/>
    <s v="eng"/>
    <s v="původní článekSJR"/>
    <s v="ScoQ1"/>
    <n v="16"/>
    <n v="16"/>
    <n v="16"/>
    <n v="0"/>
    <m/>
    <n v="16"/>
    <n v="16"/>
    <b v="1"/>
    <x v="0"/>
    <x v="4"/>
  </r>
  <r>
    <n v="532500"/>
    <x v="419"/>
    <s v="PedF"/>
    <x v="4"/>
    <s v="příspěvek v recenzovaném konferenčním sborníku"/>
    <s v="rec. sborník"/>
    <n v="0.2"/>
    <m/>
    <m/>
    <n v="432421100050"/>
    <m/>
    <s v="EQUITY AND DIVERSITY IN ELEMENTARY MATHEMATICS EDUCATION"/>
    <x v="0"/>
    <n v="3"/>
    <m/>
    <s v="Univerzita Karlova, Pedagogická fakulta"/>
    <s v="eng"/>
    <s v="příspěvek v recenzovaném konferenčním sborníkurec. sborník"/>
    <s v="Sbor/N"/>
    <n v="0.25"/>
    <n v="0.5"/>
    <n v="0.1"/>
    <n v="0"/>
    <m/>
    <n v="0.1"/>
    <n v="0.1"/>
    <b v="1"/>
    <x v="0"/>
    <x v="4"/>
  </r>
  <r>
    <n v="532501"/>
    <x v="419"/>
    <s v="PedF"/>
    <x v="4"/>
    <s v="příspěvek v recenzovaném konferenčním sborníku"/>
    <s v="rec. sborník"/>
    <n v="0.5"/>
    <m/>
    <m/>
    <n v="432421100035"/>
    <m/>
    <s v="Proceedings of International Symposium on Elementary Maths Teaching SEMT ‘17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32502"/>
    <x v="419"/>
    <s v="PedF"/>
    <x v="4"/>
    <s v="příspěvek v recenzovaném konferenčním sborníku"/>
    <s v="rec. sborník"/>
    <n v="0.125"/>
    <m/>
    <m/>
    <m/>
    <m/>
    <s v="41st Conference of the International Group for the Psychology of Mathematics Education"/>
    <x v="0"/>
    <n v="8"/>
    <m/>
    <s v="PME, Singapore"/>
    <s v="eng"/>
    <s v="příspěvek v recenzovaném konferenčním sborníkurec. sborník"/>
    <s v="Sbor/N"/>
    <n v="0.25"/>
    <n v="0.5"/>
    <n v="6.25E-2"/>
    <n v="0"/>
    <m/>
    <n v="6.25E-2"/>
    <n v="6.25E-2"/>
    <b v="1"/>
    <x v="0"/>
    <x v="4"/>
  </r>
  <r>
    <n v="535213"/>
    <x v="419"/>
    <s v="PedF"/>
    <x v="4"/>
    <s v="jiná stať ve sborníku prací"/>
    <m/>
    <n v="0.5"/>
    <m/>
    <m/>
    <m/>
    <m/>
    <s v="A life´s time for mathematics education and problem solving"/>
    <x v="0"/>
    <m/>
    <m/>
    <s v="WTM Verlag für wissenschaftliche Texte und Medien"/>
    <s v="eng"/>
    <s v="jiná stať ve sborníku prací"/>
    <s v="Ostatní"/>
    <n v="0"/>
    <n v="0"/>
    <n v="0"/>
    <n v="0"/>
    <m/>
    <n v="0"/>
    <n v="0"/>
    <b v="1"/>
    <x v="2"/>
    <x v="5"/>
  </r>
  <r>
    <n v="535249"/>
    <x v="419"/>
    <s v="PedF"/>
    <x v="4"/>
    <s v="jiný příspěvek v konferenčním sborníku"/>
    <s v="nerec. sborník"/>
    <n v="0.33333333333332998"/>
    <m/>
    <m/>
    <m/>
    <m/>
    <s v="Dva dny s didaktikou matematiky 2017. Sborník příspěvků"/>
    <x v="0"/>
    <n v="8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45090"/>
    <x v="419"/>
    <s v="PedF"/>
    <x v="4"/>
    <s v="kapitola v kolektivní monografii"/>
    <m/>
    <n v="0.33333333333332998"/>
    <m/>
    <m/>
    <m/>
    <m/>
    <s v="Mathematical Creativity and Mathematical Giftedness: Enhancing Creative Capacities in Mathematically Promising Students"/>
    <x v="1"/>
    <n v="32"/>
    <s v="DE"/>
    <s v="Springer International Publishing"/>
    <s v="eng"/>
    <s v="kapitola v kolektivní monografii"/>
    <s v="Kap"/>
    <n v="5"/>
    <n v="5"/>
    <n v="1.6666666666666499"/>
    <n v="5"/>
    <m/>
    <n v="1.6666666666666499"/>
    <n v="1.6666666666666499"/>
    <b v="1"/>
    <x v="2"/>
    <x v="5"/>
  </r>
  <r>
    <n v="545091"/>
    <x v="419"/>
    <s v="PedF"/>
    <x v="4"/>
    <s v="příspěvek v recenzovaném konferenčním sborníku"/>
    <s v="rec. sborník"/>
    <n v="0.5"/>
    <m/>
    <m/>
    <n v="452558300027"/>
    <m/>
    <s v="Proceedings of the 15th International Conference Efficiency and Responsibility in Education 2018 (ERIE)"/>
    <x v="1"/>
    <n v="8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45093"/>
    <x v="419"/>
    <s v="PedF"/>
    <x v="4"/>
    <s v="heslo ve vědecké encyklopedii"/>
    <m/>
    <n v="0.33333333333332998"/>
    <m/>
    <m/>
    <m/>
    <m/>
    <s v="Encyclopedia of Mathematics Education"/>
    <x v="1"/>
    <n v="8"/>
    <s v="CH"/>
    <s v="Springer Science+Business Media"/>
    <s v="eng"/>
    <s v="heslo ve vědecké encyklopedii"/>
    <s v="Ostatní"/>
    <n v="0"/>
    <n v="0"/>
    <n v="0"/>
    <n v="0"/>
    <m/>
    <n v="0"/>
    <n v="0"/>
    <b v="1"/>
    <x v="2"/>
    <x v="5"/>
  </r>
  <r>
    <n v="576412"/>
    <x v="419"/>
    <s v="PedF"/>
    <x v="19"/>
    <s v="příspěvek v recenzovaném konferenčním sborníku"/>
    <s v="Sco (loni)"/>
    <n v="0.33333333333332998"/>
    <s v="2-s2.0-85082386911"/>
    <m/>
    <m/>
    <m/>
    <s v="19th Conference on Applied Mathematics, APLIMAT 2020 Proceedings"/>
    <x v="2"/>
    <n v="8"/>
    <m/>
    <s v="Slovak University of Technology in Bratislava"/>
    <s v="eng"/>
    <s v="příspěvek v recenzovaném konferenčním sborníkuSco (loni)"/>
    <s v="Sbor/D"/>
    <n v="0.5"/>
    <n v="1"/>
    <n v="0.33333333333332998"/>
    <n v="0"/>
    <m/>
    <n v="0.33333333333332998"/>
    <n v="0.33333333333332998"/>
    <b v="1"/>
    <x v="2"/>
    <x v="5"/>
  </r>
  <r>
    <n v="565939"/>
    <x v="419"/>
    <s v="PedF"/>
    <x v="4"/>
    <s v="příspěvek v recenzovaném konferenčním sborníku"/>
    <s v="rec. sborník"/>
    <n v="0.5"/>
    <m/>
    <m/>
    <m/>
    <m/>
    <s v="SEMT ’19 Proceedings - 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54538"/>
    <x v="419"/>
    <s v="PedF"/>
    <x v="4"/>
    <s v="jiný příspěvek v konferenčním sborníku"/>
    <s v="nerec. sborník"/>
    <n v="0.5"/>
    <m/>
    <m/>
    <m/>
    <m/>
    <s v="Dva dny s didaktikou matematiky 2018. Sborník příspěvků"/>
    <x v="1"/>
    <n v="7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70898"/>
    <x v="419"/>
    <s v="PedF"/>
    <x v="19"/>
    <s v="jiný příspěvek v konferenčním sborníku"/>
    <s v="nerec. sborník"/>
    <n v="0.5"/>
    <m/>
    <m/>
    <m/>
    <m/>
    <s v="Dva dny s didaktikou matematiky 2019. Sborník příspěvků"/>
    <x v="3"/>
    <n v="7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86516"/>
    <x v="419"/>
    <s v="PedF"/>
    <x v="19"/>
    <s v="kapitola v kolektivní monografii"/>
    <m/>
    <n v="1"/>
    <m/>
    <m/>
    <m/>
    <m/>
    <s v="Tendencias en la educación matemática 2020"/>
    <x v="2"/>
    <n v="13"/>
    <s v="MX"/>
    <s v="Benemérita Universidad Autónoma de Puebla"/>
    <s v="eng"/>
    <s v="kapitola v kolektivní monografii"/>
    <s v="Kap"/>
    <n v="1"/>
    <n v="2"/>
    <n v="2"/>
    <n v="0"/>
    <m/>
    <n v="2"/>
    <n v="2"/>
    <b v="1"/>
    <x v="2"/>
    <x v="5"/>
  </r>
  <r>
    <n v="586624"/>
    <x v="419"/>
    <s v="PedF"/>
    <x v="19"/>
    <s v="příspěvek v recenzovaném konferenčním sborníku"/>
    <s v="rec. sborník"/>
    <n v="0.33333333333332998"/>
    <m/>
    <m/>
    <m/>
    <m/>
    <s v="Dva dny s didaktikou matematiky 2020"/>
    <x v="2"/>
    <n v="6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54564"/>
    <x v="419"/>
    <s v="PedF"/>
    <x v="4"/>
    <s v="příspěvek v recenzovaném konferenčním sborníku"/>
    <s v="WOS (loni)"/>
    <n v="0.5"/>
    <s v="2-s2.0-85057952632"/>
    <m/>
    <m/>
    <m/>
    <s v="Proceedings of the 17th European Conference on e-Learning ECEL 2018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0"/>
    <x v="4"/>
  </r>
  <r>
    <n v="522030"/>
    <x v="420"/>
    <s v="PedF"/>
    <x v="1"/>
    <s v="původní článek"/>
    <s v="ERIHPlus"/>
    <n v="0.5"/>
    <m/>
    <m/>
    <n v="396730700001"/>
    <s v="Q4"/>
    <s v="Health Psychology Report"/>
    <x v="0"/>
    <n v="11"/>
    <s v="PL"/>
    <m/>
    <s v="eng"/>
    <s v="původní článekERIHPlus"/>
    <s v="Erih+"/>
    <n v="1"/>
    <n v="2"/>
    <n v="1"/>
    <n v="0"/>
    <m/>
    <n v="1"/>
    <n v="1"/>
    <b v="1"/>
    <x v="1"/>
    <x v="1"/>
  </r>
  <r>
    <n v="573892"/>
    <x v="420"/>
    <s v="PedF"/>
    <x v="1"/>
    <s v="necertifikovaná metodika"/>
    <m/>
    <n v="0.5"/>
    <m/>
    <m/>
    <m/>
    <m/>
    <m/>
    <x v="3"/>
    <n v="31"/>
    <m/>
    <s v="MPSV"/>
    <s v="cze"/>
    <s v="necertifikovaná metodika"/>
    <s v="Ostatní"/>
    <n v="0"/>
    <n v="0"/>
    <n v="0"/>
    <n v="0"/>
    <m/>
    <n v="0"/>
    <n v="0"/>
    <b v="1"/>
    <x v="1"/>
    <x v="1"/>
  </r>
  <r>
    <n v="591133"/>
    <x v="420"/>
    <s v="PedF"/>
    <x v="1"/>
    <s v="necertifikovaná metodika"/>
    <m/>
    <n v="0.5"/>
    <m/>
    <m/>
    <m/>
    <m/>
    <s v="http://www.dsmpsv.cz/images/ke_stazeni/01_mpsv_jak_pecovat_v_kolektivu_o_detii2020.indd_FIN.pdf"/>
    <x v="2"/>
    <n v="34"/>
    <m/>
    <s v="MPSV"/>
    <s v="cze"/>
    <s v="necertifikovaná metodika"/>
    <s v="Ostatní"/>
    <n v="0"/>
    <n v="0"/>
    <n v="0"/>
    <n v="0"/>
    <m/>
    <n v="0"/>
    <n v="0"/>
    <b v="1"/>
    <x v="1"/>
    <x v="1"/>
  </r>
  <r>
    <n v="581126"/>
    <x v="421"/>
    <s v="PedF"/>
    <x v="1"/>
    <s v="původní článek"/>
    <s v="ERIHPlus"/>
    <n v="0.5"/>
    <m/>
    <m/>
    <m/>
    <m/>
    <s v="E-psychologie"/>
    <x v="3"/>
    <n v="24"/>
    <s v="CZ"/>
    <m/>
    <s v="cze"/>
    <s v="původní článekERIHPlus"/>
    <s v="Erih+"/>
    <n v="1"/>
    <n v="1"/>
    <n v="0.5"/>
    <n v="0"/>
    <m/>
    <n v="0.5"/>
    <n v="0.5"/>
    <b v="1"/>
    <x v="1"/>
    <x v="1"/>
  </r>
  <r>
    <n v="558280"/>
    <x v="422"/>
    <s v="PedF"/>
    <x v="6"/>
    <s v="učebnice pro ZŠ"/>
    <m/>
    <n v="0.25"/>
    <m/>
    <m/>
    <m/>
    <m/>
    <m/>
    <x v="3"/>
    <n v="67"/>
    <s v="CZ"/>
    <s v="Fraus"/>
    <s v="cze"/>
    <s v="učebnice pro ZŠ"/>
    <s v="Učebnice"/>
    <n v="1"/>
    <n v="1"/>
    <n v="0.25"/>
    <n v="0"/>
    <m/>
    <n v="0.25"/>
    <n v="0.25"/>
    <b v="1"/>
    <x v="2"/>
    <x v="2"/>
  </r>
  <r>
    <n v="551166"/>
    <x v="422"/>
    <s v="PedF"/>
    <x v="6"/>
    <s v="učebnice pro ZŠ"/>
    <m/>
    <n v="0.25"/>
    <m/>
    <m/>
    <m/>
    <m/>
    <m/>
    <x v="1"/>
    <n v="118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51851"/>
    <x v="422"/>
    <s v="PedF"/>
    <x v="6"/>
    <s v="učebnice pro ZŠ"/>
    <m/>
    <n v="0.25"/>
    <m/>
    <m/>
    <m/>
    <m/>
    <m/>
    <x v="1"/>
    <n v="64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73469"/>
    <x v="422"/>
    <s v="PedF"/>
    <x v="6"/>
    <s v="učebnice pro ZŠ"/>
    <m/>
    <n v="0.25"/>
    <m/>
    <m/>
    <m/>
    <m/>
    <m/>
    <x v="3"/>
    <n v="111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73481"/>
    <x v="422"/>
    <s v="PedF"/>
    <x v="6"/>
    <s v="učebnice pro ZŠ"/>
    <m/>
    <n v="0.25"/>
    <m/>
    <m/>
    <m/>
    <m/>
    <m/>
    <x v="3"/>
    <n v="92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52537"/>
    <x v="423"/>
    <s v="PedF"/>
    <x v="1"/>
    <s v="monografie"/>
    <m/>
    <n v="0.2"/>
    <m/>
    <m/>
    <m/>
    <m/>
    <m/>
    <x v="1"/>
    <n v="339"/>
    <s v="CZ"/>
    <s v="Pedagogická fakulta, Univerzita Karlova"/>
    <s v="cze"/>
    <s v="monografie"/>
    <s v="Mon"/>
    <n v="3"/>
    <n v="3"/>
    <n v="0.60000000000000009"/>
    <n v="3"/>
    <m/>
    <n v="0.60000000000000009"/>
    <n v="0.60000000000000009"/>
    <b v="1"/>
    <x v="1"/>
    <x v="1"/>
  </r>
  <r>
    <n v="575972"/>
    <x v="424"/>
    <s v="PedF"/>
    <x v="12"/>
    <s v="jiný příspěvek v konferenčním sborníku"/>
    <s v="rec. sborník"/>
    <n v="1"/>
    <m/>
    <m/>
    <m/>
    <m/>
    <s v="Stejné a jiné ve filosofické a speciálněpedagogické reflexi. Inkluzivní škola"/>
    <x v="3"/>
    <n v="11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11"/>
  </r>
  <r>
    <n v="591874"/>
    <x v="424"/>
    <s v="PedF"/>
    <x v="12"/>
    <s v="původní článek"/>
    <s v="český čsp."/>
    <n v="0.5"/>
    <m/>
    <m/>
    <m/>
    <m/>
    <s v="Komenský"/>
    <x v="2"/>
    <n v="6"/>
    <s v="CZ"/>
    <m/>
    <s v="cze"/>
    <s v="původní článekčeský čsp."/>
    <s v="Článek"/>
    <n v="0.5"/>
    <n v="0.5"/>
    <n v="0.25"/>
    <n v="0"/>
    <m/>
    <n v="0.25"/>
    <n v="0.25"/>
    <b v="1"/>
    <x v="0"/>
    <x v="11"/>
  </r>
  <r>
    <n v="591876"/>
    <x v="424"/>
    <s v="PedF"/>
    <x v="12"/>
    <s v="původní článek"/>
    <s v="český čsp."/>
    <n v="0.5"/>
    <m/>
    <m/>
    <m/>
    <m/>
    <s v="Komenský"/>
    <x v="2"/>
    <n v="6"/>
    <s v="CZ"/>
    <m/>
    <s v="cze"/>
    <s v="původní článekčeský čsp."/>
    <s v="Článek"/>
    <n v="0.5"/>
    <n v="0.5"/>
    <n v="0.25"/>
    <n v="0"/>
    <m/>
    <n v="0.25"/>
    <n v="0.25"/>
    <b v="1"/>
    <x v="0"/>
    <x v="11"/>
  </r>
  <r>
    <n v="559359"/>
    <x v="424"/>
    <s v="PedF"/>
    <x v="12"/>
    <s v="jiná stať ve sborníku prací"/>
    <m/>
    <n v="1"/>
    <m/>
    <m/>
    <m/>
    <m/>
    <s v="Logos ve výchově, umění a sportu"/>
    <x v="1"/>
    <n v="13"/>
    <s v="CZ"/>
    <s v="Univerzita Karlova, Pedagogická fakulta"/>
    <s v="cze"/>
    <s v="jiná stať ve sborníku prací"/>
    <s v="Ostatní"/>
    <n v="0"/>
    <n v="0"/>
    <n v="0"/>
    <n v="0"/>
    <m/>
    <n v="0"/>
    <n v="0"/>
    <b v="1"/>
    <x v="0"/>
    <x v="4"/>
  </r>
  <r>
    <n v="583596"/>
    <x v="424"/>
    <s v="PedF"/>
    <x v="12"/>
    <s v="příspěvek v recenzovaném konferenčním sborníku"/>
    <s v="rec. sborník"/>
    <n v="0.5"/>
    <m/>
    <m/>
    <m/>
    <m/>
    <s v="Rozmanitost podpory učení v teorii a výzkumu"/>
    <x v="2"/>
    <n v="3"/>
    <m/>
    <s v="Ostravská univerzita v Ostravě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50726"/>
    <x v="424"/>
    <s v="PedF"/>
    <x v="12"/>
    <s v="původní článek"/>
    <s v="ERIHPlus"/>
    <n v="0.5"/>
    <m/>
    <m/>
    <m/>
    <m/>
    <s v="Slavonic Pedagogical Studies Journal"/>
    <x v="1"/>
    <n v="22"/>
    <s v="SK"/>
    <m/>
    <s v="cze"/>
    <s v="původní článekERIHPlus"/>
    <s v="Erih+"/>
    <n v="1"/>
    <n v="1"/>
    <n v="0.5"/>
    <n v="0"/>
    <m/>
    <n v="0.5"/>
    <n v="0.5"/>
    <b v="1"/>
    <x v="0"/>
    <x v="4"/>
  </r>
  <r>
    <n v="573550"/>
    <x v="424"/>
    <s v="PedF"/>
    <x v="12"/>
    <s v="jiný příspěvek v konferenčním sborníku"/>
    <s v="rec. sborník"/>
    <n v="1"/>
    <m/>
    <m/>
    <m/>
    <m/>
    <s v="Vysokoškolský učitel - vzdělávání, praktiky, pozice."/>
    <x v="3"/>
    <n v="14"/>
    <m/>
    <s v="Univerzita Tomáše Bati ve Zlíně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93250"/>
    <x v="424"/>
    <s v="PedF"/>
    <x v="12"/>
    <s v="kolektivní monografie"/>
    <m/>
    <n v="0.25"/>
    <m/>
    <m/>
    <m/>
    <m/>
    <m/>
    <x v="2"/>
    <n v="142"/>
    <s v="CZ"/>
    <s v="Jihočeská univerzita v Českých Budějovicích, Pedagogická fakulta"/>
    <s v="cze"/>
    <s v="kolektivní monografie"/>
    <s v="Mon"/>
    <n v="3"/>
    <n v="3"/>
    <n v="0.75"/>
    <n v="0"/>
    <m/>
    <n v="0.75"/>
    <n v="0.75"/>
    <b v="1"/>
    <x v="0"/>
    <x v="4"/>
  </r>
  <r>
    <n v="544314"/>
    <x v="425"/>
    <s v="PedF"/>
    <x v="10"/>
    <s v="původní článek"/>
    <s v="zahr. čsp."/>
    <n v="0.5"/>
    <m/>
    <m/>
    <m/>
    <m/>
    <s v="Zeszyty Naukowe Wyższa Szkoła Turystyki i Ekologii"/>
    <x v="0"/>
    <n v="9"/>
    <s v="PL"/>
    <m/>
    <s v="cze"/>
    <s v="původní článekzahr. čsp."/>
    <s v="Článek"/>
    <n v="0.5"/>
    <n v="0.5"/>
    <n v="0.25"/>
    <n v="0"/>
    <m/>
    <n v="0.25"/>
    <n v="0.25"/>
    <b v="1"/>
    <x v="6"/>
    <x v="9"/>
  </r>
  <r>
    <n v="565789"/>
    <x v="426"/>
    <s v="PedF"/>
    <x v="1"/>
    <s v="původní článek"/>
    <s v="ERIHPlus"/>
    <n v="0.25"/>
    <m/>
    <m/>
    <m/>
    <m/>
    <s v="Psychologie pro praxi"/>
    <x v="1"/>
    <n v="17"/>
    <s v="CZ"/>
    <m/>
    <s v="cze"/>
    <s v="původní článekERIHPlus"/>
    <s v="Erih+"/>
    <n v="1"/>
    <n v="1"/>
    <n v="0.25"/>
    <n v="0"/>
    <m/>
    <n v="0.25"/>
    <n v="0.25"/>
    <b v="1"/>
    <x v="1"/>
    <x v="1"/>
  </r>
  <r>
    <n v="584380"/>
    <x v="426"/>
    <s v="PedF"/>
    <x v="1"/>
    <s v="původní článek"/>
    <s v="ERIHPlus"/>
    <n v="1"/>
    <m/>
    <m/>
    <m/>
    <m/>
    <s v="Pedagogika [online]"/>
    <x v="2"/>
    <n v="14"/>
    <s v="CZ"/>
    <m/>
    <s v="cze"/>
    <s v="původní článekERIHPlus"/>
    <s v="Erih+"/>
    <n v="1"/>
    <n v="1"/>
    <n v="1"/>
    <n v="0"/>
    <m/>
    <n v="1"/>
    <n v="1"/>
    <b v="1"/>
    <x v="1"/>
    <x v="1"/>
  </r>
  <r>
    <n v="556847"/>
    <x v="426"/>
    <s v="PedF"/>
    <x v="1"/>
    <s v="příspěvek v recenzovaném konferenčním sborníku"/>
    <s v="WOS"/>
    <n v="0.5"/>
    <m/>
    <m/>
    <n v="452558300042"/>
    <m/>
    <s v="PROCEEDINGS OF THE 15TH INTERNATIONAL CONFERENCE EFFICIENCY AND RESPONSIBILITY IN EDUCATION 2018 (ERIE)"/>
    <x v="1"/>
    <n v="7"/>
    <m/>
    <s v="CZECH UNIVERSITY LIFE SCIENCES PRAGUE, DEPT SYSTEMS ENG, KAMYCKA 129, PRAGUE 6 165 21, CZECH REPUBLIC"/>
    <s v="eng"/>
    <s v="příspěvek v recenzovaném konferenčním sborníkuWOS"/>
    <s v="Sbor/D"/>
    <n v="0.5"/>
    <n v="1"/>
    <n v="0.5"/>
    <n v="0"/>
    <m/>
    <n v="0.5"/>
    <n v="0.5"/>
    <b v="1"/>
    <x v="1"/>
    <x v="1"/>
  </r>
  <r>
    <n v="589168"/>
    <x v="426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686"/>
    <x v="426"/>
    <s v="PedF"/>
    <x v="1"/>
    <s v="původní článek"/>
    <s v="IF"/>
    <n v="0.16666666666666999"/>
    <s v="2-s2.0-85074512415"/>
    <s v="Q1 N"/>
    <n v="497536000001"/>
    <s v="Q2"/>
    <s v="Frontiers in Psychology"/>
    <x v="3"/>
    <n v="8"/>
    <s v="CH"/>
    <s v="FRONTIERS MEDIA SA"/>
    <s v="eng"/>
    <s v="původní článekIF"/>
    <s v="ScoQ1"/>
    <n v="16"/>
    <n v="16"/>
    <n v="2.6666666666667198"/>
    <n v="0"/>
    <m/>
    <n v="2.6666666666667198"/>
    <n v="2.3333333333333797"/>
    <b v="0"/>
    <x v="5"/>
    <x v="7"/>
  </r>
  <r>
    <n v="573691"/>
    <x v="426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73698"/>
    <x v="426"/>
    <s v="PedF"/>
    <x v="1"/>
    <s v="původní článek"/>
    <s v="SJR (loni)"/>
    <n v="0.25"/>
    <s v="2-s2.0-85078599419"/>
    <s v="Q1 N"/>
    <m/>
    <m/>
    <s v="Peabody Journal of Education [online]"/>
    <x v="2"/>
    <n v="18"/>
    <s v="NL"/>
    <m/>
    <s v="eng"/>
    <s v="původní článekSJR (loni)"/>
    <s v="ScoQ1"/>
    <n v="16"/>
    <n v="16"/>
    <n v="4"/>
    <n v="0"/>
    <m/>
    <n v="4"/>
    <n v="4"/>
    <b v="1"/>
    <x v="1"/>
    <x v="1"/>
  </r>
  <r>
    <n v="574355"/>
    <x v="426"/>
    <s v="PedF"/>
    <x v="1"/>
    <s v="původní článek"/>
    <s v="český čsp."/>
    <n v="1"/>
    <m/>
    <m/>
    <m/>
    <m/>
    <s v="Komenský"/>
    <x v="3"/>
    <n v="5"/>
    <s v="CZ"/>
    <m/>
    <s v="cze"/>
    <s v="původní článekčeský čsp."/>
    <s v="Článek"/>
    <n v="0.5"/>
    <n v="0.5"/>
    <n v="0.5"/>
    <n v="0"/>
    <m/>
    <n v="0.5"/>
    <n v="0.5"/>
    <b v="1"/>
    <x v="5"/>
    <x v="7"/>
  </r>
  <r>
    <n v="574358"/>
    <x v="426"/>
    <s v="PedF"/>
    <x v="1"/>
    <s v="jiný příspěvek v konferenčním sborníku"/>
    <s v="nerec. sborník"/>
    <n v="0.5"/>
    <m/>
    <m/>
    <m/>
    <m/>
    <s v="Možnosti práce s dětmi s poruchami (v) chování v ústavní výchově."/>
    <x v="3"/>
    <n v="6"/>
    <m/>
    <s v="NÚV"/>
    <s v="cze"/>
    <s v="jiný příspěvek v konferenčním sborníkunerec. sborník"/>
    <s v="Ostatní"/>
    <n v="0"/>
    <n v="0"/>
    <n v="0"/>
    <n v="0"/>
    <m/>
    <n v="0"/>
    <n v="0"/>
    <b v="1"/>
    <x v="1"/>
    <x v="1"/>
  </r>
  <r>
    <n v="537029"/>
    <x v="427"/>
    <s v="PedF"/>
    <x v="17"/>
    <s v="jiná stať ve sborníku prací"/>
    <m/>
    <n v="1"/>
    <m/>
    <m/>
    <m/>
    <m/>
    <s v="Brücken. Germanistisches Jahrbuch. Tschechien-Slowakei 2016"/>
    <x v="0"/>
    <n v="32"/>
    <s v="CZ"/>
    <s v="Lidové noviny"/>
    <s v="ger"/>
    <s v="jiná stať ve sborníku prací"/>
    <s v="Ostatní"/>
    <n v="0"/>
    <n v="0"/>
    <n v="0"/>
    <n v="0"/>
    <m/>
    <n v="0"/>
    <n v="0"/>
    <b v="1"/>
    <x v="7"/>
    <x v="12"/>
  </r>
  <r>
    <n v="537996"/>
    <x v="427"/>
    <s v="PedF"/>
    <x v="17"/>
    <s v="původní článek"/>
    <s v="ERIHPlus"/>
    <n v="1"/>
    <m/>
    <m/>
    <m/>
    <m/>
    <s v="Bohemia: Zeitschrift für Geschichte und Kunst der böhmischen Länder"/>
    <x v="0"/>
    <n v="4"/>
    <s v="DE"/>
    <m/>
    <s v="ger"/>
    <s v="původní článekERIHPlus"/>
    <s v="Erih+"/>
    <n v="1"/>
    <n v="2"/>
    <n v="2"/>
    <n v="0"/>
    <m/>
    <n v="2"/>
    <n v="2"/>
    <b v="1"/>
    <x v="7"/>
    <x v="12"/>
  </r>
  <r>
    <n v="539480"/>
    <x v="427"/>
    <s v="PedF"/>
    <x v="17"/>
    <s v="původní článek"/>
    <s v="ERIHPlus"/>
    <n v="1"/>
    <m/>
    <m/>
    <m/>
    <m/>
    <s v="Bohemia: Zeitschrift für Geschichte und Kunst der böhmischen Länder"/>
    <x v="0"/>
    <n v="4"/>
    <s v="DE"/>
    <m/>
    <s v="ger"/>
    <s v="původní článekERIHPlus"/>
    <s v="Erih+"/>
    <n v="1"/>
    <n v="2"/>
    <n v="2"/>
    <n v="0"/>
    <m/>
    <n v="2"/>
    <n v="2"/>
    <b v="1"/>
    <x v="7"/>
    <x v="12"/>
  </r>
  <r>
    <n v="569049"/>
    <x v="427"/>
    <s v="PedF"/>
    <x v="17"/>
    <s v="původní článek"/>
    <s v="český čsp."/>
    <n v="1"/>
    <m/>
    <m/>
    <m/>
    <m/>
    <s v="Cizí jazyky"/>
    <x v="3"/>
    <n v="14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34411"/>
    <x v="428"/>
    <s v="PedF"/>
    <x v="16"/>
    <s v="původní článek"/>
    <s v="SJR"/>
    <n v="0.33333333333332998"/>
    <s v="2-s2.0-85019016259"/>
    <s v="Q2"/>
    <m/>
    <m/>
    <s v="International Studies in Sociology of Education"/>
    <x v="0"/>
    <n v="22"/>
    <s v="GB"/>
    <m/>
    <s v="eng"/>
    <s v="původní článekSJR"/>
    <s v="ScoQ2"/>
    <n v="12"/>
    <n v="12"/>
    <n v="3.99999999999996"/>
    <n v="0"/>
    <m/>
    <n v="3.99999999999996"/>
    <n v="3.99999999999996"/>
    <b v="1"/>
    <x v="0"/>
    <x v="4"/>
  </r>
  <r>
    <n v="580955"/>
    <x v="428"/>
    <s v="PedF"/>
    <x v="16"/>
    <s v="původní článek"/>
    <s v="IF (loni)"/>
    <n v="0.33333333333332998"/>
    <s v="2-s2.0-85086861945"/>
    <s v="Q1 1.D."/>
    <n v="542903000001"/>
    <s v="Q3"/>
    <s v="School Effectiveness and School Improvement"/>
    <x v="2"/>
    <n v="22"/>
    <s v="NL"/>
    <m/>
    <s v="eng"/>
    <s v="původní článekIF (loni)"/>
    <s v="ScoD1"/>
    <n v="22"/>
    <n v="22"/>
    <n v="7.3333333333332593"/>
    <n v="0"/>
    <m/>
    <n v="7.3333333333332593"/>
    <n v="2.9999999999999698"/>
    <b v="0"/>
    <x v="0"/>
    <x v="4"/>
  </r>
  <r>
    <n v="559180"/>
    <x v="429"/>
    <s v="PedF"/>
    <x v="4"/>
    <s v="jiný příspěvek v konferenčním sborníku"/>
    <s v="nerec. sborník"/>
    <n v="1"/>
    <m/>
    <m/>
    <m/>
    <m/>
    <s v="Pedagogická příprava učitelů praktického vyučování. Sborník příspěvků z odborné konference"/>
    <x v="1"/>
    <n v="5"/>
    <m/>
    <s v="Národní ústav pro vzdělávání,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37478"/>
    <x v="430"/>
    <s v="KTF"/>
    <x v="3"/>
    <s v="monografie"/>
    <m/>
    <n v="0.5"/>
    <m/>
    <m/>
    <m/>
    <m/>
    <m/>
    <x v="0"/>
    <n v="479"/>
    <m/>
    <s v="Karmelitánské nakladatelství"/>
    <s v="cze"/>
    <s v="monografie"/>
    <s v="Mon"/>
    <n v="1"/>
    <n v="1"/>
    <n v="0.5"/>
    <n v="1"/>
    <m/>
    <n v="0.5"/>
    <n v="0.5"/>
    <b v="1"/>
    <x v="2"/>
    <x v="10"/>
  </r>
  <r>
    <n v="529103"/>
    <x v="431"/>
    <s v="PedF"/>
    <x v="6"/>
    <s v="VŠ skriptum"/>
    <m/>
    <n v="1"/>
    <m/>
    <m/>
    <m/>
    <m/>
    <m/>
    <x v="0"/>
    <n v="80"/>
    <s v="CZ"/>
    <s v="Ústřední knihovna, Univerzita Karlova"/>
    <s v="rus"/>
    <s v="VŠ skriptum"/>
    <s v="Učebnice"/>
    <n v="1"/>
    <n v="1"/>
    <n v="1"/>
    <n v="0"/>
    <m/>
    <n v="1"/>
    <n v="1"/>
    <b v="1"/>
    <x v="4"/>
    <x v="6"/>
  </r>
  <r>
    <n v="531731"/>
    <x v="431"/>
    <s v="PedF"/>
    <x v="6"/>
    <s v="učebnice pro VŠ"/>
    <m/>
    <n v="0.5"/>
    <m/>
    <m/>
    <m/>
    <m/>
    <m/>
    <x v="0"/>
    <n v="188"/>
    <s v="CZ"/>
    <s v="Univerzita Karlova – Pedagogická fakulta"/>
    <s v="rus"/>
    <s v="učebnice pro VŠ"/>
    <s v="Učebnice"/>
    <n v="1"/>
    <n v="1"/>
    <n v="0.5"/>
    <n v="0"/>
    <m/>
    <n v="0.5"/>
    <n v="0.5"/>
    <b v="1"/>
    <x v="2"/>
    <x v="2"/>
  </r>
  <r>
    <n v="591756"/>
    <x v="431"/>
    <s v="PedF"/>
    <x v="6"/>
    <s v="VŠ skriptum"/>
    <m/>
    <n v="1"/>
    <m/>
    <m/>
    <m/>
    <m/>
    <m/>
    <x v="2"/>
    <n v="63"/>
    <m/>
    <s v="Univerzita Karlova, Pedagogická fakulta"/>
    <s v="rus"/>
    <s v="VŠ skriptum"/>
    <s v="Učebnice"/>
    <n v="1"/>
    <n v="1"/>
    <n v="1"/>
    <n v="0"/>
    <m/>
    <n v="1"/>
    <n v="1"/>
    <b v="1"/>
    <x v="4"/>
    <x v="6"/>
  </r>
  <r>
    <n v="548322"/>
    <x v="431"/>
    <s v="PedF"/>
    <x v="6"/>
    <s v="jiná kapitola v knize"/>
    <m/>
    <n v="1"/>
    <m/>
    <m/>
    <m/>
    <m/>
    <s v="Sopostavitelnoe izučenie i prepodavanie russkogo jazyka kak inostrannogo: lingvističeskij, literaturovedčeskij i lingvodidaktičeskij aspekty"/>
    <x v="1"/>
    <n v="8"/>
    <s v="RU"/>
    <s v="IIU MGOU"/>
    <s v="rus"/>
    <s v="jiná kapitola v knize"/>
    <s v="Ostatní"/>
    <n v="0"/>
    <n v="0"/>
    <n v="0"/>
    <n v="0"/>
    <m/>
    <n v="0"/>
    <n v="0"/>
    <b v="1"/>
    <x v="4"/>
    <x v="6"/>
  </r>
  <r>
    <n v="566736"/>
    <x v="431"/>
    <s v="PedF"/>
    <x v="6"/>
    <s v="původní článek"/>
    <s v="ERIHPlus"/>
    <n v="1"/>
    <m/>
    <m/>
    <m/>
    <m/>
    <s v="Didaktické studie"/>
    <x v="3"/>
    <n v="15"/>
    <s v="CZ"/>
    <m/>
    <s v="cze"/>
    <s v="původní článekERIHPlus"/>
    <s v="Erih+"/>
    <n v="1"/>
    <n v="1"/>
    <n v="1"/>
    <n v="0"/>
    <m/>
    <n v="1"/>
    <n v="1"/>
    <b v="1"/>
    <x v="2"/>
    <x v="2"/>
  </r>
  <r>
    <n v="550188"/>
    <x v="431"/>
    <s v="PedF"/>
    <x v="6"/>
    <s v="příspěvek v recenzovaném konferenčním sborníku"/>
    <s v="WOS (predloni)"/>
    <n v="1"/>
    <m/>
    <m/>
    <n v="527800600016"/>
    <m/>
    <s v="Current issues of the Russian language teaching XIII"/>
    <x v="3"/>
    <n v="5"/>
    <m/>
    <s v="Masarykova univerzita"/>
    <s v="rus"/>
    <s v="příspěvek v recenzovaném konferenčním sborníkuWOS (predloni)"/>
    <s v="Sbor/D"/>
    <n v="0.5"/>
    <n v="1"/>
    <n v="1"/>
    <n v="0"/>
    <m/>
    <n v="1"/>
    <n v="1"/>
    <b v="1"/>
    <x v="2"/>
    <x v="2"/>
  </r>
  <r>
    <n v="568892"/>
    <x v="431"/>
    <s v="PedF"/>
    <x v="6"/>
    <s v="příspěvek v recenzovaném konferenčním sborníku"/>
    <s v="rec. sborník"/>
    <n v="1"/>
    <m/>
    <m/>
    <m/>
    <m/>
    <s v="Пражская Русистика 2019: рецензированный сборник статей конференции, состоявшейся 28 мая 2019 г. в Праге"/>
    <x v="3"/>
    <n v="6"/>
    <m/>
    <s v="Univerzita Karlova, Pedagogická fakulta"/>
    <s v="rus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20647"/>
    <x v="431"/>
    <s v="PedF"/>
    <x v="6"/>
    <s v="původní článek"/>
    <s v="SJR"/>
    <n v="0.5"/>
    <s v="2-s2.0-85011051639"/>
    <s v="Q2"/>
    <m/>
    <m/>
    <s v="XLinguae"/>
    <x v="0"/>
    <n v="17"/>
    <s v="SK"/>
    <m/>
    <s v="cze"/>
    <s v="původní článekSJR"/>
    <s v="ScoQ2"/>
    <n v="12"/>
    <n v="12"/>
    <n v="6"/>
    <n v="0"/>
    <m/>
    <n v="6"/>
    <n v="6"/>
    <b v="1"/>
    <x v="2"/>
    <x v="2"/>
  </r>
  <r>
    <n v="555888"/>
    <x v="431"/>
    <s v="PedF"/>
    <x v="6"/>
    <s v="kolektivní monografie"/>
    <m/>
    <n v="0.5"/>
    <m/>
    <m/>
    <m/>
    <m/>
    <m/>
    <x v="1"/>
    <n v="118"/>
    <s v="CZ"/>
    <s v="Nakladatelství Karolinum"/>
    <s v="rus"/>
    <s v="kolektivní monografie"/>
    <s v="Mon"/>
    <n v="3"/>
    <n v="2.6762838080714415"/>
    <n v="1.3381419040357208"/>
    <n v="3"/>
    <m/>
    <n v="1.3381419040357208"/>
    <n v="1.3381419040357208"/>
    <b v="1"/>
    <x v="2"/>
    <x v="2"/>
  </r>
  <r>
    <n v="556294"/>
    <x v="431"/>
    <s v="PedF"/>
    <x v="6"/>
    <s v="původní článek"/>
    <s v="zahr. čsp."/>
    <n v="0.33333333333332998"/>
    <m/>
    <m/>
    <m/>
    <m/>
    <s v="Rusistika"/>
    <x v="3"/>
    <n v="13"/>
    <s v="RU"/>
    <m/>
    <s v="rus"/>
    <s v="původní článekzahr. čsp."/>
    <s v="Článek"/>
    <n v="0.5"/>
    <n v="1"/>
    <n v="0.33333333333332998"/>
    <n v="0"/>
    <m/>
    <n v="0.33333333333332998"/>
    <n v="0.33333333333332998"/>
    <b v="1"/>
    <x v="2"/>
    <x v="2"/>
  </r>
  <r>
    <n v="572755"/>
    <x v="431"/>
    <s v="PedF"/>
    <x v="6"/>
    <s v="VŠ skriptum"/>
    <m/>
    <n v="0.5"/>
    <m/>
    <m/>
    <m/>
    <m/>
    <m/>
    <x v="3"/>
    <n v="71"/>
    <m/>
    <s v="Univerzita Karlova, Pedaogická fakulta"/>
    <s v="rus"/>
    <s v="VŠ skriptum"/>
    <s v="Učebnice"/>
    <n v="1"/>
    <n v="1"/>
    <n v="0.5"/>
    <n v="0"/>
    <m/>
    <n v="0.5"/>
    <n v="0.5"/>
    <b v="1"/>
    <x v="2"/>
    <x v="2"/>
  </r>
  <r>
    <n v="528089"/>
    <x v="431"/>
    <s v="PedF"/>
    <x v="6"/>
    <s v="jiný příspěvek v konferenčním sborníku"/>
    <s v="rec. sborník"/>
    <n v="1"/>
    <m/>
    <m/>
    <m/>
    <m/>
    <s v="Filologicheskoe obrazovanie v 21 veke: problemy i sposoby ikh reshenija : sb. nauch. st. IX Mezhdunar. nauch.-prakt. konf., 19 apr. 2017 g."/>
    <x v="0"/>
    <n v="6"/>
    <m/>
    <s v="M-vo obrazovanija i nauki Ros. Federacii, Novokuznec. in-t (fil) Kemerov. gos. un-ta. – Novokuzneck : NFI KemGU"/>
    <s v="rus"/>
    <s v="jiný příspěvek v konferenčním sborníkurec. sborník"/>
    <s v="Ostatní"/>
    <n v="0"/>
    <n v="0"/>
    <n v="0"/>
    <n v="0"/>
    <m/>
    <n v="0"/>
    <n v="0"/>
    <b v="1"/>
    <x v="2"/>
    <x v="2"/>
  </r>
  <r>
    <n v="578877"/>
    <x v="432"/>
    <s v="PedF"/>
    <x v="18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5"/>
  </r>
  <r>
    <n v="546333"/>
    <x v="432"/>
    <s v="PedF"/>
    <x v="18"/>
    <s v="příspěvek v recenzovaném konferenčním sborníku"/>
    <s v="rec. sborník"/>
    <n v="0.33333333333332998"/>
    <m/>
    <m/>
    <m/>
    <m/>
    <s v="Sborník konference Didinfo 2018"/>
    <x v="1"/>
    <n v="5"/>
    <m/>
    <s v="TU Liberec, Fakulta pedagogická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89813"/>
    <x v="432"/>
    <s v="PedF"/>
    <x v="18"/>
    <s v="příručka"/>
    <m/>
    <n v="0.33333333333332998"/>
    <m/>
    <m/>
    <m/>
    <m/>
    <m/>
    <x v="2"/>
    <n v="72"/>
    <s v="CZ"/>
    <s v="Univerzita Karlova, Pedagogická fakulta"/>
    <s v="cze"/>
    <s v="příručka"/>
    <s v="Ostatní"/>
    <n v="0"/>
    <n v="0"/>
    <n v="0"/>
    <n v="0"/>
    <m/>
    <n v="0"/>
    <n v="0"/>
    <b v="1"/>
    <x v="0"/>
    <x v="4"/>
  </r>
  <r>
    <n v="562708"/>
    <x v="433"/>
    <s v="PedF"/>
    <x v="4"/>
    <s v="příspěvek v recenzovaném konferenčním sborníku"/>
    <s v="SJR"/>
    <n v="0.2"/>
    <s v="2-s2.0-85069461767"/>
    <m/>
    <m/>
    <m/>
    <s v="Empowering Learners for Life in the Digital Age"/>
    <x v="3"/>
    <n v="10"/>
    <s v="CH"/>
    <s v="Sp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65048"/>
    <x v="433"/>
    <s v="PedF"/>
    <x v="4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52882"/>
    <x v="433"/>
    <s v="PedF"/>
    <x v="4"/>
    <s v="příspěvek v recenzovaném konferenčním sborníku"/>
    <s v="rec. sborník"/>
    <n v="0.2"/>
    <m/>
    <m/>
    <m/>
    <m/>
    <s v="Škola pro všechny – Interdisciplinarita ve školní edukaci a pedagogických vědách"/>
    <x v="3"/>
    <n v="12"/>
    <m/>
    <s v="Česká pedagogická společnost, Univerzita Palackého v Olomouci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83671"/>
    <x v="434"/>
    <s v="PedF"/>
    <x v="4"/>
    <s v="příspěvek v recenzovaném konferenčním sborníku"/>
    <s v="SJR"/>
    <n v="0.2"/>
    <s v="2-s2.0-85069461767"/>
    <m/>
    <m/>
    <m/>
    <s v="Empowering Learners for Life in the Digital Age"/>
    <x v="3"/>
    <n v="10"/>
    <m/>
    <s v="Springer"/>
    <s v="eng"/>
    <s v="příspěvek v recenzovaném konferenčním sborníkuSJR"/>
    <s v="Sbor/D"/>
    <n v="0.5"/>
    <n v="1"/>
    <n v="0.2"/>
    <n v="0"/>
    <m/>
    <n v="0.2"/>
    <n v="0.2"/>
    <b v="1"/>
    <x v="0"/>
    <x v="4"/>
  </r>
  <r>
    <n v="531659"/>
    <x v="435"/>
    <s v="PedF"/>
    <x v="12"/>
    <s v="přehledový článek"/>
    <s v="český čsp."/>
    <n v="1"/>
    <m/>
    <m/>
    <m/>
    <m/>
    <s v="Řízení školy"/>
    <x v="0"/>
    <n v="5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36793"/>
    <x v="435"/>
    <s v="PedF"/>
    <x v="12"/>
    <s v="původní článek"/>
    <s v="český čsp."/>
    <n v="1"/>
    <m/>
    <m/>
    <m/>
    <m/>
    <s v="Řízení školy"/>
    <x v="0"/>
    <n v="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36794"/>
    <x v="435"/>
    <s v="PedF"/>
    <x v="12"/>
    <s v="přehledový článek"/>
    <s v="český čsp."/>
    <n v="1"/>
    <m/>
    <m/>
    <m/>
    <m/>
    <s v="Řízení školy"/>
    <x v="1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36795"/>
    <x v="435"/>
    <s v="PedF"/>
    <x v="12"/>
    <s v="původní článek"/>
    <s v="český čsp."/>
    <n v="1"/>
    <m/>
    <m/>
    <m/>
    <m/>
    <s v="Řízení školy"/>
    <x v="1"/>
    <n v="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37924"/>
    <x v="435"/>
    <s v="PedF"/>
    <x v="12"/>
    <s v="přehledový článek"/>
    <s v="český čsp."/>
    <n v="1"/>
    <m/>
    <m/>
    <m/>
    <m/>
    <s v="Řízení školy"/>
    <x v="1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28509"/>
    <x v="435"/>
    <s v="PedF"/>
    <x v="12"/>
    <s v="kazuistika"/>
    <s v="český čsp."/>
    <n v="1"/>
    <m/>
    <m/>
    <m/>
    <m/>
    <s v="Řízení školy"/>
    <x v="0"/>
    <n v="2"/>
    <s v="CZ"/>
    <m/>
    <s v="cze"/>
    <s v="kazuistikačeský čsp."/>
    <s v="Článek"/>
    <n v="0.5"/>
    <n v="0.5"/>
    <n v="0.5"/>
    <n v="0"/>
    <m/>
    <n v="0.5"/>
    <n v="0.5"/>
    <b v="1"/>
    <x v="0"/>
    <x v="4"/>
  </r>
  <r>
    <n v="528515"/>
    <x v="435"/>
    <s v="PedF"/>
    <x v="12"/>
    <s v="původní článek"/>
    <s v="český čsp."/>
    <n v="1"/>
    <m/>
    <m/>
    <m/>
    <m/>
    <s v="Speciál pro MŠ: příloha časopisu Řízení školy"/>
    <x v="0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75979"/>
    <x v="436"/>
    <s v="PedF"/>
    <x v="11"/>
    <s v="sborník"/>
    <m/>
    <n v="0.11111111111110999"/>
    <m/>
    <m/>
    <m/>
    <m/>
    <m/>
    <x v="3"/>
    <n v="164"/>
    <s v="CZ"/>
    <s v="Univerzita Karlova - Pedagogická fakulta"/>
    <s v="cze"/>
    <s v="sborník"/>
    <s v="Ostatní"/>
    <n v="0"/>
    <n v="0"/>
    <n v="0"/>
    <n v="0"/>
    <m/>
    <n v="0"/>
    <n v="0"/>
    <b v="1"/>
    <x v="3"/>
    <x v="3"/>
  </r>
  <r>
    <n v="547945"/>
    <x v="436"/>
    <s v="PedF"/>
    <x v="11"/>
    <s v="kapitola v kolektivní monografii"/>
    <m/>
    <n v="1"/>
    <m/>
    <m/>
    <m/>
    <m/>
    <s v="Osmašedesátý očima tří generací"/>
    <x v="1"/>
    <n v="8"/>
    <s v="CZ"/>
    <s v="Syndikát novinářů, Karolinum"/>
    <s v="cze"/>
    <s v="kapitola v kolektivní monografii"/>
    <s v="Kap"/>
    <n v="1"/>
    <n v="1"/>
    <n v="1"/>
    <n v="0"/>
    <m/>
    <n v="1"/>
    <n v="1"/>
    <b v="1"/>
    <x v="3"/>
    <x v="3"/>
  </r>
  <r>
    <n v="531651"/>
    <x v="437"/>
    <s v="PedF"/>
    <x v="12"/>
    <s v="původní článek"/>
    <s v="SJR"/>
    <n v="0.5"/>
    <s v="2-s2.0-85046147487"/>
    <s v="Q4"/>
    <m/>
    <m/>
    <s v="Orbis scholae"/>
    <x v="0"/>
    <n v="25"/>
    <s v="CZ"/>
    <m/>
    <s v="cze"/>
    <s v="původní článekSJR"/>
    <s v="ScoQ4"/>
    <n v="4"/>
    <n v="4"/>
    <n v="2"/>
    <n v="0"/>
    <m/>
    <n v="2"/>
    <n v="2"/>
    <b v="1"/>
    <x v="0"/>
    <x v="4"/>
  </r>
  <r>
    <n v="531658"/>
    <x v="437"/>
    <s v="PedF"/>
    <x v="12"/>
    <s v="původní článek"/>
    <s v="zahr. čsp."/>
    <n v="0.33333333333332998"/>
    <m/>
    <m/>
    <m/>
    <m/>
    <s v="Psychológia a patopsychológia dieťata"/>
    <x v="0"/>
    <n v="15"/>
    <s v="SK"/>
    <m/>
    <s v="cze"/>
    <s v="původní článekzahr. čsp."/>
    <s v="Článek"/>
    <n v="0.5"/>
    <n v="0.5"/>
    <n v="0.16666666666666499"/>
    <n v="0"/>
    <m/>
    <n v="0.16666666666666499"/>
    <n v="0.16666666666666499"/>
    <b v="1"/>
    <x v="1"/>
    <x v="1"/>
  </r>
  <r>
    <n v="576556"/>
    <x v="437"/>
    <s v="PedF"/>
    <x v="12"/>
    <s v="kapitola v příručce"/>
    <m/>
    <n v="0.33333333333332998"/>
    <m/>
    <m/>
    <m/>
    <m/>
    <s v="Metodika předškolního vzdělávání zaměřená na didaktické aspekty práce s dětmi aneb Jak usnadnit přechod dětí z předškolního do primárního vzdělávání"/>
    <x v="3"/>
    <n v="8"/>
    <s v="CZ"/>
    <s v="Univerzita Karlova, Pedagogická fakulta"/>
    <s v="cze"/>
    <s v="kapitola v příručce"/>
    <s v="Ostatní"/>
    <n v="0"/>
    <n v="0"/>
    <n v="0"/>
    <n v="0"/>
    <m/>
    <n v="0"/>
    <n v="0"/>
    <b v="1"/>
    <x v="2"/>
    <x v="5"/>
  </r>
  <r>
    <n v="577557"/>
    <x v="437"/>
    <s v="PřF"/>
    <x v="12"/>
    <s v="kapitola v příručce"/>
    <m/>
    <n v="0.16666666666666999"/>
    <m/>
    <m/>
    <m/>
    <m/>
    <s v="Metodika předškolního vzdělávání zaměřená na didaktické aspekty práce s dětmi aneb Jak usnadnit přechod dětí z předškolního do primárního vzdělávání"/>
    <x v="3"/>
    <n v="15"/>
    <s v="CZ"/>
    <s v="Univerzita Karlova, Pedagogická fakulta"/>
    <s v="cze"/>
    <s v="kapitola v příručce"/>
    <s v="Ostatní"/>
    <n v="0"/>
    <n v="0"/>
    <n v="0"/>
    <n v="0"/>
    <m/>
    <n v="0"/>
    <n v="0"/>
    <b v="1"/>
    <x v="0"/>
    <x v="4"/>
  </r>
  <r>
    <n v="542421"/>
    <x v="437"/>
    <s v="PedF"/>
    <x v="12"/>
    <s v="příspěvek v recenzovaném konferenčním sborníku"/>
    <s v="rec. sborník"/>
    <n v="0.33333333333332998"/>
    <m/>
    <m/>
    <m/>
    <m/>
    <s v="Early Childhood Relationships: The Foundation for a Sustainable Future"/>
    <x v="0"/>
    <n v="24"/>
    <m/>
    <s v="OMEP Hrvatsk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0"/>
    <x v="4"/>
  </r>
  <r>
    <n v="566894"/>
    <x v="437"/>
    <s v="PedF"/>
    <x v="12"/>
    <s v="původní článek"/>
    <s v="ERIHPlus"/>
    <n v="0.5"/>
    <m/>
    <m/>
    <m/>
    <m/>
    <s v="Právník"/>
    <x v="3"/>
    <n v="20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66901"/>
    <x v="437"/>
    <s v="PedF"/>
    <x v="12"/>
    <s v="původní článek"/>
    <s v="český čsp."/>
    <n v="0.2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1"/>
    <n v="0"/>
    <m/>
    <n v="0.1"/>
    <n v="0.1"/>
    <b v="1"/>
    <x v="0"/>
    <x v="11"/>
  </r>
  <r>
    <n v="566940"/>
    <x v="437"/>
    <s v="PedF"/>
    <x v="12"/>
    <s v="kapitola v kolektivní monografii"/>
    <m/>
    <n v="1"/>
    <m/>
    <m/>
    <m/>
    <m/>
    <s v="Didaktika mateřské školy"/>
    <x v="3"/>
    <n v="32"/>
    <s v="CZ"/>
    <s v="Wolters Kluwer"/>
    <s v="cze"/>
    <s v="kapitola v kolektivní monografii"/>
    <s v="Kap"/>
    <n v="1"/>
    <n v="1"/>
    <n v="1"/>
    <n v="0"/>
    <m/>
    <n v="1"/>
    <n v="1"/>
    <b v="1"/>
    <x v="0"/>
    <x v="11"/>
  </r>
  <r>
    <n v="566941"/>
    <x v="437"/>
    <s v="PedF"/>
    <x v="12"/>
    <s v="kapitola v kolektivní monografii"/>
    <m/>
    <n v="1"/>
    <m/>
    <m/>
    <m/>
    <m/>
    <s v="Didaktika mateřské školy"/>
    <x v="3"/>
    <n v="22"/>
    <s v="CZ"/>
    <s v="Wolters Kluwer"/>
    <s v="cze"/>
    <s v="kapitola v kolektivní monografii"/>
    <s v="Kap"/>
    <n v="1"/>
    <n v="1"/>
    <n v="1"/>
    <n v="0"/>
    <m/>
    <n v="1"/>
    <n v="1"/>
    <b v="1"/>
    <x v="0"/>
    <x v="11"/>
  </r>
  <r>
    <n v="526706"/>
    <x v="437"/>
    <s v="PedF"/>
    <x v="12"/>
    <s v="učebnice pro VŠ"/>
    <m/>
    <n v="0.5"/>
    <m/>
    <m/>
    <m/>
    <m/>
    <m/>
    <x v="0"/>
    <n v="226"/>
    <s v="CZ"/>
    <s v="Raabe"/>
    <s v="cze"/>
    <s v="učebnice pro VŠ"/>
    <s v="Učebnice"/>
    <n v="1"/>
    <n v="1"/>
    <n v="0.5"/>
    <n v="0"/>
    <m/>
    <n v="0.5"/>
    <n v="0.5"/>
    <b v="1"/>
    <x v="0"/>
    <x v="4"/>
  </r>
  <r>
    <n v="574086"/>
    <x v="437"/>
    <s v="PedF"/>
    <x v="12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28026"/>
    <x v="437"/>
    <s v="PedF"/>
    <x v="12"/>
    <s v="původní článek"/>
    <s v="zahr. čsp."/>
    <n v="1"/>
    <m/>
    <m/>
    <m/>
    <m/>
    <s v="Acta Humanica"/>
    <x v="0"/>
    <n v="15"/>
    <s v="SK"/>
    <m/>
    <s v="cze"/>
    <s v="původní článekzahr. čsp."/>
    <s v="Článek"/>
    <n v="0.5"/>
    <n v="0.5"/>
    <n v="0.5"/>
    <n v="0"/>
    <m/>
    <n v="0.5"/>
    <n v="0.5"/>
    <b v="1"/>
    <x v="0"/>
    <x v="4"/>
  </r>
  <r>
    <n v="573367"/>
    <x v="438"/>
    <s v="PedF"/>
    <x v="12"/>
    <s v="příručka"/>
    <m/>
    <n v="1"/>
    <m/>
    <m/>
    <m/>
    <m/>
    <m/>
    <x v="3"/>
    <n v="79"/>
    <s v="CZ"/>
    <s v="Pasparta"/>
    <s v="cze"/>
    <s v="příručka"/>
    <s v="Ostatní"/>
    <n v="0"/>
    <n v="0"/>
    <n v="0"/>
    <n v="0"/>
    <m/>
    <n v="0"/>
    <n v="0"/>
    <b v="1"/>
    <x v="0"/>
    <x v="4"/>
  </r>
  <r>
    <n v="559050"/>
    <x v="439"/>
    <s v="PedF"/>
    <x v="19"/>
    <s v="příspěvek v recenzovaném konferenčním sborníku"/>
    <s v="rec. sborník"/>
    <n v="0.5"/>
    <m/>
    <m/>
    <m/>
    <m/>
    <s v="Setkání učitelů matematiky všech typů a stupňů škol"/>
    <x v="1"/>
    <n v="6"/>
    <m/>
    <s v="Vydavatelský servis, Západočeská univerzi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59081"/>
    <x v="439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083"/>
    <x v="439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39"/>
    <x v="439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1"/>
    <x v="439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642"/>
    <x v="439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38503"/>
    <x v="439"/>
    <s v="PedF"/>
    <x v="19"/>
    <s v="příspěvek v recenzovaném konferenčním sborníku"/>
    <s v="WOS"/>
    <n v="0.33333333333332998"/>
    <m/>
    <m/>
    <n v="409038600038"/>
    <m/>
    <s v="Proceedings of the 14 th International Conference: Efficiency and Responsibility in Education 2017 (ERIE)"/>
    <x v="0"/>
    <n v="8"/>
    <m/>
    <s v="CZECH UNIVERSITY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38506"/>
    <x v="439"/>
    <s v="PedF"/>
    <x v="19"/>
    <s v="příspěvek v recenzovaném konferenčním sborníku"/>
    <s v="rec. sborník"/>
    <n v="0.5"/>
    <m/>
    <m/>
    <n v="432421100024"/>
    <m/>
    <s v="EQUITY AND DIVERSITY IN ELEMENTARY MATHEMATICS EDUCATION"/>
    <x v="0"/>
    <n v="11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8507"/>
    <x v="439"/>
    <s v="PedF"/>
    <x v="19"/>
    <s v="příspěvek v recenzovaném konferenčním sborníku"/>
    <s v="rec. sborník"/>
    <n v="0.5"/>
    <m/>
    <m/>
    <n v="432421100025"/>
    <m/>
    <s v="EQUITY AND DIVERSITY IN ELEMENTARY MATHEMATICS EDUCATION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8508"/>
    <x v="439"/>
    <s v="PedF"/>
    <x v="19"/>
    <s v="příspěvek v recenzovaném konferenčním sborníku"/>
    <s v="rec. sborník"/>
    <n v="0.33333333333332998"/>
    <m/>
    <m/>
    <n v="432421100040"/>
    <m/>
    <s v="EQUITY AND DIVERSITY IN ELEMENTARY MATHEMATICS EDUCATION"/>
    <x v="0"/>
    <n v="11"/>
    <m/>
    <s v="Karlova univerzita, Pedagogická fakult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38509"/>
    <x v="439"/>
    <s v="PedF"/>
    <x v="19"/>
    <s v="příspěvek v recenzovaném konferenčním sborníku"/>
    <s v="rec. sborník"/>
    <n v="0.33333333333332998"/>
    <m/>
    <m/>
    <n v="432421100048"/>
    <m/>
    <s v="EQUITY AND DIVERSITY IN ELEMENTARY MATHEMATICS EDUCATION"/>
    <x v="0"/>
    <n v="8"/>
    <m/>
    <s v="Karlova univerzita, Pedagogická fakulta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38660"/>
    <x v="439"/>
    <s v="PedF"/>
    <x v="19"/>
    <s v="příspěvek v recenzovaném konferenčním sborníku"/>
    <s v="rec. sborník"/>
    <n v="0.33333333333332998"/>
    <m/>
    <m/>
    <n v="429975300112"/>
    <m/>
    <s v="10TH INTERNATIONAL CONFERENCE OF EDUCATION, RESEARCH AND INNOVATION (ICERI2017)"/>
    <x v="0"/>
    <n v="6"/>
    <m/>
    <s v="IATED Academ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5985"/>
    <x v="439"/>
    <s v="PedF"/>
    <x v="19"/>
    <s v="příručka"/>
    <m/>
    <n v="0.2"/>
    <m/>
    <m/>
    <m/>
    <m/>
    <m/>
    <x v="3"/>
    <n v="192"/>
    <s v="CZ"/>
    <s v="H-mat, o.p.s."/>
    <s v="cze"/>
    <s v="příručka"/>
    <s v="Ostatní"/>
    <n v="0"/>
    <n v="0"/>
    <n v="0"/>
    <n v="0"/>
    <m/>
    <n v="0"/>
    <n v="0"/>
    <b v="1"/>
    <x v="2"/>
    <x v="5"/>
  </r>
  <r>
    <n v="565986"/>
    <x v="439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89"/>
    <x v="439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1"/>
    <x v="439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6019"/>
    <x v="439"/>
    <s v="PedF"/>
    <x v="19"/>
    <s v="příspěvek v recenzovaném konferenčním sborníku"/>
    <s v="rec. sborník"/>
    <n v="0.33333333333332998"/>
    <m/>
    <m/>
    <n v="505160800057"/>
    <m/>
    <s v="International Symposium Elementary Mathematics Teaching, Opportunities in Learning and Teaching Elementary Mathematics"/>
    <x v="3"/>
    <n v="10"/>
    <m/>
    <s v="Charles University, Faculty of Education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901"/>
    <x v="439"/>
    <s v="PedF"/>
    <x v="19"/>
    <s v="původní článek"/>
    <s v="český čsp."/>
    <n v="0.2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1"/>
    <n v="0"/>
    <m/>
    <n v="0.1"/>
    <n v="0.1"/>
    <b v="1"/>
    <x v="0"/>
    <x v="11"/>
  </r>
  <r>
    <n v="584230"/>
    <x v="439"/>
    <s v="PedF"/>
    <x v="19"/>
    <s v="původní článek"/>
    <s v="ERIHPlus"/>
    <n v="0.25"/>
    <m/>
    <m/>
    <m/>
    <m/>
    <s v="Pedagogika"/>
    <x v="2"/>
    <n v="26"/>
    <s v="CZ"/>
    <m/>
    <s v="eng"/>
    <s v="původní článekERIHPlus"/>
    <s v="Erih+"/>
    <n v="1"/>
    <n v="2"/>
    <n v="0.5"/>
    <n v="0"/>
    <m/>
    <n v="0.5"/>
    <n v="0.5"/>
    <b v="1"/>
    <x v="2"/>
    <x v="5"/>
  </r>
  <r>
    <n v="584493"/>
    <x v="439"/>
    <s v="PedF"/>
    <x v="19"/>
    <s v="učebnice pro ZŠ"/>
    <m/>
    <n v="0.16666666666666999"/>
    <m/>
    <m/>
    <m/>
    <m/>
    <m/>
    <x v="2"/>
    <n v="7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4"/>
    <x v="439"/>
    <s v="PedF"/>
    <x v="19"/>
    <s v="příručka"/>
    <m/>
    <n v="0.16666666666666999"/>
    <m/>
    <m/>
    <m/>
    <m/>
    <m/>
    <x v="2"/>
    <n v="188"/>
    <s v="CZ"/>
    <s v="H-mat, o.p.s."/>
    <s v="cze"/>
    <s v="příručka"/>
    <s v="Ostatní"/>
    <n v="0"/>
    <n v="0"/>
    <n v="0"/>
    <n v="0"/>
    <m/>
    <n v="0"/>
    <n v="0"/>
    <b v="1"/>
    <x v="2"/>
    <x v="5"/>
  </r>
  <r>
    <n v="584495"/>
    <x v="439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6"/>
    <x v="439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28730"/>
    <x v="440"/>
    <s v="PedF"/>
    <x v="12"/>
    <s v="příspěvek v recenzovaném konferenčním sborníku"/>
    <s v="WOS"/>
    <n v="0.33333333333332998"/>
    <m/>
    <m/>
    <n v="409038600059"/>
    <m/>
    <s v="Proceedings of the 14th International Conference Efficiency and Responsibility in Education 2017 (ERIE)"/>
    <x v="0"/>
    <n v="8"/>
    <m/>
    <s v="Czech University of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29211"/>
    <x v="440"/>
    <s v="PedF"/>
    <x v="12"/>
    <s v="původní článek"/>
    <s v="ERIHPlus"/>
    <n v="0.5"/>
    <m/>
    <m/>
    <m/>
    <m/>
    <s v="Pedagogická orientace"/>
    <x v="0"/>
    <n v="24"/>
    <s v="CZ"/>
    <m/>
    <s v="cze"/>
    <s v="původní článekERIHPlus"/>
    <s v="Erih+"/>
    <n v="1"/>
    <n v="1"/>
    <n v="0.5"/>
    <n v="0"/>
    <m/>
    <n v="0.5"/>
    <n v="0.5"/>
    <b v="1"/>
    <x v="0"/>
    <x v="4"/>
  </r>
  <r>
    <n v="532472"/>
    <x v="440"/>
    <s v="PedF"/>
    <x v="12"/>
    <s v="kapitola v kolektivní monografii"/>
    <m/>
    <n v="1"/>
    <m/>
    <m/>
    <m/>
    <m/>
    <s v="Didaktické kazuistiky v oborech školního vzdělávání"/>
    <x v="0"/>
    <n v="15"/>
    <s v="CZ"/>
    <s v="Masarykova univerzita"/>
    <s v="cze"/>
    <s v="kapitola v kolektivní monografii"/>
    <s v="Kap"/>
    <n v="1"/>
    <n v="1"/>
    <n v="1"/>
    <n v="0"/>
    <m/>
    <n v="1"/>
    <n v="1"/>
    <b v="1"/>
    <x v="0"/>
    <x v="11"/>
  </r>
  <r>
    <n v="559807"/>
    <x v="440"/>
    <s v="PedF"/>
    <x v="12"/>
    <s v="kapitola v kolektivní monografii"/>
    <m/>
    <n v="0.11111111111110999"/>
    <m/>
    <m/>
    <m/>
    <m/>
    <s v="Analýza zahraničních systémů hodnocení klíčových kompetencí a systémů hodnocení netestovatelných dovedností se souborem doporučení proškolní hodnocení klíčových kompetencí RVP ZV a externí hodnocení školní podpory rozvíjení klíčových kompetencí RVP ZV"/>
    <x v="1"/>
    <n v="22"/>
    <s v="CZ"/>
    <s v="Česká školní inspekce"/>
    <s v="cze"/>
    <s v="kapitola v kolektivní monografii"/>
    <s v="Kap"/>
    <n v="1"/>
    <n v="1"/>
    <n v="0.11111111111110999"/>
    <n v="0"/>
    <m/>
    <n v="0.11111111111110999"/>
    <n v="0.11111111111110999"/>
    <b v="1"/>
    <x v="0"/>
    <x v="11"/>
  </r>
  <r>
    <n v="561961"/>
    <x v="440"/>
    <s v="PedF"/>
    <x v="12"/>
    <s v="učebnice pro ZŠ"/>
    <m/>
    <n v="0.25"/>
    <m/>
    <m/>
    <m/>
    <m/>
    <m/>
    <x v="3"/>
    <n v="72"/>
    <s v="CZ"/>
    <s v="Fraus"/>
    <s v="cze"/>
    <s v="učebnice pro ZŠ"/>
    <s v="Učebnice"/>
    <n v="1"/>
    <n v="1"/>
    <n v="0.25"/>
    <n v="0"/>
    <m/>
    <n v="0.25"/>
    <n v="0.25"/>
    <b v="1"/>
    <x v="0"/>
    <x v="11"/>
  </r>
  <r>
    <n v="561966"/>
    <x v="440"/>
    <s v="PedF"/>
    <x v="12"/>
    <s v="učebnice pro ZŠ"/>
    <m/>
    <n v="0.25"/>
    <m/>
    <m/>
    <m/>
    <m/>
    <m/>
    <x v="3"/>
    <n v="44"/>
    <s v="CZ"/>
    <s v="Fraus"/>
    <s v="cze"/>
    <s v="učebnice pro ZŠ"/>
    <s v="Učebnice"/>
    <n v="1"/>
    <n v="1"/>
    <n v="0.25"/>
    <n v="0"/>
    <m/>
    <n v="0.25"/>
    <n v="0.25"/>
    <b v="1"/>
    <x v="2"/>
    <x v="5"/>
  </r>
  <r>
    <n v="561971"/>
    <x v="440"/>
    <s v="PedF"/>
    <x v="12"/>
    <s v="původní článek"/>
    <s v="SJR"/>
    <n v="0.5"/>
    <s v="2-s2.0-85067989827"/>
    <s v="Q2"/>
    <m/>
    <m/>
    <s v="Citizenship Teaching and Learning"/>
    <x v="3"/>
    <n v="19"/>
    <s v="GB"/>
    <m/>
    <s v="eng"/>
    <s v="původní článekSJR"/>
    <s v="ScoQ2"/>
    <n v="12"/>
    <n v="12"/>
    <n v="6"/>
    <n v="0"/>
    <m/>
    <n v="6"/>
    <n v="6"/>
    <b v="1"/>
    <x v="2"/>
    <x v="10"/>
  </r>
  <r>
    <n v="540334"/>
    <x v="440"/>
    <s v="PedF"/>
    <x v="12"/>
    <s v="původní článek"/>
    <s v="ERIHPlus"/>
    <n v="0.33333333333332998"/>
    <m/>
    <m/>
    <m/>
    <m/>
    <s v="e-Pedagogium [print]"/>
    <x v="0"/>
    <n v="10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45746"/>
    <x v="440"/>
    <s v="PedF"/>
    <x v="12"/>
    <s v="původní článek"/>
    <s v="ERIHPlus"/>
    <n v="0.5"/>
    <m/>
    <m/>
    <m/>
    <m/>
    <s v="Pedagogika"/>
    <x v="1"/>
    <n v="23"/>
    <s v="CZ"/>
    <m/>
    <s v="cze"/>
    <s v="původní článekERIHPlus"/>
    <s v="Erih+"/>
    <n v="1"/>
    <n v="1"/>
    <n v="0.5"/>
    <n v="0"/>
    <m/>
    <n v="0.5"/>
    <n v="0.5"/>
    <b v="1"/>
    <x v="0"/>
    <x v="11"/>
  </r>
  <r>
    <n v="545749"/>
    <x v="440"/>
    <s v="PedF"/>
    <x v="12"/>
    <s v="učebnice pro ZŠ"/>
    <m/>
    <n v="0.33333333333332998"/>
    <m/>
    <m/>
    <m/>
    <m/>
    <m/>
    <x v="1"/>
    <n v="84"/>
    <s v="CZ"/>
    <s v="Fraus"/>
    <s v="cze"/>
    <s v="učebnice pro ZŠ"/>
    <s v="Učebnice"/>
    <n v="1"/>
    <n v="1"/>
    <n v="0.33333333333332998"/>
    <n v="0"/>
    <m/>
    <n v="0.33333333333332998"/>
    <n v="0.33333333333332998"/>
    <b v="1"/>
    <x v="0"/>
    <x v="11"/>
  </r>
  <r>
    <n v="546701"/>
    <x v="440"/>
    <s v="PedF"/>
    <x v="12"/>
    <s v="původní článek"/>
    <s v="ERIHPlus"/>
    <n v="0.16666666666666999"/>
    <m/>
    <m/>
    <m/>
    <m/>
    <s v="Pedagogika"/>
    <x v="1"/>
    <n v="20"/>
    <s v="CZ"/>
    <m/>
    <s v="cze"/>
    <s v="původní článekERIHPlus"/>
    <s v="Erih+"/>
    <n v="1"/>
    <n v="1"/>
    <n v="0.16666666666666999"/>
    <n v="0"/>
    <m/>
    <n v="0.16666666666666999"/>
    <n v="0.16666666666666999"/>
    <b v="1"/>
    <x v="2"/>
    <x v="5"/>
  </r>
  <r>
    <n v="548882"/>
    <x v="440"/>
    <s v="PedF"/>
    <x v="12"/>
    <s v="původní článek"/>
    <s v="SJR"/>
    <n v="0.5"/>
    <s v="2-s2.0-85047987956"/>
    <s v="neuvedeno"/>
    <m/>
    <m/>
    <s v="Komunikacie"/>
    <x v="1"/>
    <n v="8"/>
    <s v="SK"/>
    <m/>
    <s v="eng"/>
    <s v="původní článekSJR"/>
    <s v="ScoQ2"/>
    <n v="12"/>
    <n v="12"/>
    <n v="6"/>
    <n v="0"/>
    <m/>
    <n v="6"/>
    <n v="6"/>
    <b v="1"/>
    <x v="0"/>
    <x v="4"/>
  </r>
  <r>
    <n v="553399"/>
    <x v="440"/>
    <s v="PedF"/>
    <x v="12"/>
    <s v="příručka"/>
    <m/>
    <n v="0.33333333333332998"/>
    <m/>
    <m/>
    <m/>
    <m/>
    <m/>
    <x v="1"/>
    <n v="99"/>
    <s v="CZ"/>
    <s v="Nakladatelství Fraus"/>
    <s v="cze"/>
    <s v="příručka"/>
    <s v="Ostatní"/>
    <n v="0"/>
    <n v="0"/>
    <n v="0"/>
    <n v="0"/>
    <m/>
    <n v="0"/>
    <n v="0"/>
    <b v="1"/>
    <x v="0"/>
    <x v="11"/>
  </r>
  <r>
    <n v="531139"/>
    <x v="441"/>
    <s v="PedF"/>
    <x v="13"/>
    <s v="sborník"/>
    <m/>
    <n v="1"/>
    <m/>
    <m/>
    <m/>
    <m/>
    <m/>
    <x v="0"/>
    <n v="147"/>
    <m/>
    <s v="Nakladatekství Karolinum"/>
    <s v="cze"/>
    <s v="sborník"/>
    <s v="Ostatní"/>
    <n v="0"/>
    <n v="0"/>
    <n v="0"/>
    <n v="0"/>
    <m/>
    <n v="0"/>
    <n v="0"/>
    <b v="1"/>
    <x v="4"/>
    <x v="6"/>
  </r>
  <r>
    <n v="531140"/>
    <x v="441"/>
    <s v="PedF"/>
    <x v="13"/>
    <s v="původní článek"/>
    <s v="rec. čsp. 2015"/>
    <n v="0.5"/>
    <m/>
    <m/>
    <m/>
    <m/>
    <s v="Český jazyk a literatura"/>
    <x v="0"/>
    <n v="14"/>
    <s v="CZ"/>
    <m/>
    <s v="cze"/>
    <s v="původní článekrec. čsp. 2015"/>
    <s v="Článek"/>
    <n v="0.5"/>
    <n v="0.5"/>
    <n v="0.25"/>
    <n v="0"/>
    <m/>
    <n v="0.25"/>
    <n v="0.25"/>
    <b v="1"/>
    <x v="4"/>
    <x v="6"/>
  </r>
  <r>
    <n v="558757"/>
    <x v="441"/>
    <s v="PedF"/>
    <x v="13"/>
    <s v="původní článek"/>
    <s v="SJR - není SJR, není ve Scopusu"/>
    <n v="0.5"/>
    <s v="Nebude"/>
    <m/>
    <m/>
    <m/>
    <s v="Bohemistyka"/>
    <x v="3"/>
    <n v="30"/>
    <s v="PL"/>
    <m/>
    <s v="cze"/>
    <s v="původní článekSJR - není SJR, není ve Scopusu"/>
    <s v="ScoQ4"/>
    <n v="4"/>
    <n v="4"/>
    <n v="2"/>
    <n v="0"/>
    <m/>
    <n v="2"/>
    <n v="2"/>
    <b v="1"/>
    <x v="2"/>
    <x v="2"/>
  </r>
  <r>
    <n v="566273"/>
    <x v="441"/>
    <s v="PedF"/>
    <x v="13"/>
    <s v="původní článek"/>
    <s v="SJR"/>
    <n v="0.5"/>
    <s v="2-s2.0-85074609031"/>
    <s v="Q4"/>
    <m/>
    <m/>
    <s v="Bohemistyka"/>
    <x v="3"/>
    <n v="5"/>
    <s v="PL"/>
    <m/>
    <s v="cze"/>
    <s v="původní článekSJR"/>
    <s v="ScoQ4"/>
    <n v="4"/>
    <n v="4"/>
    <n v="2"/>
    <n v="0"/>
    <m/>
    <n v="2"/>
    <n v="2"/>
    <b v="1"/>
    <x v="4"/>
    <x v="6"/>
  </r>
  <r>
    <n v="548828"/>
    <x v="441"/>
    <s v="PedF"/>
    <x v="13"/>
    <s v="příručka"/>
    <m/>
    <n v="0.5"/>
    <m/>
    <m/>
    <m/>
    <m/>
    <m/>
    <x v="1"/>
    <n v="88"/>
    <m/>
    <s v="Fraus"/>
    <s v="cze"/>
    <s v="příručka"/>
    <s v="Ostatní"/>
    <n v="0"/>
    <n v="0"/>
    <n v="0"/>
    <n v="0"/>
    <m/>
    <n v="0"/>
    <n v="0"/>
    <b v="1"/>
    <x v="2"/>
    <x v="2"/>
  </r>
  <r>
    <n v="567349"/>
    <x v="441"/>
    <s v="PedF"/>
    <x v="13"/>
    <s v="původní článek"/>
    <s v="ERIHPlus"/>
    <n v="0.33333333333332998"/>
    <m/>
    <m/>
    <m/>
    <m/>
    <s v="Didaktické studie"/>
    <x v="2"/>
    <n v="23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2"/>
  </r>
  <r>
    <n v="567655"/>
    <x v="441"/>
    <s v="PedF"/>
    <x v="13"/>
    <s v="původní článek"/>
    <s v="WOS"/>
    <n v="0.5"/>
    <m/>
    <m/>
    <n v="502829500006"/>
    <m/>
    <s v="Journal of Language and Cultural Education [online]"/>
    <x v="3"/>
    <n v="32"/>
    <s v="SK"/>
    <m/>
    <s v="eng"/>
    <s v="původní článekWOS"/>
    <s v="IFQ5"/>
    <n v="4"/>
    <n v="4"/>
    <n v="2"/>
    <n v="0"/>
    <m/>
    <n v="2"/>
    <n v="2"/>
    <b v="1"/>
    <x v="2"/>
    <x v="2"/>
  </r>
  <r>
    <n v="583269"/>
    <x v="441"/>
    <s v="PedF"/>
    <x v="13"/>
    <s v="kapitola v kolektivní monografii"/>
    <m/>
    <n v="0.33333333333332998"/>
    <m/>
    <m/>
    <m/>
    <m/>
    <s v="Język ojczysty w edukacji szkolnej w Polsce, Czechach i na Słowacji"/>
    <x v="2"/>
    <n v="29"/>
    <s v="PL"/>
    <s v="Universytet v Bialymstoku"/>
    <s v="pol"/>
    <s v="kapitola v kolektivní monografii"/>
    <s v="Kap"/>
    <n v="1"/>
    <n v="2"/>
    <n v="0.66666666666665997"/>
    <n v="0"/>
    <m/>
    <n v="0.66666666666665997"/>
    <n v="0.66666666666665997"/>
    <b v="1"/>
    <x v="2"/>
    <x v="2"/>
  </r>
  <r>
    <n v="584517"/>
    <x v="441"/>
    <s v="PedF"/>
    <x v="13"/>
    <s v="učebnice pro VŠ"/>
    <m/>
    <n v="0.25"/>
    <m/>
    <m/>
    <m/>
    <m/>
    <m/>
    <x v="2"/>
    <n v="76"/>
    <s v="CZ"/>
    <s v="Univerzita Karlova, Pedagogická fakulta"/>
    <s v="cze"/>
    <s v="učebnice pro VŠ"/>
    <s v="Učebnice"/>
    <n v="1"/>
    <n v="1"/>
    <n v="0.25"/>
    <n v="0"/>
    <m/>
    <n v="0.25"/>
    <n v="0.25"/>
    <b v="1"/>
    <x v="4"/>
    <x v="6"/>
  </r>
  <r>
    <n v="560529"/>
    <x v="441"/>
    <s v="PedF"/>
    <x v="13"/>
    <s v="příspěvek v recenzovaném konferenčním sborníku"/>
    <s v="rec. sborník"/>
    <n v="0.5"/>
    <m/>
    <m/>
    <m/>
    <m/>
    <s v="Spisovná čeština a jazyková kultura 2018 příspěvky z mezinárodní konference konané ve dnech 18. a 19. října 2018 na Univerzitě Palackého v Olomouci"/>
    <x v="1"/>
    <n v="11"/>
    <m/>
    <s v="Univerzita Palackého v Olomouci"/>
    <s v="cze"/>
    <s v="příspěvek v recenzovaném konferenčním sborníkurec. sborník"/>
    <s v="Sbor/N"/>
    <n v="0.25"/>
    <n v="0.25"/>
    <n v="0.125"/>
    <n v="0"/>
    <m/>
    <n v="0.125"/>
    <n v="0.125"/>
    <b v="1"/>
    <x v="2"/>
    <x v="2"/>
  </r>
  <r>
    <n v="583274"/>
    <x v="441"/>
    <s v="PedF"/>
    <x v="13"/>
    <s v="původní článek"/>
    <s v="SJR (loni)"/>
    <n v="0.33333333333332998"/>
    <s v="2-s2.0-85101579834"/>
    <s v="Q1 1.D."/>
    <n v="675450500015"/>
    <s v="Q3"/>
    <s v="L1 - Educational Studies in Language and Literature"/>
    <x v="2"/>
    <n v="28"/>
    <s v="NL"/>
    <m/>
    <s v="eng"/>
    <s v="původní článekSJR (loni)"/>
    <s v="ScoQ1"/>
    <n v="16"/>
    <n v="16"/>
    <n v="5.3333333333332797"/>
    <n v="0"/>
    <m/>
    <n v="5.3333333333332797"/>
    <n v="5.3333333333332797"/>
    <b v="1"/>
    <x v="2"/>
    <x v="2"/>
  </r>
  <r>
    <n v="591649"/>
    <x v="442"/>
    <s v="PedF"/>
    <x v="4"/>
    <s v="původní článek"/>
    <s v="ERIHPlus"/>
    <n v="0.5"/>
    <m/>
    <m/>
    <m/>
    <m/>
    <s v="Labor et Educatio"/>
    <x v="2"/>
    <n v="14"/>
    <s v="PL"/>
    <m/>
    <s v="eng"/>
    <s v="původní článekERIHPlus"/>
    <s v="Erih+"/>
    <n v="1"/>
    <n v="2"/>
    <n v="1"/>
    <n v="0"/>
    <m/>
    <n v="1"/>
    <n v="1"/>
    <b v="1"/>
    <x v="2"/>
    <x v="8"/>
  </r>
  <r>
    <n v="591652"/>
    <x v="442"/>
    <s v="PedF"/>
    <x v="4"/>
    <s v="původní článek"/>
    <s v="český čsp."/>
    <n v="1"/>
    <m/>
    <m/>
    <m/>
    <m/>
    <s v="Aplikovaná psychologie"/>
    <x v="2"/>
    <n v="9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8145"/>
    <x v="442"/>
    <s v="PedF"/>
    <x v="4"/>
    <s v="příspěvek v recenzovaném konferenčním sborníku"/>
    <s v="rec. sborník"/>
    <n v="1"/>
    <m/>
    <m/>
    <m/>
    <m/>
    <s v="Материалы Х Международной научно-практической конференции В двух частях. Москва, РУДН, 20–21 апреля 2017 г."/>
    <x v="0"/>
    <n v="6"/>
    <m/>
    <s v="Российский университет дружбы народов"/>
    <s v="eng"/>
    <s v="příspěvek v recenzovaném konferenčním sborníkurec. sborník"/>
    <s v="Sbor/N"/>
    <n v="0.25"/>
    <n v="0.5"/>
    <n v="0.5"/>
    <n v="0"/>
    <m/>
    <n v="0.5"/>
    <n v="0.5"/>
    <b v="1"/>
    <x v="1"/>
    <x v="1"/>
  </r>
  <r>
    <n v="563271"/>
    <x v="442"/>
    <s v="PedF"/>
    <x v="4"/>
    <s v="původní článek"/>
    <s v="rec. čsp. st."/>
    <n v="1"/>
    <m/>
    <m/>
    <m/>
    <m/>
    <s v="DEBATA EDUKACYJNA"/>
    <x v="0"/>
    <n v="9"/>
    <s v="PL"/>
    <m/>
    <s v="eng"/>
    <s v="původní článekrec. čsp. st."/>
    <s v="Článek"/>
    <n v="0.5"/>
    <n v="1"/>
    <n v="1"/>
    <n v="0"/>
    <m/>
    <n v="1"/>
    <n v="1"/>
    <b v="1"/>
    <x v="1"/>
    <x v="1"/>
  </r>
  <r>
    <n v="554491"/>
    <x v="442"/>
    <s v="PedF"/>
    <x v="4"/>
    <s v="původní článek"/>
    <s v="český čsp."/>
    <n v="1"/>
    <m/>
    <m/>
    <m/>
    <m/>
    <s v="Aplikovaná psychologie"/>
    <x v="1"/>
    <n v="12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54493"/>
    <x v="442"/>
    <s v="PedF"/>
    <x v="4"/>
    <s v="příspěvek v recenzovaném konferenčním sborníku"/>
    <s v="rec. sborník"/>
    <n v="0.5"/>
    <m/>
    <m/>
    <n v="525491600019"/>
    <m/>
    <s v="New trends and research challenges in pedagogy and andragogy"/>
    <x v="1"/>
    <n v="8"/>
    <m/>
    <s v="Uniwersytet Pedagogiczny w Krakowi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54496"/>
    <x v="442"/>
    <s v="PedF"/>
    <x v="4"/>
    <s v="příspěvek v recenzovaném konferenčním sborníku"/>
    <s v="rec. sborník"/>
    <n v="1"/>
    <m/>
    <m/>
    <m/>
    <m/>
    <s v="ВЫСШАЯ ШКОЛА: ОПЫТ, ПРОБЛЕМЫ, ПЕРСПЕКТИВЫ"/>
    <x v="1"/>
    <n v="8"/>
    <m/>
    <s v="Российский университет дружбы народ"/>
    <s v="eng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55644"/>
    <x v="442"/>
    <s v="PedF"/>
    <x v="4"/>
    <s v="příspěvek v recenzovaném konferenčním sborníku"/>
    <s v="rec. sborník"/>
    <n v="0.5"/>
    <m/>
    <m/>
    <n v="525491600016"/>
    <m/>
    <s v="New trends and research challanges in pedagogy and andragogy NTRCPA18"/>
    <x v="1"/>
    <n v="10"/>
    <m/>
    <s v="Katedra Pedagogiki Społecznej i Andragogiki Institute of Educational Studies UNIWERSYTET PEDAGOGICZNY W KRAKOWI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56839"/>
    <x v="442"/>
    <s v="PedF"/>
    <x v="4"/>
    <s v="příspěvek v recenzovaném konferenčním sborníku"/>
    <s v="WOS (loni)"/>
    <n v="0.5"/>
    <m/>
    <m/>
    <n v="429975301082"/>
    <m/>
    <s v="10TH INTERNATIONAL CONFERENCE OF EDUCATION, RESEARCH AND INNOVATION (ICERI2017)"/>
    <x v="0"/>
    <n v="7"/>
    <s v="ES"/>
    <s v="IATED-INT ASSOC TECHNOLOGY EDUCATION &amp; DEVELOPMENT"/>
    <s v="eng"/>
    <s v="příspěvek v recenzovaném konferenčním sborníkuWOS (loni)"/>
    <s v="Sbor/D"/>
    <n v="0.5"/>
    <n v="1"/>
    <n v="0.5"/>
    <n v="0"/>
    <m/>
    <n v="0.5"/>
    <n v="0.5"/>
    <b v="1"/>
    <x v="1"/>
    <x v="1"/>
  </r>
  <r>
    <n v="574201"/>
    <x v="442"/>
    <s v="PedF"/>
    <x v="4"/>
    <s v="původní článek"/>
    <s v="ERIHPlus"/>
    <n v="0.5"/>
    <m/>
    <m/>
    <m/>
    <m/>
    <s v="Labor et Educatio"/>
    <x v="1"/>
    <n v="7"/>
    <s v="PL"/>
    <m/>
    <s v="eng"/>
    <s v="původní článekERIHPlus"/>
    <s v="Erih+"/>
    <n v="1"/>
    <n v="2"/>
    <n v="1"/>
    <n v="0"/>
    <m/>
    <n v="1"/>
    <n v="1"/>
    <b v="1"/>
    <x v="1"/>
    <x v="1"/>
  </r>
  <r>
    <n v="574282"/>
    <x v="442"/>
    <s v="PedF"/>
    <x v="4"/>
    <s v="příspěvek v recenzovaném konferenčním sborníku"/>
    <s v="Sco (loni)"/>
    <n v="0.5"/>
    <m/>
    <m/>
    <n v="568991704061"/>
    <m/>
    <s v="11TH INTERNATIONAL CONFERENCE OF EDUCATION, RESEARCH AND INNOVATION (ICERI2018)"/>
    <x v="1"/>
    <n v="5"/>
    <m/>
    <s v="Iceri"/>
    <s v="eng"/>
    <s v="příspěvek v recenzovaném konferenčním sborníkuSco (loni)"/>
    <s v="Sbor/D"/>
    <n v="0.5"/>
    <n v="1"/>
    <n v="0.5"/>
    <n v="0"/>
    <m/>
    <n v="0.5"/>
    <n v="0.5"/>
    <b v="1"/>
    <x v="1"/>
    <x v="1"/>
  </r>
  <r>
    <n v="574290"/>
    <x v="442"/>
    <s v="PedF"/>
    <x v="4"/>
    <s v="příspěvek v recenzovaném konferenčním sborníku"/>
    <s v="WOS"/>
    <n v="0.5"/>
    <m/>
    <m/>
    <n v="530109202116"/>
    <m/>
    <s v="12TH INTERNATIONAL CONFERENCE OF EDUCATION, RESEARCH AND INNOVATION (ICERI 2019)"/>
    <x v="3"/>
    <n v="6"/>
    <m/>
    <s v="ICERI"/>
    <s v="eng"/>
    <s v="příspěvek v recenzovaném konferenčním sborníkuWOS"/>
    <s v="Sbor/D"/>
    <n v="0.5"/>
    <n v="1"/>
    <n v="0.5"/>
    <n v="0"/>
    <m/>
    <n v="0.5"/>
    <n v="0.5"/>
    <b v="1"/>
    <x v="2"/>
    <x v="8"/>
  </r>
  <r>
    <n v="540512"/>
    <x v="443"/>
    <s v="PedF"/>
    <x v="4"/>
    <s v="kolektivní monografie"/>
    <m/>
    <n v="1"/>
    <m/>
    <m/>
    <m/>
    <m/>
    <m/>
    <x v="0"/>
    <n v="240"/>
    <s v="CZ"/>
    <s v="Grada"/>
    <s v="cze"/>
    <s v="kolektivní monografie"/>
    <s v="Mon"/>
    <n v="1"/>
    <n v="1"/>
    <n v="1"/>
    <n v="1"/>
    <m/>
    <n v="1"/>
    <n v="1"/>
    <b v="1"/>
    <x v="5"/>
    <x v="7"/>
  </r>
  <r>
    <n v="561394"/>
    <x v="444"/>
    <s v="PedF"/>
    <x v="18"/>
    <s v="příspěvek v recenzovaném konferenčním sborníku"/>
    <s v="rec. sborník"/>
    <n v="0.25"/>
    <m/>
    <m/>
    <m/>
    <m/>
    <s v="Glocal Education in Practice: Teaching, Researching, and Citizenship"/>
    <x v="3"/>
    <n v="7"/>
    <m/>
    <s v="Bulgarian Comparative Education Society (BCES)"/>
    <s v="eng"/>
    <s v="příspěvek v recenzovaném konferenčním sborníkurec. sborník"/>
    <s v="Sbor/N"/>
    <n v="0.25"/>
    <n v="0.5"/>
    <n v="0.125"/>
    <n v="0"/>
    <m/>
    <n v="0.125"/>
    <n v="0.125"/>
    <b v="1"/>
    <x v="0"/>
    <x v="4"/>
  </r>
  <r>
    <n v="581412"/>
    <x v="444"/>
    <s v="PedF"/>
    <x v="18"/>
    <s v="původní článek"/>
    <s v="ERIHPlus"/>
    <n v="0.25"/>
    <m/>
    <m/>
    <m/>
    <m/>
    <s v="Slavonic Pedagogical Studies Journal [online]"/>
    <x v="2"/>
    <n v="8"/>
    <s v="SK"/>
    <m/>
    <s v="cze"/>
    <s v="původní článekERIHPlus"/>
    <s v="Erih+"/>
    <n v="1"/>
    <n v="1"/>
    <n v="0.25"/>
    <n v="0"/>
    <m/>
    <n v="0.25"/>
    <n v="0.25"/>
    <b v="1"/>
    <x v="0"/>
    <x v="4"/>
  </r>
  <r>
    <n v="545480"/>
    <x v="444"/>
    <s v="PedF"/>
    <x v="18"/>
    <s v="původní článek"/>
    <s v="IF"/>
    <n v="0.33333333333332998"/>
    <s v="2-s2.0-85050917434"/>
    <s v="Q1 1.D."/>
    <n v="441282700005"/>
    <s v="Q3"/>
    <s v="Journal of Cross-Cultural Psychology"/>
    <x v="1"/>
    <n v="22"/>
    <s v="US"/>
    <s v="SAGE PUBLICATIONS INC"/>
    <s v="eng"/>
    <s v="původní článekIF"/>
    <s v="IFQ3"/>
    <n v="9"/>
    <n v="9"/>
    <n v="2.9999999999999698"/>
    <n v="0"/>
    <m/>
    <n v="2.9999999999999698"/>
    <n v="2.9999999999999698"/>
    <b v="1"/>
    <x v="0"/>
    <x v="4"/>
  </r>
  <r>
    <n v="565048"/>
    <x v="444"/>
    <s v="PedF"/>
    <x v="18"/>
    <s v="příspěvek v recenzovaném konferenčním sborníku"/>
    <s v="rec. sborník"/>
    <n v="0.16666666666666999"/>
    <m/>
    <m/>
    <m/>
    <m/>
    <s v="EdMedia + Innovate Learning 2019 Conference"/>
    <x v="3"/>
    <n v="7"/>
    <m/>
    <s v="Association for the Advancement of Computing in Education (AACE)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0"/>
    <x v="4"/>
  </r>
  <r>
    <n v="583745"/>
    <x v="444"/>
    <s v="PedF"/>
    <x v="18"/>
    <s v="jiný výsledek"/>
    <m/>
    <n v="0.33333333333332998"/>
    <m/>
    <m/>
    <m/>
    <m/>
    <m/>
    <x v="2"/>
    <n v="176"/>
    <m/>
    <s v="Univerzita Karlova, Pedagogická fakulta"/>
    <s v="cze"/>
    <s v="jiný výsledek"/>
    <s v="Ostatní"/>
    <n v="0"/>
    <n v="0"/>
    <n v="0"/>
    <n v="0"/>
    <m/>
    <n v="0"/>
    <n v="0"/>
    <b v="1"/>
    <x v="2"/>
    <x v="5"/>
  </r>
  <r>
    <n v="528431"/>
    <x v="444"/>
    <s v="PedF"/>
    <x v="18"/>
    <s v="původní článek"/>
    <s v="ERIHPlus"/>
    <n v="0.25"/>
    <m/>
    <m/>
    <m/>
    <m/>
    <s v="International Journal of Knowledge Society Research (IJKSR) [online]"/>
    <x v="1"/>
    <n v="11"/>
    <s v="US"/>
    <m/>
    <s v="eng"/>
    <s v="původní článekERIHPlus"/>
    <s v="Erih+"/>
    <n v="1"/>
    <n v="2"/>
    <n v="0.5"/>
    <n v="0"/>
    <m/>
    <n v="0.5"/>
    <n v="0.5"/>
    <b v="1"/>
    <x v="0"/>
    <x v="4"/>
  </r>
  <r>
    <n v="592031"/>
    <x v="445"/>
    <s v="PedF"/>
    <x v="9"/>
    <s v="učebnice pro ZŠ"/>
    <m/>
    <n v="0.125"/>
    <m/>
    <m/>
    <m/>
    <m/>
    <m/>
    <x v="2"/>
    <n v="64"/>
    <s v="CZ"/>
    <s v="Taktik International"/>
    <s v="cze"/>
    <s v="učebnice pro ZŠ"/>
    <s v="Učebnice"/>
    <n v="1"/>
    <n v="1"/>
    <n v="0.125"/>
    <n v="0"/>
    <m/>
    <n v="0.125"/>
    <n v="0.125"/>
    <b v="1"/>
    <x v="2"/>
    <x v="8"/>
  </r>
  <r>
    <n v="592237"/>
    <x v="445"/>
    <s v="PedF"/>
    <x v="9"/>
    <s v="příručka"/>
    <m/>
    <n v="0.125"/>
    <m/>
    <m/>
    <m/>
    <m/>
    <m/>
    <x v="2"/>
    <n v="112"/>
    <s v="CZ"/>
    <s v="Taktik International"/>
    <s v="cze"/>
    <s v="příručka"/>
    <s v="Ostatní"/>
    <n v="0"/>
    <n v="0"/>
    <n v="0"/>
    <n v="0"/>
    <m/>
    <n v="0"/>
    <n v="0"/>
    <b v="1"/>
    <x v="2"/>
    <x v="8"/>
  </r>
  <r>
    <n v="579700"/>
    <x v="445"/>
    <s v="PedF"/>
    <x v="9"/>
    <s v="doporučený postup"/>
    <s v="rec. čsp. st."/>
    <n v="1"/>
    <m/>
    <m/>
    <m/>
    <m/>
    <s v="aura musica"/>
    <x v="3"/>
    <n v="8"/>
    <s v="CZ"/>
    <m/>
    <s v="cze"/>
    <s v="doporučený postuprec. čsp. st."/>
    <s v="Učebnice"/>
    <n v="1"/>
    <n v="1"/>
    <n v="1"/>
    <n v="0"/>
    <m/>
    <n v="1"/>
    <n v="1"/>
    <b v="1"/>
    <x v="2"/>
    <x v="8"/>
  </r>
  <r>
    <n v="568675"/>
    <x v="445"/>
    <s v="PedF"/>
    <x v="9"/>
    <s v="jiná stať ve sborníku prací"/>
    <s v="ERIHPlus"/>
    <n v="1"/>
    <m/>
    <m/>
    <m/>
    <m/>
    <s v="Studia scientifica facultatis paedagogicae"/>
    <x v="3"/>
    <n v="10"/>
    <m/>
    <s v="Katolícka univerzita v Ružomberku"/>
    <s v="cze"/>
    <s v="jiná stať ve sborníku pracíERIHPlus"/>
    <s v="Ostatní"/>
    <n v="0"/>
    <n v="0"/>
    <n v="0"/>
    <n v="0"/>
    <m/>
    <n v="0"/>
    <n v="0"/>
    <b v="1"/>
    <x v="0"/>
    <x v="4"/>
  </r>
  <r>
    <n v="569378"/>
    <x v="445"/>
    <s v="PedF"/>
    <x v="9"/>
    <s v="jiná stať ve sborníku prací"/>
    <s v="ERIHPlus"/>
    <n v="1"/>
    <m/>
    <m/>
    <m/>
    <m/>
    <s v="Studia scientifica facultatis paedagogicae"/>
    <x v="3"/>
    <n v="10"/>
    <m/>
    <s v="Katolícka univerzita v Ružomberku"/>
    <s v="cze"/>
    <s v="jiná stať ve sborníku pracíERIHPlus"/>
    <s v="Ostatní"/>
    <n v="0"/>
    <n v="0"/>
    <n v="0"/>
    <n v="0"/>
    <m/>
    <n v="0"/>
    <n v="0"/>
    <b v="1"/>
    <x v="2"/>
    <x v="8"/>
  </r>
  <r>
    <n v="533109"/>
    <x v="446"/>
    <s v="PedF"/>
    <x v="18"/>
    <s v="monografie"/>
    <m/>
    <n v="1"/>
    <m/>
    <m/>
    <m/>
    <m/>
    <m/>
    <x v="0"/>
    <n v="198"/>
    <s v="CZ"/>
    <s v="Univerzita Karlova, Pedagogická fakulta"/>
    <s v="cze"/>
    <s v="monografie"/>
    <s v="Mon"/>
    <n v="3"/>
    <n v="3"/>
    <n v="3"/>
    <n v="3"/>
    <m/>
    <n v="3"/>
    <n v="3"/>
    <b v="1"/>
    <x v="0"/>
    <x v="4"/>
  </r>
  <r>
    <n v="574429"/>
    <x v="447"/>
    <s v="PedF"/>
    <x v="3"/>
    <s v="kapitola v kolektivní monografii"/>
    <m/>
    <n v="0.5"/>
    <m/>
    <m/>
    <m/>
    <m/>
    <s v="Václav Chaloupecký a generace roku 1914: otazníky české a slovenské historiografie v éře první republiky."/>
    <x v="3"/>
    <n v="12"/>
    <s v="CZ"/>
    <s v="Liberec: Technická univerzita v Liberci"/>
    <s v="cze"/>
    <s v="kapitola v kolektivní monografii"/>
    <s v="Kap"/>
    <n v="1"/>
    <n v="1"/>
    <n v="0.5"/>
    <n v="0"/>
    <m/>
    <n v="0.5"/>
    <n v="0.5"/>
    <b v="1"/>
    <x v="3"/>
    <x v="3"/>
  </r>
  <r>
    <n v="557687"/>
    <x v="448"/>
    <s v="PedF"/>
    <x v="20"/>
    <s v="původní článek"/>
    <s v="ERIHPlus"/>
    <n v="1"/>
    <m/>
    <m/>
    <m/>
    <m/>
    <s v="Český jazyk a literatura"/>
    <x v="1"/>
    <n v="8"/>
    <s v="CZ"/>
    <m/>
    <s v="cze"/>
    <s v="původní článekERIHPlus"/>
    <s v="Erih+"/>
    <n v="1"/>
    <n v="1"/>
    <n v="1"/>
    <n v="0"/>
    <m/>
    <n v="1"/>
    <n v="1"/>
    <b v="1"/>
    <x v="2"/>
    <x v="2"/>
  </r>
  <r>
    <n v="546333"/>
    <x v="449"/>
    <s v="PedF"/>
    <x v="18"/>
    <s v="příspěvek v recenzovaném konferenčním sborníku"/>
    <s v="rec. sborník"/>
    <n v="0.33333333333332998"/>
    <m/>
    <m/>
    <m/>
    <m/>
    <s v="Sborník konference Didinfo 2018"/>
    <x v="1"/>
    <n v="5"/>
    <m/>
    <s v="TU Liberec, Fakulta pedagogická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89813"/>
    <x v="449"/>
    <s v="PedF"/>
    <x v="18"/>
    <s v="příručka"/>
    <m/>
    <n v="0.33333333333332998"/>
    <m/>
    <m/>
    <m/>
    <m/>
    <m/>
    <x v="2"/>
    <n v="72"/>
    <s v="CZ"/>
    <s v="Univerzita Karlova, Pedagogická fakulta"/>
    <s v="cze"/>
    <s v="příručka"/>
    <s v="Ostatní"/>
    <n v="0"/>
    <n v="0"/>
    <n v="0"/>
    <n v="0"/>
    <m/>
    <n v="0"/>
    <n v="0"/>
    <b v="1"/>
    <x v="0"/>
    <x v="4"/>
  </r>
  <r>
    <n v="529211"/>
    <x v="450"/>
    <s v="PedF"/>
    <x v="16"/>
    <s v="původní článek"/>
    <s v="ERIHPlus"/>
    <n v="0.5"/>
    <m/>
    <m/>
    <m/>
    <m/>
    <s v="Pedagogická orientace"/>
    <x v="0"/>
    <n v="24"/>
    <s v="CZ"/>
    <m/>
    <s v="cze"/>
    <s v="původní článekERIHPlus"/>
    <s v="Erih+"/>
    <n v="1"/>
    <n v="1"/>
    <n v="0.5"/>
    <n v="0"/>
    <m/>
    <n v="0.5"/>
    <n v="0.5"/>
    <b v="1"/>
    <x v="0"/>
    <x v="4"/>
  </r>
  <r>
    <n v="575311"/>
    <x v="450"/>
    <s v="PedF"/>
    <x v="16"/>
    <s v="původní článek"/>
    <s v="Sco"/>
    <n v="0.5"/>
    <s v="2-s2.0-85077000017"/>
    <s v="neuvedeno"/>
    <m/>
    <m/>
    <s v="The Journal of Elementary Education [online]"/>
    <x v="3"/>
    <n v="20"/>
    <s v="SI"/>
    <m/>
    <s v="eng"/>
    <s v="původní článekSco"/>
    <s v="ScoQ5"/>
    <n v="3"/>
    <n v="3"/>
    <n v="1.5"/>
    <n v="0"/>
    <m/>
    <n v="1.5"/>
    <n v="1.5"/>
    <b v="1"/>
    <x v="2"/>
    <x v="5"/>
  </r>
  <r>
    <n v="561971"/>
    <x v="450"/>
    <s v="PedF"/>
    <x v="16"/>
    <s v="původní článek"/>
    <s v="SJR"/>
    <n v="0.5"/>
    <s v="2-s2.0-85067989827"/>
    <s v="Q2"/>
    <m/>
    <m/>
    <s v="Citizenship Teaching and Learning"/>
    <x v="3"/>
    <n v="19"/>
    <s v="GB"/>
    <m/>
    <s v="eng"/>
    <s v="původní článekSJR"/>
    <s v="ScoQ2"/>
    <n v="12"/>
    <n v="12"/>
    <n v="6"/>
    <n v="0"/>
    <m/>
    <n v="6"/>
    <n v="6"/>
    <b v="1"/>
    <x v="2"/>
    <x v="10"/>
  </r>
  <r>
    <n v="540334"/>
    <x v="450"/>
    <s v="PedF"/>
    <x v="16"/>
    <s v="původní článek"/>
    <s v="ERIHPlus"/>
    <n v="0.33333333333332998"/>
    <m/>
    <m/>
    <m/>
    <m/>
    <s v="e-Pedagogium [print]"/>
    <x v="0"/>
    <n v="10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45746"/>
    <x v="450"/>
    <s v="PedF"/>
    <x v="16"/>
    <s v="původní článek"/>
    <s v="ERIHPlus"/>
    <n v="0.5"/>
    <m/>
    <m/>
    <m/>
    <m/>
    <s v="Pedagogika"/>
    <x v="1"/>
    <n v="23"/>
    <s v="CZ"/>
    <m/>
    <s v="cze"/>
    <s v="původní článekERIHPlus"/>
    <s v="Erih+"/>
    <n v="1"/>
    <n v="1"/>
    <n v="0.5"/>
    <n v="0"/>
    <m/>
    <n v="0.5"/>
    <n v="0.5"/>
    <b v="1"/>
    <x v="0"/>
    <x v="11"/>
  </r>
  <r>
    <n v="576310"/>
    <x v="241"/>
    <s v="PedF"/>
    <x v="7"/>
    <s v="příručka"/>
    <m/>
    <n v="0.5"/>
    <m/>
    <m/>
    <m/>
    <m/>
    <m/>
    <x v="3"/>
    <n v="32"/>
    <m/>
    <s v="Univerzita Karlova, Pedagogická fakulta"/>
    <s v="cze"/>
    <s v="příručka"/>
    <s v="Ostatní"/>
    <n v="0"/>
    <n v="0"/>
    <n v="0"/>
    <n v="0"/>
    <m/>
    <n v="0"/>
    <n v="0"/>
    <b v="1"/>
    <x v="2"/>
    <x v="5"/>
  </r>
  <r>
    <n v="578792"/>
    <x v="241"/>
    <s v="PedF"/>
    <x v="7"/>
    <s v="původní článek"/>
    <s v="IF (loni)"/>
    <n v="0.5"/>
    <s v="2-s2.0-85084351965"/>
    <s v="Q4"/>
    <n v="531098900009"/>
    <s v="Q4"/>
    <s v="Chemické listy"/>
    <x v="2"/>
    <n v="4"/>
    <s v="CZ"/>
    <s v="CHEMICKE LISTY"/>
    <s v="cze"/>
    <s v="původní článekIF (loni)"/>
    <s v="IFQ4"/>
    <n v="6"/>
    <n v="6"/>
    <n v="3"/>
    <n v="0"/>
    <m/>
    <n v="3"/>
    <n v="3"/>
    <b v="1"/>
    <x v="2"/>
    <x v="5"/>
  </r>
  <r>
    <n v="562385"/>
    <x v="241"/>
    <s v="PedF"/>
    <x v="7"/>
    <s v="původní článek"/>
    <s v="IF"/>
    <n v="0.5"/>
    <m/>
    <m/>
    <n v="469565100001"/>
    <s v="Q3"/>
    <s v="International Journal of Science Education"/>
    <x v="3"/>
    <n v="20"/>
    <s v="GB"/>
    <s v="ROUTLEDGE JOURNALS, TAYLOR &amp; FRANCIS LTD"/>
    <s v="eng"/>
    <s v="původní článekIF"/>
    <s v="IFQ2"/>
    <n v="14"/>
    <n v="14"/>
    <n v="7"/>
    <n v="0"/>
    <m/>
    <n v="7"/>
    <n v="4.5"/>
    <b v="0"/>
    <x v="2"/>
    <x v="5"/>
  </r>
  <r>
    <n v="564354"/>
    <x v="241"/>
    <s v="PedF"/>
    <x v="7"/>
    <s v="příspěvek v recenzovaném konferenčním sborníku"/>
    <s v="WOS"/>
    <n v="0.25"/>
    <m/>
    <m/>
    <n v="482135600016"/>
    <m/>
    <s v="PROJECT-BASED EDUCATION AND OTHER ACTIVATING STRATEGIES IN SCIENCE EDUCATION XVI (PBE 2018)"/>
    <x v="3"/>
    <n v="11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64357"/>
    <x v="241"/>
    <s v="PedF"/>
    <x v="7"/>
    <s v="příspěvek v recenzovaném konferenčním sborníku"/>
    <s v="WOS"/>
    <n v="0.5"/>
    <m/>
    <m/>
    <n v="482135600022"/>
    <m/>
    <s v="PROJECT-BASED EDUCATION AND OTHER ACTIVATING STRATEGIES IN SCIENCE EDUCATION XVI (PBE 2018)"/>
    <x v="3"/>
    <n v="14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83653"/>
    <x v="241"/>
    <s v="PedF"/>
    <x v="5"/>
    <s v="příspěvek v recenzovaném konferenčním sborníku"/>
    <s v="WOS"/>
    <n v="0.33333333333332998"/>
    <m/>
    <m/>
    <n v="567209500026"/>
    <m/>
    <s v="PROJECT-BASED EDUCATION AND OTHER ACTIVATING STRATEGIES IN SCIENCE EDUCATION XVII (PBE 2019)"/>
    <x v="2"/>
    <n v="8"/>
    <s v="CZ"/>
    <s v="CHARLES UNIV PRAGUE"/>
    <s v="cze"/>
    <s v="příspěvek v recenzovaném konferenčním sborníkuWOS"/>
    <s v="Sbor/D"/>
    <n v="0.5"/>
    <n v="0.5"/>
    <n v="0.16666666666666499"/>
    <n v="0"/>
    <m/>
    <n v="0.16666666666666499"/>
    <n v="0.16666666666666499"/>
    <b v="1"/>
    <x v="2"/>
    <x v="5"/>
  </r>
  <r>
    <n v="583655"/>
    <x v="241"/>
    <s v="PedF"/>
    <x v="5"/>
    <s v="příspěvek v recenzovaném konferenčním sborníku"/>
    <s v="WOS"/>
    <n v="1"/>
    <m/>
    <m/>
    <n v="567209500007"/>
    <m/>
    <s v="PROJECT-BASED EDUCATION AND OTHER ACTIVATING STRATEGIES IN SCIENCE EDUCATION XVII (PBE 2019)"/>
    <x v="2"/>
    <n v="9"/>
    <s v="CZ"/>
    <s v="CHARLES UNIV PRAGUE"/>
    <s v="cze"/>
    <s v="příspěvek v recenzovaném konferenčním sborníkuWOS"/>
    <s v="Sbor/D"/>
    <n v="0.5"/>
    <n v="0.5"/>
    <n v="0.5"/>
    <n v="0"/>
    <m/>
    <n v="0.5"/>
    <n v="0.5"/>
    <b v="1"/>
    <x v="2"/>
    <x v="5"/>
  </r>
  <r>
    <n v="584995"/>
    <x v="241"/>
    <s v="PedF"/>
    <x v="7"/>
    <s v="sborník"/>
    <m/>
    <n v="0.33333333333332998"/>
    <m/>
    <m/>
    <m/>
    <m/>
    <m/>
    <x v="2"/>
    <n v="47"/>
    <m/>
    <s v="Uk PedF"/>
    <s v="eng"/>
    <s v="sborník"/>
    <s v="Ostatní"/>
    <n v="0"/>
    <n v="0"/>
    <n v="0"/>
    <n v="0"/>
    <m/>
    <n v="0"/>
    <n v="0"/>
    <b v="1"/>
    <x v="2"/>
    <x v="5"/>
  </r>
  <r>
    <n v="593306"/>
    <x v="241"/>
    <s v="PedF"/>
    <x v="7"/>
    <s v="původní článek"/>
    <s v="WOS"/>
    <n v="0.33333333333332998"/>
    <s v="2-s2.0-85102441100"/>
    <s v="Q4"/>
    <n v="625570500004"/>
    <s v="Q4"/>
    <s v="Chemistry, Didactics, Ecology, Metrology [online]"/>
    <x v="2"/>
    <n v="9"/>
    <s v="PL"/>
    <m/>
    <s v="eng"/>
    <s v="původní článekWOS"/>
    <s v="IFQ5"/>
    <n v="4"/>
    <n v="4"/>
    <n v="1.3333333333333199"/>
    <n v="0"/>
    <m/>
    <n v="1.3333333333333199"/>
    <n v="1.3333333333333199"/>
    <b v="1"/>
    <x v="2"/>
    <x v="5"/>
  </r>
  <r>
    <n v="549200"/>
    <x v="451"/>
    <s v="PedF"/>
    <x v="9"/>
    <s v="jiný výsledek"/>
    <m/>
    <n v="0.2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0"/>
    <x v="4"/>
  </r>
  <r>
    <n v="528755"/>
    <x v="66"/>
    <s v="PedF"/>
    <x v="5"/>
    <s v="původní článek"/>
    <s v="SJR"/>
    <n v="0.5"/>
    <s v="2-s2.0-85021326012"/>
    <s v="Q1"/>
    <m/>
    <m/>
    <s v="Electronic Journal of e-Learning"/>
    <x v="0"/>
    <n v="15"/>
    <s v="GB"/>
    <m/>
    <s v="eng"/>
    <s v="původní článekSJR"/>
    <s v="ScoQ1"/>
    <n v="16"/>
    <n v="16"/>
    <n v="8"/>
    <n v="0"/>
    <m/>
    <n v="8"/>
    <n v="8"/>
    <b v="1"/>
    <x v="0"/>
    <x v="4"/>
  </r>
  <r>
    <n v="534431"/>
    <x v="66"/>
    <s v="PedF"/>
    <x v="5"/>
    <s v="původní článek"/>
    <s v="rec. čsp. 2015"/>
    <n v="1"/>
    <m/>
    <m/>
    <m/>
    <m/>
    <s v="Biologie-Chemie-Zeměpis"/>
    <x v="0"/>
    <n v="21"/>
    <s v="CZ"/>
    <m/>
    <s v="cze"/>
    <s v="původní článekrec. čsp. 2015"/>
    <s v="Článek"/>
    <n v="0.5"/>
    <n v="0.5"/>
    <n v="0.5"/>
    <n v="0"/>
    <m/>
    <n v="0.5"/>
    <n v="0.5"/>
    <b v="1"/>
    <x v="2"/>
    <x v="5"/>
  </r>
  <r>
    <n v="577197"/>
    <x v="66"/>
    <s v="PedF"/>
    <x v="5"/>
    <s v="původní článek"/>
    <s v="ERIHPlus"/>
    <n v="1"/>
    <m/>
    <m/>
    <m/>
    <m/>
    <s v="Pedagogika [online]"/>
    <x v="3"/>
    <n v="26"/>
    <s v="CZ"/>
    <m/>
    <s v="eng"/>
    <s v="původní článekERIHPlus"/>
    <s v="Erih+"/>
    <n v="1"/>
    <n v="2"/>
    <n v="2"/>
    <n v="0"/>
    <m/>
    <n v="2"/>
    <n v="2"/>
    <b v="1"/>
    <x v="0"/>
    <x v="13"/>
  </r>
  <r>
    <n v="577876"/>
    <x v="66"/>
    <s v="COŽP"/>
    <x v="5"/>
    <s v="souhrnná výzkumná zpráva"/>
    <m/>
    <n v="0.25"/>
    <m/>
    <m/>
    <m/>
    <m/>
    <m/>
    <x v="3"/>
    <n v="27"/>
    <m/>
    <s v="TAČR Éta"/>
    <s v="cze"/>
    <s v="souhrnná výzkumná zpráva"/>
    <s v="Ostatní"/>
    <n v="0"/>
    <n v="0"/>
    <n v="0"/>
    <n v="0"/>
    <m/>
    <n v="0"/>
    <n v="0"/>
    <b v="1"/>
    <x v="0"/>
    <x v="4"/>
  </r>
  <r>
    <n v="561869"/>
    <x v="66"/>
    <s v="PedF"/>
    <x v="5"/>
    <s v="monografie"/>
    <m/>
    <n v="1"/>
    <m/>
    <m/>
    <m/>
    <m/>
    <m/>
    <x v="3"/>
    <n v="239"/>
    <s v="CZ"/>
    <s v="Plot"/>
    <s v="cze"/>
    <s v="monografie"/>
    <s v="Mon"/>
    <n v="3"/>
    <n v="3"/>
    <n v="3"/>
    <n v="3"/>
    <m/>
    <n v="3"/>
    <n v="3"/>
    <b v="1"/>
    <x v="0"/>
    <x v="4"/>
  </r>
  <r>
    <n v="561870"/>
    <x v="66"/>
    <s v="PedF"/>
    <x v="5"/>
    <s v="původní článek"/>
    <s v="ERIHPlus"/>
    <n v="0.5"/>
    <m/>
    <m/>
    <m/>
    <m/>
    <s v="The Science for Population Protection [online]"/>
    <x v="3"/>
    <n v="12"/>
    <s v="CZ"/>
    <m/>
    <s v="eng"/>
    <s v="původní článekERIHPlus"/>
    <s v="Erih+"/>
    <n v="1"/>
    <n v="2"/>
    <n v="1"/>
    <n v="0"/>
    <m/>
    <n v="1"/>
    <n v="1"/>
    <b v="1"/>
    <x v="0"/>
    <x v="13"/>
  </r>
  <r>
    <n v="564765"/>
    <x v="66"/>
    <s v="PedF"/>
    <x v="5"/>
    <s v="monografie"/>
    <m/>
    <n v="1"/>
    <m/>
    <m/>
    <m/>
    <m/>
    <m/>
    <x v="3"/>
    <n v="260"/>
    <s v="CZ"/>
    <s v="Univerzita Karlova - Pedagogická fakulta"/>
    <s v="cze"/>
    <s v="monografie"/>
    <s v="Mon"/>
    <n v="9"/>
    <n v="9"/>
    <n v="9"/>
    <n v="9"/>
    <m/>
    <n v="9"/>
    <n v="9"/>
    <b v="1"/>
    <x v="0"/>
    <x v="4"/>
  </r>
  <r>
    <n v="564774"/>
    <x v="66"/>
    <s v="PedF"/>
    <x v="5"/>
    <s v="kapitola v kolektivní monografii"/>
    <m/>
    <n v="0.5"/>
    <m/>
    <m/>
    <m/>
    <m/>
    <s v="Augmented Reality in Educational Settings"/>
    <x v="3"/>
    <n v="31"/>
    <s v="AU"/>
    <s v="The"/>
    <s v="eng"/>
    <s v="kapitola v kolektivní monografii"/>
    <s v="Kap"/>
    <n v="5"/>
    <n v="5"/>
    <n v="2.5"/>
    <n v="5"/>
    <m/>
    <n v="2.5"/>
    <n v="2.5"/>
    <b v="1"/>
    <x v="0"/>
    <x v="4"/>
  </r>
  <r>
    <n v="565937"/>
    <x v="66"/>
    <s v="PedF"/>
    <x v="5"/>
    <s v="příspěvek v recenzovaném konferenčním sborníku"/>
    <s v="rec. sborník"/>
    <n v="0.16666666666666999"/>
    <m/>
    <m/>
    <n v="505160800044"/>
    <m/>
    <s v="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2"/>
    <x v="5"/>
  </r>
  <r>
    <n v="549853"/>
    <x v="66"/>
    <s v="PedF"/>
    <x v="5"/>
    <s v="původní článek"/>
    <s v="ERIHPlus"/>
    <n v="0.5"/>
    <m/>
    <m/>
    <m/>
    <m/>
    <s v="Scientia in educatione"/>
    <x v="1"/>
    <n v="18"/>
    <s v="CZ"/>
    <m/>
    <s v="cze"/>
    <s v="původní článekERIHPlus"/>
    <s v="Erih+"/>
    <n v="1"/>
    <n v="1"/>
    <n v="0.5"/>
    <n v="0"/>
    <m/>
    <n v="0.5"/>
    <n v="0.5"/>
    <b v="1"/>
    <x v="2"/>
    <x v="5"/>
  </r>
  <r>
    <n v="549854"/>
    <x v="66"/>
    <s v="PedF"/>
    <x v="5"/>
    <s v="kazuistika"/>
    <s v="ERIHPlus"/>
    <n v="1"/>
    <m/>
    <m/>
    <m/>
    <m/>
    <s v="Envigogika"/>
    <x v="1"/>
    <n v="9"/>
    <s v="CZ"/>
    <m/>
    <s v="cze"/>
    <s v="kazuistikaERIHPlus"/>
    <s v="Erih+"/>
    <n v="1"/>
    <n v="1"/>
    <n v="1"/>
    <n v="0"/>
    <m/>
    <n v="1"/>
    <n v="1"/>
    <b v="1"/>
    <x v="2"/>
    <x v="5"/>
  </r>
  <r>
    <n v="549859"/>
    <x v="66"/>
    <s v="PedF"/>
    <x v="5"/>
    <s v="příspěvek v recenzovaném konferenčním sborníku"/>
    <s v="WOS (loni)"/>
    <n v="0.5"/>
    <s v="2-s2.0-85057971875"/>
    <m/>
    <m/>
    <m/>
    <s v="Proceedings of the European Conference on e-Learning, ECEL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2"/>
    <x v="5"/>
  </r>
  <r>
    <n v="567433"/>
    <x v="66"/>
    <s v="PedF"/>
    <x v="5"/>
    <s v="příspěvek v recenzovaném konferenčním sborníku"/>
    <s v="WOS"/>
    <n v="0.5"/>
    <m/>
    <m/>
    <n v="478861500014"/>
    <m/>
    <s v="PROCEEDINGS OF THE 16TH INTERNATIONAL CONFERENCE EFFICIENCY AND RESPONSIBILITY IN EDUCATION 2019 (ERIE)"/>
    <x v="3"/>
    <n v="8"/>
    <m/>
    <s v="Czech University of Life Sciences Prague Faculty of Economics and Management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7434"/>
    <x v="66"/>
    <s v="PedF"/>
    <x v="5"/>
    <s v="příspěvek v recenzovaném konferenčním sborníku"/>
    <s v="WOS"/>
    <n v="0.5"/>
    <m/>
    <m/>
    <n v="539626900032"/>
    <m/>
    <s v="PROCEEDINGS OF THE 18TH EUROPEAN CONFERENCE ON E-LEARNING (ECEL 2019)"/>
    <x v="3"/>
    <n v="7"/>
    <m/>
    <s v="ACAD CONFERENCES LTD, CURTIS FARM, KIDMORE END, NR READING, RG4 9AY, ENGLAND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70299"/>
    <x v="66"/>
    <s v="PedF"/>
    <x v="5"/>
    <s v="původní článek"/>
    <s v="ERIHPlus"/>
    <n v="1"/>
    <m/>
    <m/>
    <m/>
    <m/>
    <s v="Envigogika"/>
    <x v="3"/>
    <n v="9"/>
    <s v="CZ"/>
    <m/>
    <s v="eng"/>
    <s v="původní článekERIHPlus"/>
    <s v="Erih+"/>
    <n v="1"/>
    <n v="2"/>
    <n v="2"/>
    <n v="0"/>
    <m/>
    <n v="2"/>
    <n v="2"/>
    <b v="1"/>
    <x v="0"/>
    <x v="13"/>
  </r>
  <r>
    <n v="577023"/>
    <x v="452"/>
    <s v="PedF"/>
    <x v="15"/>
    <s v="jiný článek"/>
    <s v="český čsp."/>
    <n v="0.5"/>
    <m/>
    <m/>
    <m/>
    <m/>
    <s v="Bulletin Sdružení učitelů francouzštiny [online]"/>
    <x v="2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37929"/>
    <x v="452"/>
    <s v="PedF"/>
    <x v="15"/>
    <s v="jiný článek"/>
    <s v="český čsp."/>
    <n v="0.2"/>
    <m/>
    <m/>
    <m/>
    <m/>
    <s v="Bulletin Sdružení učitelů francouzštiny"/>
    <x v="0"/>
    <n v="2"/>
    <s v="CZ"/>
    <m/>
    <s v="fre"/>
    <s v="jiný článekčeský čsp."/>
    <s v="Ostatní"/>
    <n v="0"/>
    <n v="0"/>
    <n v="0"/>
    <n v="0"/>
    <m/>
    <n v="0"/>
    <n v="0"/>
    <b v="1"/>
    <x v="7"/>
    <x v="12"/>
  </r>
  <r>
    <n v="584826"/>
    <x v="452"/>
    <s v="PedF"/>
    <x v="15"/>
    <s v="jiný článek"/>
    <s v="český čsp."/>
    <n v="0.33333333333332998"/>
    <m/>
    <m/>
    <m/>
    <m/>
    <s v="Bulletin Sdružení učitelů francouzštiny [online]"/>
    <x v="2"/>
    <n v="3"/>
    <s v="CZ"/>
    <m/>
    <s v="fre"/>
    <s v="jiný článekčeský čsp."/>
    <s v="Ostatní"/>
    <n v="0"/>
    <n v="0"/>
    <n v="0"/>
    <n v="0"/>
    <m/>
    <n v="0"/>
    <n v="0"/>
    <b v="1"/>
    <x v="2"/>
    <x v="2"/>
  </r>
  <r>
    <n v="584544"/>
    <x v="453"/>
    <s v="PedF"/>
    <x v="2"/>
    <s v="původní článek"/>
    <s v="ERIHPlus"/>
    <n v="1"/>
    <m/>
    <m/>
    <m/>
    <m/>
    <s v="Ostrava Journal of English Philology"/>
    <x v="2"/>
    <n v="18"/>
    <s v="CZ"/>
    <m/>
    <s v="eng"/>
    <s v="původní článekERIHPlus"/>
    <s v="Erih+"/>
    <n v="1"/>
    <n v="2"/>
    <n v="2"/>
    <n v="0"/>
    <m/>
    <n v="2"/>
    <n v="2"/>
    <b v="1"/>
    <x v="4"/>
    <x v="6"/>
  </r>
  <r>
    <n v="571789"/>
    <x v="453"/>
    <s v="PedF"/>
    <x v="2"/>
    <s v="původní článek"/>
    <s v="ERIHPlus"/>
    <n v="0.5"/>
    <m/>
    <m/>
    <m/>
    <m/>
    <s v="Hradec Králové Journal of Anglophone Studies"/>
    <x v="3"/>
    <n v="11"/>
    <s v="CZ"/>
    <m/>
    <s v="eng"/>
    <s v="původní článekERIHPlus"/>
    <s v="Erih+"/>
    <n v="1"/>
    <n v="2"/>
    <n v="1"/>
    <n v="0"/>
    <m/>
    <n v="1"/>
    <n v="1"/>
    <b v="1"/>
    <x v="4"/>
    <x v="6"/>
  </r>
  <r>
    <n v="575835"/>
    <x v="454"/>
    <s v="PedF"/>
    <x v="1"/>
    <s v="kolektivní monografie"/>
    <m/>
    <n v="0.16666666666666999"/>
    <m/>
    <m/>
    <m/>
    <m/>
    <m/>
    <x v="3"/>
    <n v="90"/>
    <s v="CZ"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5836"/>
    <x v="454"/>
    <s v="PedF"/>
    <x v="1"/>
    <s v="kolektivní monografie"/>
    <m/>
    <n v="0.16666666666666999"/>
    <m/>
    <m/>
    <m/>
    <m/>
    <m/>
    <x v="3"/>
    <n v="58"/>
    <m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5837"/>
    <x v="454"/>
    <s v="PedF"/>
    <x v="1"/>
    <s v="kolektivní monografie"/>
    <m/>
    <n v="1"/>
    <m/>
    <m/>
    <m/>
    <m/>
    <m/>
    <x v="3"/>
    <n v="41"/>
    <m/>
    <s v="Pedf UK"/>
    <s v="cze"/>
    <s v="kolektivní monografie"/>
    <s v="Mon"/>
    <n v="1"/>
    <n v="1"/>
    <n v="1"/>
    <n v="1"/>
    <m/>
    <n v="1"/>
    <n v="1"/>
    <b v="1"/>
    <x v="1"/>
    <x v="1"/>
  </r>
  <r>
    <n v="577184"/>
    <x v="454"/>
    <s v="PedF"/>
    <x v="1"/>
    <s v="příručka"/>
    <m/>
    <n v="0.2"/>
    <m/>
    <m/>
    <m/>
    <m/>
    <m/>
    <x v="3"/>
    <n v="51"/>
    <s v="CZ"/>
    <s v="Univerzita Karlova, Pedagogická fakulta"/>
    <s v="cze"/>
    <s v="příručka"/>
    <s v="Ostatní"/>
    <n v="0"/>
    <n v="0"/>
    <n v="0"/>
    <n v="0"/>
    <m/>
    <n v="0"/>
    <n v="0"/>
    <b v="1"/>
    <x v="2"/>
    <x v="2"/>
  </r>
  <r>
    <n v="577187"/>
    <x v="454"/>
    <s v="PedF"/>
    <x v="1"/>
    <s v="učebnice pro ZŠ"/>
    <m/>
    <n v="0.2"/>
    <m/>
    <m/>
    <m/>
    <m/>
    <m/>
    <x v="3"/>
    <n v="67"/>
    <s v="CZ"/>
    <s v="Univerzita Karlova, Pedagogická fakulta"/>
    <s v="cze"/>
    <s v="učebnice pro ZŠ"/>
    <s v="Učebnice"/>
    <n v="1"/>
    <n v="1"/>
    <n v="0.2"/>
    <n v="0"/>
    <m/>
    <n v="0.2"/>
    <n v="0.2"/>
    <b v="1"/>
    <x v="2"/>
    <x v="2"/>
  </r>
  <r>
    <n v="554986"/>
    <x v="454"/>
    <s v="PedF"/>
    <x v="1"/>
    <s v="původní článek"/>
    <s v="český čsp."/>
    <n v="0.5"/>
    <m/>
    <m/>
    <m/>
    <m/>
    <s v="Gramotnost, pregramotnost a vzdělávání"/>
    <x v="1"/>
    <n v="22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26729"/>
    <x v="454"/>
    <s v="PedF"/>
    <x v="1"/>
    <s v="původní článek"/>
    <s v="WOS"/>
    <n v="1"/>
    <m/>
    <m/>
    <n v="401829400001"/>
    <m/>
    <s v="Journal of Language and Cultural Education [online]"/>
    <x v="0"/>
    <n v="19"/>
    <s v="SK"/>
    <m/>
    <s v="eng"/>
    <s v="původní článekWOS"/>
    <s v="IFQ5"/>
    <n v="4"/>
    <n v="4"/>
    <n v="4"/>
    <n v="0"/>
    <m/>
    <n v="4"/>
    <n v="4"/>
    <b v="1"/>
    <x v="1"/>
    <x v="1"/>
  </r>
  <r>
    <n v="574220"/>
    <x v="454"/>
    <s v="PedF"/>
    <x v="1"/>
    <s v="přehledový článek"/>
    <s v="ERIHPlus"/>
    <n v="0.5"/>
    <m/>
    <m/>
    <m/>
    <m/>
    <s v="Didaktické studie"/>
    <x v="3"/>
    <n v="17"/>
    <s v="CZ"/>
    <m/>
    <s v="cze"/>
    <s v="přehledový článekERIHPlus"/>
    <s v="Erih+"/>
    <n v="1"/>
    <n v="1"/>
    <n v="0.5"/>
    <n v="0"/>
    <m/>
    <n v="0.5"/>
    <n v="0.5"/>
    <b v="1"/>
    <x v="1"/>
    <x v="1"/>
  </r>
  <r>
    <n v="528730"/>
    <x v="455"/>
    <s v="PedF"/>
    <x v="2"/>
    <s v="příspěvek v recenzovaném konferenčním sborníku"/>
    <s v="WOS"/>
    <n v="0.33333333333332998"/>
    <m/>
    <m/>
    <n v="409038600059"/>
    <m/>
    <s v="Proceedings of the 14th International Conference Efficiency and Responsibility in Education 2017 (ERIE)"/>
    <x v="0"/>
    <n v="8"/>
    <m/>
    <s v="Czech University of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0"/>
    <x v="4"/>
  </r>
  <r>
    <n v="575636"/>
    <x v="455"/>
    <s v="PedF"/>
    <x v="2"/>
    <s v="učebnice pro VŠ"/>
    <m/>
    <n v="0.5"/>
    <m/>
    <m/>
    <m/>
    <m/>
    <m/>
    <x v="3"/>
    <n v="40"/>
    <s v="CZ"/>
    <s v="Univerzita Karlova, Pedagogická fakulta"/>
    <s v="eng"/>
    <s v="učebnice pro VŠ"/>
    <s v="Učebnice"/>
    <n v="1"/>
    <n v="1"/>
    <n v="0.5"/>
    <n v="0"/>
    <m/>
    <n v="0.5"/>
    <n v="0.5"/>
    <b v="1"/>
    <x v="2"/>
    <x v="2"/>
  </r>
  <r>
    <n v="559285"/>
    <x v="455"/>
    <s v="PedF"/>
    <x v="2"/>
    <s v="učebnice pro VŠ"/>
    <m/>
    <n v="0.5"/>
    <m/>
    <m/>
    <m/>
    <m/>
    <m/>
    <x v="0"/>
    <n v="150"/>
    <s v="CZ"/>
    <s v="Ústřední knihovna, Univerzita Karlova"/>
    <s v="cze"/>
    <s v="učebnice pro VŠ"/>
    <s v="Učebnice"/>
    <n v="1"/>
    <n v="1"/>
    <n v="0.5"/>
    <n v="0"/>
    <m/>
    <n v="0.5"/>
    <n v="0.5"/>
    <b v="1"/>
    <x v="2"/>
    <x v="2"/>
  </r>
  <r>
    <n v="537466"/>
    <x v="455"/>
    <s v="PedF"/>
    <x v="2"/>
    <s v="původní článek"/>
    <s v="ERIHPlus"/>
    <n v="1"/>
    <m/>
    <m/>
    <m/>
    <m/>
    <s v="Pedagogická orientace"/>
    <x v="0"/>
    <n v="23"/>
    <s v="CZ"/>
    <m/>
    <s v="cze"/>
    <s v="původní článekERIHPlus"/>
    <s v="Erih+"/>
    <n v="1"/>
    <n v="1"/>
    <n v="1"/>
    <n v="0"/>
    <m/>
    <n v="1"/>
    <n v="1"/>
    <b v="1"/>
    <x v="0"/>
    <x v="4"/>
  </r>
  <r>
    <n v="537567"/>
    <x v="455"/>
    <s v="PedF"/>
    <x v="2"/>
    <s v="původní článek"/>
    <s v="ERIHPlus"/>
    <n v="1"/>
    <m/>
    <m/>
    <m/>
    <m/>
    <s v="e-Pedagogium [print]"/>
    <x v="0"/>
    <n v="12"/>
    <s v="CZ"/>
    <m/>
    <s v="eng"/>
    <s v="původní článekERIHPlus"/>
    <s v="Erih+"/>
    <n v="1"/>
    <n v="2"/>
    <n v="2"/>
    <n v="0"/>
    <m/>
    <n v="2"/>
    <n v="2"/>
    <b v="1"/>
    <x v="2"/>
    <x v="2"/>
  </r>
  <r>
    <n v="537573"/>
    <x v="455"/>
    <s v="PedF"/>
    <x v="2"/>
    <s v="příspěvek v recenzovaném konferenčním sborníku"/>
    <s v="WOS"/>
    <n v="1"/>
    <m/>
    <m/>
    <n v="409038600058"/>
    <m/>
    <s v="Proceedings of the 14th International Conference Efficiency and Responsibility in Education 2017 (ERIE)"/>
    <x v="0"/>
    <n v="8"/>
    <m/>
    <s v="Czech University of Life Sciences"/>
    <s v="eng"/>
    <s v="příspěvek v recenzovaném konferenčním sborníkuWOS"/>
    <s v="Sbor/D"/>
    <n v="0.5"/>
    <n v="1"/>
    <n v="1"/>
    <n v="0"/>
    <m/>
    <n v="1"/>
    <n v="1"/>
    <b v="1"/>
    <x v="0"/>
    <x v="4"/>
  </r>
  <r>
    <n v="537691"/>
    <x v="455"/>
    <s v="PedF"/>
    <x v="2"/>
    <s v="původní článek"/>
    <s v="ERIHPlus"/>
    <n v="0.14285714285713999"/>
    <m/>
    <m/>
    <m/>
    <m/>
    <s v="Pedagogika"/>
    <x v="0"/>
    <n v="23"/>
    <s v="CZ"/>
    <m/>
    <s v="cze"/>
    <s v="původní článekERIHPlus"/>
    <s v="Erih+"/>
    <n v="1"/>
    <n v="1"/>
    <n v="0.14285714285713999"/>
    <n v="0"/>
    <m/>
    <n v="0.14285714285713999"/>
    <n v="0.14285714285713999"/>
    <b v="1"/>
    <x v="0"/>
    <x v="4"/>
  </r>
  <r>
    <n v="537975"/>
    <x v="455"/>
    <s v="PedF"/>
    <x v="2"/>
    <s v="kapitola v kolektivní monografii"/>
    <m/>
    <n v="0.25"/>
    <m/>
    <m/>
    <m/>
    <m/>
    <s v="Didaktické kazuistiky v oborech školního vzdělávání"/>
    <x v="0"/>
    <n v="36"/>
    <s v="CZ"/>
    <s v="Masarykova univerzita"/>
    <s v="cze"/>
    <s v="kapitola v kolektivní monografii"/>
    <s v="Kap"/>
    <n v="1"/>
    <n v="1"/>
    <n v="0.25"/>
    <n v="0"/>
    <m/>
    <n v="0.25"/>
    <n v="0.25"/>
    <b v="1"/>
    <x v="2"/>
    <x v="10"/>
  </r>
  <r>
    <n v="538242"/>
    <x v="455"/>
    <s v="PedF"/>
    <x v="2"/>
    <s v="kapitola v kolektivní monografii"/>
    <m/>
    <n v="0.5"/>
    <m/>
    <m/>
    <m/>
    <m/>
    <s v="Didaktické kazuistiky v oborech školního vzdělávání"/>
    <x v="0"/>
    <n v="16"/>
    <s v="CZ"/>
    <s v="Masarykova univerzita"/>
    <s v="cze"/>
    <s v="kapitola v kolektivní monografii"/>
    <s v="Kap"/>
    <n v="1"/>
    <n v="1"/>
    <n v="0.5"/>
    <n v="0"/>
    <m/>
    <n v="0.5"/>
    <n v="0.5"/>
    <b v="1"/>
    <x v="2"/>
    <x v="2"/>
  </r>
  <r>
    <n v="546701"/>
    <x v="455"/>
    <s v="PedF"/>
    <x v="2"/>
    <s v="původní článek"/>
    <s v="ERIHPlus"/>
    <n v="0.16666666666666999"/>
    <m/>
    <m/>
    <m/>
    <m/>
    <s v="Pedagogika"/>
    <x v="1"/>
    <n v="20"/>
    <s v="CZ"/>
    <m/>
    <s v="cze"/>
    <s v="původní článekERIHPlus"/>
    <s v="Erih+"/>
    <n v="1"/>
    <n v="1"/>
    <n v="0.16666666666666999"/>
    <n v="0"/>
    <m/>
    <n v="0.16666666666666999"/>
    <n v="0.16666666666666999"/>
    <b v="1"/>
    <x v="2"/>
    <x v="5"/>
  </r>
  <r>
    <n v="585189"/>
    <x v="455"/>
    <s v="PedF"/>
    <x v="2"/>
    <s v="monografie"/>
    <m/>
    <n v="0.16666666666666999"/>
    <m/>
    <m/>
    <m/>
    <m/>
    <m/>
    <x v="2"/>
    <n v="310"/>
    <s v="CZ"/>
    <s v="Karolinum Press"/>
    <s v="eng"/>
    <s v="monografie"/>
    <s v="Mon"/>
    <n v="16"/>
    <n v="22.901820226543798"/>
    <n v="3.8169700377573759"/>
    <n v="16"/>
    <m/>
    <n v="3.8169700377573759"/>
    <n v="3.8169700377573759"/>
    <b v="1"/>
    <x v="0"/>
    <x v="4"/>
  </r>
  <r>
    <n v="529545"/>
    <x v="456"/>
    <s v="PedF"/>
    <x v="13"/>
    <s v="kapitola v kolektivní monografii"/>
    <m/>
    <n v="1"/>
    <m/>
    <m/>
    <m/>
    <m/>
    <s v="Discourse in Academic Settings"/>
    <x v="0"/>
    <n v="6"/>
    <s v="DE"/>
    <s v="Sprachlit"/>
    <s v="eng"/>
    <s v="kapitola v kolektivní monografii"/>
    <s v="Kap"/>
    <n v="1"/>
    <n v="2"/>
    <n v="2"/>
    <n v="0"/>
    <m/>
    <n v="2"/>
    <n v="2"/>
    <b v="1"/>
    <x v="4"/>
    <x v="6"/>
  </r>
  <r>
    <n v="529546"/>
    <x v="456"/>
    <s v="PedF"/>
    <x v="13"/>
    <s v="kapitola v kolektivní monografii"/>
    <m/>
    <n v="1"/>
    <m/>
    <m/>
    <m/>
    <m/>
    <s v="Dusza w oczach świata"/>
    <x v="0"/>
    <n v="10"/>
    <m/>
    <s v="Instytut slawistiki Polskiej akademii nauk - Wydial orientalistyczny Uniwersytetu Warszawskiego"/>
    <s v="cze"/>
    <s v="kapitola v kolektivní monografii"/>
    <s v="Kap"/>
    <n v="1"/>
    <n v="1"/>
    <n v="1"/>
    <n v="0"/>
    <m/>
    <n v="1"/>
    <n v="1"/>
    <b v="1"/>
    <x v="4"/>
    <x v="6"/>
  </r>
  <r>
    <n v="530350"/>
    <x v="456"/>
    <s v="PedF"/>
    <x v="13"/>
    <s v="původní článek"/>
    <s v="rec. čsp. 2015"/>
    <n v="0.5"/>
    <m/>
    <m/>
    <m/>
    <m/>
    <s v="Český jazyk a literatura"/>
    <x v="0"/>
    <n v="10"/>
    <s v="CZ"/>
    <m/>
    <s v="cze"/>
    <s v="původní článekrec. čsp. 2015"/>
    <s v="Článek"/>
    <n v="0.5"/>
    <n v="0.5"/>
    <n v="0.25"/>
    <n v="0"/>
    <m/>
    <n v="0.25"/>
    <n v="0.25"/>
    <b v="1"/>
    <x v="4"/>
    <x v="6"/>
  </r>
  <r>
    <n v="531691"/>
    <x v="456"/>
    <s v="PedF"/>
    <x v="13"/>
    <s v="příspěvek v recenzovaném konferenčním sborníku"/>
    <s v="rec. sborník"/>
    <n v="0.5"/>
    <m/>
    <m/>
    <m/>
    <m/>
    <s v="Svět v obrazech a ve frazeologii"/>
    <x v="0"/>
    <n v="8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4"/>
    <x v="6"/>
  </r>
  <r>
    <n v="577602"/>
    <x v="456"/>
    <s v="FSV"/>
    <x v="13"/>
    <s v="kapitola v monografii"/>
    <m/>
    <n v="0.33333333333332998"/>
    <m/>
    <m/>
    <m/>
    <m/>
    <s v="Types of Discourse via Applied Research"/>
    <x v="3"/>
    <n v="26"/>
    <s v="PL"/>
    <s v="Jan Kochanowski University of Kielce Press"/>
    <s v="eng"/>
    <s v="kapitola v monografii"/>
    <s v="Kap"/>
    <n v="1"/>
    <n v="2"/>
    <n v="0.66666666666665997"/>
    <n v="0"/>
    <m/>
    <n v="0.66666666666665997"/>
    <n v="0.66666666666665997"/>
    <b v="1"/>
    <x v="2"/>
    <x v="8"/>
  </r>
  <r>
    <n v="538948"/>
    <x v="456"/>
    <s v="PedF"/>
    <x v="13"/>
    <s v="příspěvek v recenzovaném konferenčním sborníku"/>
    <s v="rec. sborník"/>
    <n v="1"/>
    <m/>
    <m/>
    <m/>
    <m/>
    <s v="Svět v obrazech a ve frazeologii / World in Pictures and in Phraseology"/>
    <x v="0"/>
    <n v="9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42031"/>
    <x v="456"/>
    <s v="PedF"/>
    <x v="13"/>
    <s v="původní článek"/>
    <s v="ERIHPlus"/>
    <n v="0.25"/>
    <m/>
    <m/>
    <m/>
    <m/>
    <s v="Didaktické studie"/>
    <x v="0"/>
    <n v="18"/>
    <s v="CZ"/>
    <m/>
    <s v="cze"/>
    <s v="původní článekERIHPlus"/>
    <s v="Erih+"/>
    <n v="1"/>
    <n v="1"/>
    <n v="0.25"/>
    <n v="0"/>
    <m/>
    <n v="0.25"/>
    <n v="0.25"/>
    <b v="1"/>
    <x v="4"/>
    <x v="6"/>
  </r>
  <r>
    <n v="567425"/>
    <x v="456"/>
    <s v="PedF"/>
    <x v="13"/>
    <s v="příspěvek v recenzovaném konferenčním sborníku"/>
    <s v="rec. sborník"/>
    <n v="1"/>
    <m/>
    <m/>
    <m/>
    <m/>
    <s v="Komunikácia v odborných reflexiách"/>
    <x v="3"/>
    <n v="12"/>
    <m/>
    <s v="Univerzita Mateja Bela v Banskej Bystrici, Filozofická fakulta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50185"/>
    <x v="456"/>
    <s v="PedF"/>
    <x v="13"/>
    <s v="kapitola v kolektivní monografii"/>
    <m/>
    <n v="1"/>
    <m/>
    <m/>
    <m/>
    <m/>
    <s v="Slowiańszczyzna dawniej i dziś - jezyk, literatura, kultura. Monografia ze studiów slawistycznych III."/>
    <x v="0"/>
    <n v="8"/>
    <s v="PL"/>
    <s v="Wydzial Filologiczny Uniwersytetu Wroclawskiego"/>
    <s v="cze"/>
    <s v="kapitola v kolektivní monografii"/>
    <s v="Kap"/>
    <n v="1"/>
    <n v="1"/>
    <n v="1"/>
    <n v="0"/>
    <m/>
    <n v="1"/>
    <n v="1"/>
    <b v="1"/>
    <x v="4"/>
    <x v="6"/>
  </r>
  <r>
    <n v="550186"/>
    <x v="456"/>
    <s v="PedF"/>
    <x v="13"/>
    <s v="jiná stať ve sborníku prací"/>
    <m/>
    <n v="1"/>
    <m/>
    <m/>
    <m/>
    <m/>
    <s v="Dynamika wspólczesnego slownictwa sloviańskiego w przestrzeni stylowo. funkcjonalnej"/>
    <x v="0"/>
    <m/>
    <m/>
    <s v="INSTYTUT SLAWISTYKI POLSKIEJ AKADEMII NAUK"/>
    <s v="cze"/>
    <s v="jiná stať ve sborníku prací"/>
    <s v="Ostatní"/>
    <n v="0"/>
    <n v="0"/>
    <n v="0"/>
    <n v="0"/>
    <m/>
    <n v="0"/>
    <n v="0"/>
    <b v="1"/>
    <x v="4"/>
    <x v="6"/>
  </r>
  <r>
    <n v="550187"/>
    <x v="456"/>
    <s v="PedF"/>
    <x v="13"/>
    <s v="kapitola v kolektivní monografii"/>
    <m/>
    <n v="1"/>
    <m/>
    <m/>
    <m/>
    <m/>
    <s v="Discourse linguistics and beyond"/>
    <x v="0"/>
    <n v="15"/>
    <s v="DE"/>
    <s v="Sprachtlicht"/>
    <s v="eng"/>
    <s v="kapitola v kolektivní monografii"/>
    <s v="Kap"/>
    <n v="1"/>
    <n v="2"/>
    <n v="2"/>
    <n v="0"/>
    <m/>
    <n v="2"/>
    <n v="2"/>
    <b v="1"/>
    <x v="4"/>
    <x v="6"/>
  </r>
  <r>
    <n v="572539"/>
    <x v="456"/>
    <s v="PedF"/>
    <x v="13"/>
    <s v="příspěvek v recenzovaném konferenčním sborníku"/>
    <s v="rec. sborník"/>
    <n v="1"/>
    <m/>
    <m/>
    <m/>
    <m/>
    <s v="Propria a apelativa - aktuální otázky / Proper Names and Common Names - Current Issues"/>
    <x v="3"/>
    <n v="5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92251"/>
    <x v="457"/>
    <s v="PedF"/>
    <x v="0"/>
    <s v="původní článek"/>
    <s v="český čsp."/>
    <n v="1"/>
    <m/>
    <m/>
    <m/>
    <m/>
    <s v="Poradce ředitelky mateřské školy"/>
    <x v="2"/>
    <n v="2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92252"/>
    <x v="457"/>
    <s v="PedF"/>
    <x v="0"/>
    <s v="původní článek"/>
    <s v="český čsp."/>
    <n v="1"/>
    <m/>
    <m/>
    <m/>
    <m/>
    <s v="Školní poradenství v praxi"/>
    <x v="2"/>
    <n v="5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92258"/>
    <x v="457"/>
    <s v="PedF"/>
    <x v="0"/>
    <s v="kapitola v informační publikaci"/>
    <m/>
    <n v="1"/>
    <m/>
    <m/>
    <m/>
    <m/>
    <s v="Oftalmologie v praxi 2020"/>
    <x v="2"/>
    <n v="5"/>
    <s v="CZ"/>
    <s v="Solen s. r. o."/>
    <s v="cze"/>
    <s v="kapitola v informační publikaci"/>
    <s v="Ostatní"/>
    <n v="0"/>
    <n v="0"/>
    <n v="0"/>
    <n v="0"/>
    <m/>
    <n v="0"/>
    <n v="0"/>
    <b v="1"/>
    <x v="0"/>
    <x v="0"/>
  </r>
  <r>
    <n v="592283"/>
    <x v="457"/>
    <s v="PedF"/>
    <x v="0"/>
    <s v="původní článek"/>
    <s v="český čsp."/>
    <n v="0.5"/>
    <m/>
    <m/>
    <m/>
    <m/>
    <s v="Průvodce společným vzděláváním"/>
    <x v="2"/>
    <n v="4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92291"/>
    <x v="457"/>
    <s v="PedF"/>
    <x v="0"/>
    <s v="kolektivní monografie"/>
    <m/>
    <n v="0.33333333333332998"/>
    <m/>
    <m/>
    <m/>
    <m/>
    <m/>
    <x v="2"/>
    <n v="281"/>
    <s v="CZ"/>
    <s v="Univerzita Palackého v Olomouci"/>
    <s v="cze"/>
    <s v="kolektivní monografie"/>
    <s v="Mon"/>
    <n v="1"/>
    <n v="1"/>
    <n v="0.33333333333332998"/>
    <n v="1"/>
    <m/>
    <n v="0.33333333333332998"/>
    <n v="0.33333333333332998"/>
    <b v="1"/>
    <x v="0"/>
    <x v="0"/>
  </r>
  <r>
    <n v="566901"/>
    <x v="457"/>
    <s v="PedF"/>
    <x v="0"/>
    <s v="původní článek"/>
    <s v="český čsp."/>
    <n v="0.2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1"/>
    <n v="0"/>
    <m/>
    <n v="0.1"/>
    <n v="0.1"/>
    <b v="1"/>
    <x v="0"/>
    <x v="11"/>
  </r>
  <r>
    <n v="553822"/>
    <x v="457"/>
    <s v="PedF"/>
    <x v="0"/>
    <s v="jiný článek"/>
    <s v="český čsp."/>
    <n v="1"/>
    <m/>
    <m/>
    <m/>
    <m/>
    <s v="Řízení školy"/>
    <x v="1"/>
    <n v="5"/>
    <s v="CZ"/>
    <m/>
    <s v="cze"/>
    <s v="jiný článekčeský čsp."/>
    <s v="Ostatní"/>
    <n v="0"/>
    <n v="0"/>
    <n v="0"/>
    <n v="0"/>
    <m/>
    <n v="0"/>
    <n v="0"/>
    <b v="1"/>
    <x v="0"/>
    <x v="4"/>
  </r>
  <r>
    <n v="574086"/>
    <x v="457"/>
    <s v="PedF"/>
    <x v="0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74532"/>
    <x v="457"/>
    <s v="PedF"/>
    <x v="0"/>
    <s v="původní článek"/>
    <s v="český čsp."/>
    <n v="1"/>
    <m/>
    <m/>
    <m/>
    <m/>
    <s v="Školní poradenství v praxi"/>
    <x v="3"/>
    <n v="3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74540"/>
    <x v="457"/>
    <s v="PedF"/>
    <x v="0"/>
    <s v="původní článek"/>
    <s v="český čsp."/>
    <n v="1"/>
    <m/>
    <m/>
    <m/>
    <m/>
    <s v="Školní poradenství v praxi"/>
    <x v="3"/>
    <n v="2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75219"/>
    <x v="458"/>
    <s v="PedF"/>
    <x v="6"/>
    <s v="kapitola v kolektivní monografii"/>
    <m/>
    <n v="1"/>
    <m/>
    <m/>
    <m/>
    <m/>
    <s v="Rozvíjení interkulturní komunikační kompetence ve výuce cizích jazyků 3"/>
    <x v="3"/>
    <n v="11"/>
    <s v="CZ"/>
    <s v="Západočeská univerzita v Plzni"/>
    <s v="cze"/>
    <s v="kapitola v kolektivní monografii"/>
    <s v="Kap"/>
    <n v="1"/>
    <n v="1"/>
    <n v="1"/>
    <n v="0"/>
    <m/>
    <n v="1"/>
    <n v="1"/>
    <b v="1"/>
    <x v="2"/>
    <x v="2"/>
  </r>
  <r>
    <n v="531476"/>
    <x v="458"/>
    <s v="PedF"/>
    <x v="6"/>
    <s v="původní článek"/>
    <s v="ERIHPlus"/>
    <n v="0.5"/>
    <m/>
    <m/>
    <m/>
    <m/>
    <s v="Studia Slavica"/>
    <x v="0"/>
    <n v="9"/>
    <s v="CZ"/>
    <m/>
    <s v="cze"/>
    <s v="původní článekERIHPlus"/>
    <s v="Erih+"/>
    <n v="1"/>
    <n v="1"/>
    <n v="0.5"/>
    <n v="0"/>
    <m/>
    <n v="0.5"/>
    <n v="0.5"/>
    <b v="1"/>
    <x v="4"/>
    <x v="6"/>
  </r>
  <r>
    <n v="531731"/>
    <x v="458"/>
    <s v="PedF"/>
    <x v="6"/>
    <s v="učebnice pro VŠ"/>
    <m/>
    <n v="0.5"/>
    <m/>
    <m/>
    <m/>
    <m/>
    <m/>
    <x v="0"/>
    <n v="188"/>
    <s v="CZ"/>
    <s v="Univerzita Karlova – Pedagogická fakulta"/>
    <s v="rus"/>
    <s v="učebnice pro VŠ"/>
    <s v="Učebnice"/>
    <n v="1"/>
    <n v="1"/>
    <n v="0.5"/>
    <n v="0"/>
    <m/>
    <n v="0.5"/>
    <n v="0.5"/>
    <b v="1"/>
    <x v="2"/>
    <x v="2"/>
  </r>
  <r>
    <n v="592306"/>
    <x v="458"/>
    <s v="PedF"/>
    <x v="6"/>
    <s v="učebnice pro VŠ"/>
    <m/>
    <n v="0.33333333333332998"/>
    <m/>
    <m/>
    <m/>
    <m/>
    <m/>
    <x v="2"/>
    <n v="286"/>
    <s v="CZ"/>
    <s v="Univerzita Karlova - Pedagogická fakulta"/>
    <s v="rus"/>
    <s v="učebnice pro VŠ"/>
    <s v="Učebnice"/>
    <n v="1"/>
    <n v="1"/>
    <n v="0.33333333333332998"/>
    <n v="0"/>
    <m/>
    <n v="0.33333333333332998"/>
    <n v="0.33333333333332998"/>
    <b v="1"/>
    <x v="3"/>
    <x v="3"/>
  </r>
  <r>
    <n v="533452"/>
    <x v="458"/>
    <s v="PedF"/>
    <x v="6"/>
    <s v="původní článek"/>
    <s v="rec. čsp. 2015"/>
    <n v="1"/>
    <m/>
    <m/>
    <m/>
    <m/>
    <s v="Auspicia"/>
    <x v="0"/>
    <n v="13"/>
    <s v="CZ"/>
    <m/>
    <s v="rus"/>
    <s v="původní článekrec. čsp. 2015"/>
    <s v="Článek"/>
    <n v="0.5"/>
    <n v="1"/>
    <n v="1"/>
    <n v="0"/>
    <m/>
    <n v="1"/>
    <n v="1"/>
    <b v="1"/>
    <x v="2"/>
    <x v="2"/>
  </r>
  <r>
    <n v="579579"/>
    <x v="458"/>
    <s v="PedF"/>
    <x v="6"/>
    <s v="původní článek"/>
    <s v="zahr. čsp."/>
    <n v="0.33333333333332998"/>
    <m/>
    <m/>
    <m/>
    <m/>
    <s v="Russkij jazyk za rubežom"/>
    <x v="2"/>
    <n v="10"/>
    <s v="RU"/>
    <m/>
    <s v="rus"/>
    <s v="původní článekzahr. čsp."/>
    <s v="Článek"/>
    <n v="0.5"/>
    <n v="1"/>
    <n v="0.33333333333332998"/>
    <n v="0"/>
    <m/>
    <n v="0.33333333333332998"/>
    <n v="0.33333333333332998"/>
    <b v="1"/>
    <x v="2"/>
    <x v="2"/>
  </r>
  <r>
    <n v="580054"/>
    <x v="458"/>
    <s v="PedF"/>
    <x v="6"/>
    <s v="monografie"/>
    <m/>
    <n v="1"/>
    <m/>
    <m/>
    <m/>
    <m/>
    <m/>
    <x v="2"/>
    <n v="147"/>
    <s v="CZ"/>
    <s v="Karolinum"/>
    <s v="rus"/>
    <s v="monografie"/>
    <s v="Mon"/>
    <n v="3"/>
    <n v="3.0881513330556292"/>
    <n v="3.0881513330556292"/>
    <n v="3"/>
    <m/>
    <n v="3.0881513330556292"/>
    <n v="3.0881513330556292"/>
    <b v="1"/>
    <x v="2"/>
    <x v="2"/>
  </r>
  <r>
    <n v="580293"/>
    <x v="458"/>
    <s v="PedF"/>
    <x v="6"/>
    <s v="původní článek"/>
    <s v="zahr. čsp."/>
    <n v="0.5"/>
    <m/>
    <m/>
    <m/>
    <m/>
    <s v="ACTA ET COMMENTATIONES Sciences of Education"/>
    <x v="2"/>
    <n v="7"/>
    <s v="MD"/>
    <m/>
    <s v="rus"/>
    <s v="původní článekzahr. čsp."/>
    <s v="Článek"/>
    <n v="0.5"/>
    <n v="1"/>
    <n v="0.5"/>
    <n v="0"/>
    <m/>
    <n v="0.5"/>
    <n v="0.5"/>
    <b v="1"/>
    <x v="2"/>
    <x v="2"/>
  </r>
  <r>
    <n v="548323"/>
    <x v="458"/>
    <s v="PedF"/>
    <x v="6"/>
    <s v="jiná kapitola v knize"/>
    <m/>
    <n v="1"/>
    <m/>
    <m/>
    <m/>
    <m/>
    <s v="Sopostavitelnoe izučenie i prepodavanie russkogo jazyka kak inostrannogo: lingvističeskij, literaturovedčeskij i lingvodidaktičeskij aspekty"/>
    <x v="1"/>
    <n v="9"/>
    <s v="RU"/>
    <s v="IIU MGOU"/>
    <s v="rus"/>
    <s v="jiná kapitola v knize"/>
    <s v="Ostatní"/>
    <n v="0"/>
    <n v="0"/>
    <n v="0"/>
    <n v="0"/>
    <m/>
    <n v="0"/>
    <n v="0"/>
    <b v="1"/>
    <x v="2"/>
    <x v="2"/>
  </r>
  <r>
    <n v="567749"/>
    <x v="458"/>
    <s v="PedF"/>
    <x v="6"/>
    <s v="kapitola v kolektivní monografii"/>
    <m/>
    <n v="1"/>
    <m/>
    <m/>
    <m/>
    <m/>
    <s v="Волшебный свет детской литературы. Детская литература в контексте мировой культуры и обучения русского как иностранного."/>
    <x v="3"/>
    <n v="15"/>
    <s v="CZ"/>
    <s v="Univerzita Karlova, Pedagogická fakulta"/>
    <s v="rus"/>
    <s v="kapitola v kolektivní monografii"/>
    <s v="Kap"/>
    <n v="1"/>
    <n v="2"/>
    <n v="2"/>
    <n v="0"/>
    <m/>
    <n v="2"/>
    <n v="2"/>
    <b v="1"/>
    <x v="2"/>
    <x v="2"/>
  </r>
  <r>
    <n v="550189"/>
    <x v="458"/>
    <s v="PedF"/>
    <x v="6"/>
    <s v="příspěvek v recenzovaném konferenčním sborníku"/>
    <s v="WOS"/>
    <n v="1"/>
    <m/>
    <m/>
    <n v="527800600024"/>
    <m/>
    <s v="Current issues of the Russian language teaching XIII"/>
    <x v="3"/>
    <n v="6"/>
    <m/>
    <s v="Masarykova univerzita"/>
    <s v="rus"/>
    <s v="příspěvek v recenzovaném konferenčním sborníkuWOS"/>
    <s v="Sbor/D"/>
    <n v="0.5"/>
    <n v="1"/>
    <n v="1"/>
    <n v="0"/>
    <m/>
    <n v="1"/>
    <n v="1"/>
    <b v="1"/>
    <x v="2"/>
    <x v="2"/>
  </r>
  <r>
    <n v="567998"/>
    <x v="458"/>
    <s v="PedF"/>
    <x v="6"/>
    <s v="příspěvek v recenzovaném konferenčním sborníku"/>
    <s v="rec. sborník"/>
    <n v="1"/>
    <m/>
    <m/>
    <m/>
    <m/>
    <s v="Феномен родного языка: коммуникативно-лингвистический, социокультурный, философский и психологический аспекты"/>
    <x v="3"/>
    <n v="5"/>
    <m/>
    <s v="ВГУ имени П.М. Машерова"/>
    <s v="rus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68893"/>
    <x v="458"/>
    <s v="PedF"/>
    <x v="6"/>
    <s v="příspěvek v recenzovaném konferenčním sborníku"/>
    <s v="rec. sborník"/>
    <n v="1"/>
    <m/>
    <m/>
    <m/>
    <m/>
    <s v="Пражская Русистика 2019: рецензированный сборник статей конференции, состоявшейся 28 мая 2019 г. в Праге"/>
    <x v="3"/>
    <n v="8"/>
    <m/>
    <s v="Univerzita Karlova, Pedagogická fakulta"/>
    <s v="rus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84519"/>
    <x v="458"/>
    <s v="PedF"/>
    <x v="6"/>
    <s v="původní článek"/>
    <s v="ERIHPlus"/>
    <n v="1"/>
    <m/>
    <m/>
    <m/>
    <m/>
    <s v="Didaktické studie"/>
    <x v="3"/>
    <n v="12"/>
    <s v="CZ"/>
    <m/>
    <s v="cze"/>
    <s v="původní článekERIHPlus"/>
    <s v="Erih+"/>
    <n v="1"/>
    <n v="1"/>
    <n v="1"/>
    <n v="0"/>
    <m/>
    <n v="1"/>
    <n v="1"/>
    <b v="1"/>
    <x v="2"/>
    <x v="2"/>
  </r>
  <r>
    <n v="520647"/>
    <x v="458"/>
    <s v="PedF"/>
    <x v="6"/>
    <s v="původní článek"/>
    <s v="SJR"/>
    <n v="0.5"/>
    <s v="2-s2.0-85011051639"/>
    <s v="Q2"/>
    <m/>
    <m/>
    <s v="XLinguae"/>
    <x v="0"/>
    <n v="17"/>
    <s v="SK"/>
    <m/>
    <s v="cze"/>
    <s v="původní článekSJR"/>
    <s v="ScoQ2"/>
    <n v="12"/>
    <n v="12"/>
    <n v="6"/>
    <n v="0"/>
    <m/>
    <n v="6"/>
    <n v="6"/>
    <b v="1"/>
    <x v="2"/>
    <x v="2"/>
  </r>
  <r>
    <n v="555888"/>
    <x v="458"/>
    <s v="PedF"/>
    <x v="6"/>
    <s v="kolektivní monografie"/>
    <m/>
    <n v="0.5"/>
    <m/>
    <m/>
    <m/>
    <m/>
    <m/>
    <x v="1"/>
    <n v="118"/>
    <s v="CZ"/>
    <s v="Nakladatelství Karolinum"/>
    <s v="rus"/>
    <s v="kolektivní monografie"/>
    <s v="Mon"/>
    <n v="3"/>
    <n v="2.6762838080714415"/>
    <n v="1.3381419040357208"/>
    <n v="3"/>
    <m/>
    <n v="1.3381419040357208"/>
    <n v="1.3381419040357208"/>
    <b v="1"/>
    <x v="2"/>
    <x v="2"/>
  </r>
  <r>
    <n v="556294"/>
    <x v="458"/>
    <s v="PedF"/>
    <x v="6"/>
    <s v="původní článek"/>
    <s v="zahr. čsp."/>
    <n v="0.33333333333332998"/>
    <m/>
    <m/>
    <m/>
    <m/>
    <s v="Rusistika"/>
    <x v="3"/>
    <n v="13"/>
    <s v="RU"/>
    <m/>
    <s v="rus"/>
    <s v="původní článekzahr. čsp."/>
    <s v="Článek"/>
    <n v="0.5"/>
    <n v="1"/>
    <n v="0.33333333333332998"/>
    <n v="0"/>
    <m/>
    <n v="0.33333333333332998"/>
    <n v="0.33333333333332998"/>
    <b v="1"/>
    <x v="2"/>
    <x v="2"/>
  </r>
  <r>
    <n v="572755"/>
    <x v="458"/>
    <s v="PedF"/>
    <x v="6"/>
    <s v="VŠ skriptum"/>
    <m/>
    <n v="0.5"/>
    <m/>
    <m/>
    <m/>
    <m/>
    <m/>
    <x v="3"/>
    <n v="71"/>
    <m/>
    <s v="Univerzita Karlova, Pedaogická fakulta"/>
    <s v="rus"/>
    <s v="VŠ skriptum"/>
    <s v="Učebnice"/>
    <n v="1"/>
    <n v="1"/>
    <n v="0.5"/>
    <n v="0"/>
    <m/>
    <n v="0.5"/>
    <n v="0.5"/>
    <b v="1"/>
    <x v="2"/>
    <x v="2"/>
  </r>
  <r>
    <n v="588769"/>
    <x v="458"/>
    <s v="PedF"/>
    <x v="6"/>
    <s v="příspěvek v recenzovaném konferenčním sborníku"/>
    <s v="rec. sborník"/>
    <n v="0.5"/>
    <m/>
    <m/>
    <n v="698977300022"/>
    <m/>
    <s v="Current issues of the Russian language teaching XIV"/>
    <x v="2"/>
    <n v="8"/>
    <m/>
    <s v="Masaryk University Press"/>
    <s v="eng"/>
    <s v="příspěvek v recenzovaném konferenčním sborníkurec. sborník"/>
    <s v="Sbor/N"/>
    <n v="0.25"/>
    <n v="0.5"/>
    <n v="0.25"/>
    <n v="0"/>
    <m/>
    <n v="0.25"/>
    <n v="0.25"/>
    <b v="1"/>
    <x v="4"/>
    <x v="6"/>
  </r>
  <r>
    <n v="538953"/>
    <x v="459"/>
    <s v="PedF"/>
    <x v="8"/>
    <s v="původní článek"/>
    <s v="rec. čsp. 2015"/>
    <n v="0.5"/>
    <m/>
    <m/>
    <m/>
    <m/>
    <s v="Výtvarná výchova"/>
    <x v="0"/>
    <n v="22"/>
    <s v="CZ"/>
    <m/>
    <s v="cze"/>
    <s v="původní článekrec. čsp. 2015"/>
    <s v="Článek"/>
    <n v="0.5"/>
    <n v="0.5"/>
    <n v="0.25"/>
    <n v="0"/>
    <m/>
    <n v="0.25"/>
    <n v="0.25"/>
    <b v="1"/>
    <x v="2"/>
    <x v="8"/>
  </r>
  <r>
    <n v="538988"/>
    <x v="459"/>
    <s v="PedF"/>
    <x v="8"/>
    <s v="kapitola v kolektivní monografii"/>
    <m/>
    <n v="0.5"/>
    <m/>
    <m/>
    <m/>
    <m/>
    <s v="Tvořivost ve výtvarné výchově a její účinky na všeobecné vzdělávání"/>
    <x v="0"/>
    <n v="12"/>
    <s v="CZ"/>
    <s v="ZČU v Plzni"/>
    <s v="cze"/>
    <s v="kapitola v kolektivní monografii"/>
    <s v="Kap"/>
    <n v="1"/>
    <n v="1"/>
    <n v="0.5"/>
    <n v="0"/>
    <m/>
    <n v="0.5"/>
    <n v="0.5"/>
    <b v="1"/>
    <x v="2"/>
    <x v="8"/>
  </r>
  <r>
    <n v="540325"/>
    <x v="459"/>
    <s v="PedF"/>
    <x v="8"/>
    <s v="jiná kniha"/>
    <m/>
    <n v="0.33333333333332998"/>
    <m/>
    <m/>
    <m/>
    <m/>
    <m/>
    <x v="0"/>
    <n v="71"/>
    <m/>
    <s v="Univerzita Karlova, Pedagogická fakulta"/>
    <s v="cze"/>
    <s v="jiná kniha"/>
    <s v="Ostatní"/>
    <n v="0"/>
    <n v="0"/>
    <n v="0"/>
    <n v="0"/>
    <m/>
    <n v="0"/>
    <n v="0"/>
    <b v="1"/>
    <x v="3"/>
    <x v="3"/>
  </r>
  <r>
    <n v="560532"/>
    <x v="460"/>
    <s v="PedF"/>
    <x v="5"/>
    <s v="příspěvek v recenzovaném konferenčním sborníku"/>
    <s v="rec. sborník"/>
    <n v="1"/>
    <m/>
    <m/>
    <m/>
    <m/>
    <s v="Imagining Better Education: Conference Proceedings 2018"/>
    <x v="3"/>
    <n v="9"/>
    <m/>
    <s v="Durham, England: Durham University, School of Education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60537"/>
    <x v="460"/>
    <s v="PedF"/>
    <x v="5"/>
    <s v="příspěvek v recenzovaném konferenčním sborníku"/>
    <s v="WOS"/>
    <n v="0.5"/>
    <m/>
    <m/>
    <n v="536018102050"/>
    <m/>
    <s v="13TH INTERNATIONAL TECHNOLOGY, EDUCATION AND DEVELOPMENT CONFERENCE (INTED2019)"/>
    <x v="3"/>
    <n v="5"/>
    <m/>
    <s v="Neuvede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8500"/>
    <x v="460"/>
    <s v="PedF"/>
    <x v="5"/>
    <s v="příspěvek v recenzovaném konferenčním sborníku"/>
    <s v="WOS"/>
    <n v="0.5"/>
    <m/>
    <m/>
    <m/>
    <m/>
    <s v="PROCEEDINGS OF THE 15TH INTERNATIONAL CONFERENCE EFFICIENCY AND RESPONSIBILITY IN EDUCATION 2018 (ERIE)"/>
    <x v="1"/>
    <n v="7"/>
    <s v="CZ"/>
    <s v="Czech University of Life Sciences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6156"/>
    <x v="460"/>
    <s v="PedF"/>
    <x v="5"/>
    <s v="původní článek"/>
    <s v="ERIHPlus"/>
    <n v="0.5"/>
    <m/>
    <m/>
    <m/>
    <m/>
    <s v="Scientia in educatione"/>
    <x v="3"/>
    <n v="24"/>
    <s v="CZ"/>
    <m/>
    <s v="cze"/>
    <s v="původní článekERIHPlus"/>
    <s v="Erih+"/>
    <n v="1"/>
    <n v="1"/>
    <n v="0.5"/>
    <n v="0"/>
    <m/>
    <n v="0.5"/>
    <n v="0.5"/>
    <b v="1"/>
    <x v="2"/>
    <x v="5"/>
  </r>
  <r>
    <n v="566157"/>
    <x v="460"/>
    <s v="PedF"/>
    <x v="5"/>
    <s v="původní článek"/>
    <s v="SJR"/>
    <n v="0.5"/>
    <s v="2-s2.0-85085355156"/>
    <s v="Q4"/>
    <n v="500538500006"/>
    <s v="Q4"/>
    <s v="Tuning Journal for Higher Education"/>
    <x v="3"/>
    <n v="21"/>
    <s v="ES"/>
    <m/>
    <s v="eng"/>
    <s v="původní článekSJR"/>
    <s v="ScoQ4"/>
    <n v="4"/>
    <n v="4"/>
    <n v="2"/>
    <n v="0"/>
    <m/>
    <n v="2"/>
    <n v="2"/>
    <b v="1"/>
    <x v="2"/>
    <x v="5"/>
  </r>
  <r>
    <n v="583653"/>
    <x v="460"/>
    <s v="PedF"/>
    <x v="5"/>
    <s v="příspěvek v recenzovaném konferenčním sborníku"/>
    <s v="WOS"/>
    <n v="0.33333333333332998"/>
    <m/>
    <m/>
    <n v="567209500026"/>
    <m/>
    <s v="PROJECT-BASED EDUCATION AND OTHER ACTIVATING STRATEGIES IN SCIENCE EDUCATION XVII (PBE 2019)"/>
    <x v="2"/>
    <n v="8"/>
    <s v="CZ"/>
    <s v="CHARLES UNIV PRAGUE"/>
    <s v="cze"/>
    <s v="příspěvek v recenzovaném konferenčním sborníkuWOS"/>
    <s v="Sbor/D"/>
    <n v="0.5"/>
    <n v="0.5"/>
    <n v="0.16666666666666499"/>
    <n v="0"/>
    <m/>
    <n v="0.16666666666666499"/>
    <n v="0.16666666666666499"/>
    <b v="1"/>
    <x v="2"/>
    <x v="5"/>
  </r>
  <r>
    <n v="531406"/>
    <x v="461"/>
    <s v="PedF"/>
    <x v="5"/>
    <s v="původní článek"/>
    <s v="rec. čsp. 2015"/>
    <n v="1"/>
    <m/>
    <m/>
    <m/>
    <m/>
    <s v="Biologie-Chemie-Zeměpis"/>
    <x v="0"/>
    <n v="4"/>
    <s v="CZ"/>
    <m/>
    <s v="cze"/>
    <s v="původní článekrec. čsp. 2015"/>
    <s v="Článek"/>
    <n v="0.5"/>
    <n v="0.5"/>
    <n v="0.5"/>
    <n v="0"/>
    <m/>
    <n v="0.5"/>
    <n v="0.5"/>
    <b v="1"/>
    <x v="2"/>
    <x v="5"/>
  </r>
  <r>
    <n v="580911"/>
    <x v="461"/>
    <s v="PřF"/>
    <x v="5"/>
    <s v="příspěvek v recenzovaném konferenčním sborníku"/>
    <s v="rec. sborník"/>
    <n v="0.33333333333332998"/>
    <m/>
    <m/>
    <n v="617029800024"/>
    <m/>
    <s v="Proceedings 17th International Conference on Efficiency and Responsibility in Education 2020 (ERIE)"/>
    <x v="2"/>
    <n v="8"/>
    <m/>
    <s v="Czech University of Life Sciences Prague, Faculty of Economics and Management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47794"/>
    <x v="461"/>
    <s v="PedF"/>
    <x v="5"/>
    <s v="příspěvek v recenzovaném konferenčním sborníku"/>
    <s v="WOS (loni)"/>
    <n v="0.5"/>
    <m/>
    <m/>
    <n v="455249900022"/>
    <m/>
    <s v="PROJECT-BASED EDUCATION IN SCIENCE EDUCATION: EMPIRICAL TEXTS XV."/>
    <x v="1"/>
    <n v="8"/>
    <m/>
    <s v="Univerzita Karlova, Pedagogická fakulta"/>
    <s v="cze"/>
    <s v="příspěvek v recenzovaném konferenčním sborníkuWOS (loni)"/>
    <s v="Sbor/D"/>
    <n v="0.5"/>
    <n v="0.5"/>
    <n v="0.25"/>
    <n v="0"/>
    <m/>
    <n v="0.25"/>
    <n v="0.25"/>
    <b v="1"/>
    <x v="2"/>
    <x v="5"/>
  </r>
  <r>
    <n v="566146"/>
    <x v="461"/>
    <s v="PedF"/>
    <x v="5"/>
    <s v="původní článek"/>
    <s v="český čsp."/>
    <n v="1"/>
    <m/>
    <m/>
    <m/>
    <m/>
    <s v="Biologie-Chemie-Zeměpis"/>
    <x v="3"/>
    <n v="8"/>
    <s v="CZ"/>
    <m/>
    <s v="cze"/>
    <s v="původní článekčeský čsp."/>
    <s v="Článek"/>
    <n v="0.5"/>
    <n v="0.5"/>
    <n v="0.5"/>
    <n v="0"/>
    <m/>
    <n v="0.5"/>
    <n v="0.5"/>
    <b v="1"/>
    <x v="2"/>
    <x v="5"/>
  </r>
  <r>
    <n v="560151"/>
    <x v="462"/>
    <s v="PedF"/>
    <x v="13"/>
    <s v="monografie"/>
    <m/>
    <n v="1"/>
    <m/>
    <m/>
    <m/>
    <m/>
    <m/>
    <x v="1"/>
    <n v="166"/>
    <s v="CZ"/>
    <s v="Univerzita Karlova – Pedagogická fakulta"/>
    <s v="cze"/>
    <s v="monografie"/>
    <s v="Mon"/>
    <n v="3"/>
    <n v="3"/>
    <n v="3"/>
    <n v="3"/>
    <m/>
    <n v="3"/>
    <n v="3"/>
    <b v="1"/>
    <x v="4"/>
    <x v="6"/>
  </r>
  <r>
    <n v="576556"/>
    <x v="463"/>
    <s v="PedF"/>
    <x v="4"/>
    <s v="kapitola v příručce"/>
    <m/>
    <n v="0.33333333333332998"/>
    <m/>
    <m/>
    <m/>
    <m/>
    <s v="Metodika předškolního vzdělávání zaměřená na didaktické aspekty práce s dětmi aneb Jak usnadnit přechod dětí z předškolního do primárního vzdělávání"/>
    <x v="3"/>
    <n v="8"/>
    <s v="CZ"/>
    <s v="Univerzita Karlova, Pedagogická fakulta"/>
    <s v="cze"/>
    <s v="kapitola v příručce"/>
    <s v="Ostatní"/>
    <n v="0"/>
    <n v="0"/>
    <n v="0"/>
    <n v="0"/>
    <m/>
    <n v="0"/>
    <n v="0"/>
    <b v="1"/>
    <x v="2"/>
    <x v="5"/>
  </r>
  <r>
    <n v="558555"/>
    <x v="464"/>
    <s v="PedF"/>
    <x v="14"/>
    <s v="původní článek"/>
    <s v="zahr. čsp."/>
    <n v="0.25"/>
    <m/>
    <m/>
    <n v="451693700013"/>
    <m/>
    <s v="REVISTA BRASILEIRA DE FUTSAL E FUTEBOL"/>
    <x v="1"/>
    <n v="6"/>
    <s v="BR"/>
    <m/>
    <s v="eng"/>
    <s v="původní článekzahr. čsp."/>
    <s v="Článek"/>
    <n v="0.5"/>
    <n v="1"/>
    <n v="0.25"/>
    <n v="0"/>
    <m/>
    <n v="0.25"/>
    <n v="0.25"/>
    <b v="1"/>
    <x v="2"/>
    <x v="8"/>
  </r>
  <r>
    <n v="576551"/>
    <x v="464"/>
    <s v="PedF"/>
    <x v="14"/>
    <s v="učebnice pro VŠ"/>
    <m/>
    <n v="1"/>
    <m/>
    <m/>
    <m/>
    <m/>
    <m/>
    <x v="3"/>
    <n v="51"/>
    <s v="CZ"/>
    <s v="Univerzita Karlova, Pedagogická fakulta"/>
    <s v="cze"/>
    <s v="učebnice pro VŠ"/>
    <s v="Učebnice"/>
    <n v="1"/>
    <n v="1"/>
    <n v="1"/>
    <n v="0"/>
    <m/>
    <n v="1"/>
    <n v="1"/>
    <b v="1"/>
    <x v="0"/>
    <x v="4"/>
  </r>
  <r>
    <n v="576559"/>
    <x v="464"/>
    <s v="PedF"/>
    <x v="14"/>
    <s v="původní článek"/>
    <s v="zahr. čsp."/>
    <n v="0.25"/>
    <m/>
    <m/>
    <m/>
    <m/>
    <s v="La Revue Internationale des Services de Santé des Forces Armées"/>
    <x v="3"/>
    <n v="7"/>
    <s v="FR"/>
    <m/>
    <s v="eng"/>
    <s v="původní článekzahr. čsp."/>
    <s v="Článek"/>
    <n v="0.5"/>
    <n v="1"/>
    <n v="0.25"/>
    <n v="0"/>
    <m/>
    <n v="0.25"/>
    <n v="0.25"/>
    <b v="1"/>
    <x v="2"/>
    <x v="8"/>
  </r>
  <r>
    <n v="535757"/>
    <x v="464"/>
    <s v="PedF"/>
    <x v="14"/>
    <s v="kolektivní monografie"/>
    <m/>
    <n v="0.14285714285713999"/>
    <m/>
    <m/>
    <m/>
    <m/>
    <m/>
    <x v="0"/>
    <n v="272"/>
    <s v="CZ"/>
    <s v="Karolinum"/>
    <s v="cze"/>
    <s v="kolektivní monografie"/>
    <s v="Mon"/>
    <n v="1"/>
    <n v="1"/>
    <n v="0.14285714285713999"/>
    <n v="1"/>
    <m/>
    <n v="0.14285714285713999"/>
    <n v="0.14285714285713999"/>
    <b v="1"/>
    <x v="0"/>
    <x v="4"/>
  </r>
  <r>
    <n v="539716"/>
    <x v="464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0029"/>
    <x v="464"/>
    <s v="PedF"/>
    <x v="14"/>
    <s v="příspěvek v recenzovaném konferenčním sborníku"/>
    <s v="WOS"/>
    <n v="1"/>
    <m/>
    <m/>
    <m/>
    <m/>
    <s v="4th INTERNATIONAL MULTIDISCIPLINARY SCIENTIFIC CONFERENCE ON SOCIAL SCIENCES AND ARTS SGEM 2017"/>
    <x v="0"/>
    <n v="8"/>
    <m/>
    <s v="SGEM, STEF92 TECHNOLOGY Ltd."/>
    <s v="eng"/>
    <s v="příspěvek v recenzovaném konferenčním sborníkuWOS"/>
    <s v="Sbor/D"/>
    <n v="0.5"/>
    <n v="1"/>
    <n v="1"/>
    <n v="0"/>
    <m/>
    <n v="1"/>
    <n v="1"/>
    <b v="1"/>
    <x v="2"/>
    <x v="8"/>
  </r>
  <r>
    <n v="540037"/>
    <x v="464"/>
    <s v="PedF"/>
    <x v="14"/>
    <s v="příspěvek v recenzovaném konferenčním sborníku"/>
    <s v="WOS"/>
    <n v="1"/>
    <m/>
    <m/>
    <m/>
    <m/>
    <s v="4th INTERNATIONAL MULTIDISCIPLINARY SCIENTIFIC CONFERENCE ON SOCIAL SCIENCES AND ARTS SGEM 2017"/>
    <x v="0"/>
    <n v="9"/>
    <m/>
    <s v="SGEM, STEF92 TECHNOLOGY Ltd."/>
    <s v="eng"/>
    <s v="příspěvek v recenzovaném konferenčním sborníkuWOS"/>
    <s v="Sbor/D"/>
    <n v="0.5"/>
    <n v="1"/>
    <n v="1"/>
    <n v="0"/>
    <m/>
    <n v="1"/>
    <n v="1"/>
    <b v="1"/>
    <x v="2"/>
    <x v="8"/>
  </r>
  <r>
    <n v="540775"/>
    <x v="464"/>
    <s v="PedF"/>
    <x v="14"/>
    <s v="příspěvek v recenzovaném konferenčním sborníku"/>
    <s v="rec. sborník"/>
    <n v="0.33333333333332998"/>
    <m/>
    <m/>
    <m/>
    <m/>
    <s v="Pohybový aparát a zdraví"/>
    <x v="0"/>
    <n v="6"/>
    <m/>
    <s v="Paido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8"/>
  </r>
  <r>
    <n v="545767"/>
    <x v="464"/>
    <s v="PedF"/>
    <x v="14"/>
    <s v="příspěvek v recenzovaném konferenčním sborníku"/>
    <s v="rec. sborník"/>
    <n v="0.2"/>
    <m/>
    <m/>
    <m/>
    <m/>
    <s v="Sebaobrana a jej súčasné uplatňovanie v praxi"/>
    <x v="1"/>
    <n v="9"/>
    <m/>
    <s v="Akadémie policajného zboru v Bratislave"/>
    <s v="cze"/>
    <s v="příspěvek v recenzovaném konferenčním sborníkurec. sborník"/>
    <s v="Sbor/N"/>
    <n v="0.25"/>
    <n v="0.25"/>
    <n v="0.05"/>
    <n v="0"/>
    <m/>
    <n v="0.05"/>
    <n v="0.05"/>
    <b v="1"/>
    <x v="0"/>
    <x v="4"/>
  </r>
  <r>
    <n v="563669"/>
    <x v="464"/>
    <s v="PedF"/>
    <x v="14"/>
    <s v="původní článek"/>
    <s v="WOS"/>
    <n v="0.25"/>
    <m/>
    <m/>
    <n v="438849900014"/>
    <m/>
    <s v="RBNE-REVISTA BRASILEIRA DE NUTRICAO ESPORTIVA"/>
    <x v="1"/>
    <n v="7"/>
    <s v="BR"/>
    <s v="INST BRASILEIRO PESQUISA &amp; ENSINO FISIOLOGIA EXERCICIO-IBPEFEX"/>
    <s v="eng"/>
    <s v="původní článekWOS"/>
    <s v="IFQ5"/>
    <n v="4"/>
    <n v="4"/>
    <n v="1"/>
    <n v="0"/>
    <m/>
    <n v="1"/>
    <n v="1"/>
    <b v="1"/>
    <x v="2"/>
    <x v="8"/>
  </r>
  <r>
    <n v="584224"/>
    <x v="464"/>
    <s v="PedF"/>
    <x v="14"/>
    <s v="původní článek"/>
    <s v="český čsp."/>
    <n v="0.33333333333332998"/>
    <m/>
    <m/>
    <m/>
    <m/>
    <s v="Tělesná výchova a sport mládeže"/>
    <x v="2"/>
    <n v="8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55188"/>
    <x v="464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6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55191"/>
    <x v="464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12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55192"/>
    <x v="464"/>
    <s v="PedF"/>
    <x v="14"/>
    <s v="příspěvek v recenzovaném konferenčním sborníku"/>
    <s v="rec. sborník"/>
    <n v="0.25"/>
    <m/>
    <m/>
    <m/>
    <m/>
    <s v="5th INTERNATIONAL MULTIDISCIPLINARY SCIENTIFIC CONFERENCE ON SOCIAL SCIENCES &amp; ARTS 2018 - EDUCATION AND EDUCATIONAL RESEARCH"/>
    <x v="1"/>
    <n v="6"/>
    <m/>
    <s v="STEF92 Technology Ltd. 51 'Alexander Malinov&quot; Blvd, 1712, Sofia, Bulgaria"/>
    <s v="eng"/>
    <s v="příspěvek v recenzovaném konferenčním sborníkurec. sborník"/>
    <s v="Sbor/N"/>
    <n v="0.25"/>
    <n v="0.5"/>
    <n v="0.125"/>
    <n v="0"/>
    <m/>
    <n v="0.125"/>
    <n v="0.125"/>
    <b v="1"/>
    <x v="2"/>
    <x v="8"/>
  </r>
  <r>
    <n v="531651"/>
    <x v="465"/>
    <s v="PedF"/>
    <x v="16"/>
    <s v="původní článek"/>
    <s v="SJR"/>
    <n v="0.5"/>
    <s v="2-s2.0-85046147487"/>
    <s v="Q4"/>
    <m/>
    <m/>
    <s v="Orbis scholae"/>
    <x v="0"/>
    <n v="25"/>
    <s v="CZ"/>
    <m/>
    <s v="cze"/>
    <s v="původní článekSJR"/>
    <s v="ScoQ4"/>
    <n v="4"/>
    <n v="4"/>
    <n v="2"/>
    <n v="0"/>
    <m/>
    <n v="2"/>
    <n v="2"/>
    <b v="1"/>
    <x v="0"/>
    <x v="4"/>
  </r>
  <r>
    <n v="532188"/>
    <x v="465"/>
    <s v="PedF"/>
    <x v="16"/>
    <s v="původní článek"/>
    <s v="ERIHPlus"/>
    <n v="0.25"/>
    <m/>
    <m/>
    <m/>
    <m/>
    <s v="Fórum sociální politiky"/>
    <x v="0"/>
    <n v="10"/>
    <s v="CZ"/>
    <m/>
    <s v="cze"/>
    <s v="původní článekERIHPlus"/>
    <s v="Erih+"/>
    <n v="1"/>
    <n v="1"/>
    <n v="0.25"/>
    <n v="0"/>
    <m/>
    <n v="0.25"/>
    <n v="0.25"/>
    <b v="1"/>
    <x v="0"/>
    <x v="0"/>
  </r>
  <r>
    <n v="533922"/>
    <x v="465"/>
    <s v="1.LF"/>
    <x v="16"/>
    <s v="původní článek"/>
    <s v="IF"/>
    <n v="9.0909090909090995E-2"/>
    <s v="2-s2.0-85047204954"/>
    <s v="Q1 1.D."/>
    <n v="417536700001"/>
    <s v="Q1 N"/>
    <s v="Cardiovascular Diabetology"/>
    <x v="0"/>
    <n v="15"/>
    <s v="GB"/>
    <m/>
    <s v="eng"/>
    <s v="původní článekIF"/>
    <s v="ScoD1"/>
    <n v="22"/>
    <n v="22"/>
    <n v="2.0000000000000018"/>
    <n v="0"/>
    <m/>
    <n v="2.0000000000000018"/>
    <n v="1.636363636363638"/>
    <b v="0"/>
    <x v="0"/>
    <x v="4"/>
  </r>
  <r>
    <n v="560489"/>
    <x v="465"/>
    <s v="PedF"/>
    <x v="16"/>
    <s v="příspěvek v recenzovaném konferenčním sborníku"/>
    <s v="WOS"/>
    <n v="0.5"/>
    <m/>
    <m/>
    <n v="536018102008"/>
    <m/>
    <s v="13TH INTERNATIONAL TECHNOLOGY, EDUCATION AND DEVELOPMENT CONFERENCE (INTED2019)"/>
    <x v="3"/>
    <n v="12"/>
    <m/>
    <s v="IATED Academy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81326"/>
    <x v="465"/>
    <s v="PedF"/>
    <x v="16"/>
    <s v="původní článek"/>
    <s v="SJR (loni)"/>
    <n v="0.5"/>
    <s v="2-s2.0-85087570209"/>
    <s v="Q3"/>
    <m/>
    <m/>
    <s v="Studia paedagogica"/>
    <x v="2"/>
    <n v="28"/>
    <s v="CZ"/>
    <m/>
    <s v="cze"/>
    <s v="původní článekSJR (loni)"/>
    <s v="ScoQ4"/>
    <n v="4"/>
    <n v="4"/>
    <n v="2"/>
    <n v="0"/>
    <m/>
    <n v="2"/>
    <n v="2"/>
    <b v="1"/>
    <x v="2"/>
    <x v="2"/>
  </r>
  <r>
    <n v="581333"/>
    <x v="465"/>
    <s v="PedF"/>
    <x v="16"/>
    <s v="původní článek"/>
    <s v="ERIHPlus"/>
    <n v="0.33333333333332998"/>
    <m/>
    <m/>
    <m/>
    <m/>
    <s v="Didaktické studie"/>
    <x v="2"/>
    <n v="18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2"/>
  </r>
  <r>
    <n v="540334"/>
    <x v="465"/>
    <s v="PedF"/>
    <x v="16"/>
    <s v="původní článek"/>
    <s v="ERIHPlus"/>
    <n v="0.33333333333332998"/>
    <m/>
    <m/>
    <m/>
    <m/>
    <s v="e-Pedagogium [print]"/>
    <x v="0"/>
    <n v="10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43122"/>
    <x v="465"/>
    <s v="PedF"/>
    <x v="16"/>
    <s v="původní článek"/>
    <s v="SJR"/>
    <n v="0.5"/>
    <s v="2-s2.0-85047148185"/>
    <s v="Q4"/>
    <m/>
    <m/>
    <s v="Studia paedagogica"/>
    <x v="1"/>
    <n v="30"/>
    <s v="CZ"/>
    <m/>
    <s v="cze"/>
    <s v="původní článekSJR"/>
    <s v="ScoQ4"/>
    <n v="4"/>
    <n v="4"/>
    <n v="2"/>
    <n v="0"/>
    <m/>
    <n v="2"/>
    <n v="2"/>
    <b v="1"/>
    <x v="0"/>
    <x v="4"/>
  </r>
  <r>
    <n v="543143"/>
    <x v="465"/>
    <s v="PedF"/>
    <x v="16"/>
    <s v="přehledový článek"/>
    <s v="ERIHPlus"/>
    <n v="0.33333333333332998"/>
    <m/>
    <m/>
    <m/>
    <m/>
    <s v="Pedagogika"/>
    <x v="1"/>
    <n v="20"/>
    <s v="CZ"/>
    <m/>
    <s v="cze"/>
    <s v="přehledový článekERIHPlus"/>
    <s v="Erih+"/>
    <n v="1"/>
    <n v="1"/>
    <n v="0.33333333333332998"/>
    <n v="0"/>
    <m/>
    <n v="0.33333333333332998"/>
    <n v="0.33333333333332998"/>
    <b v="1"/>
    <x v="0"/>
    <x v="4"/>
  </r>
  <r>
    <n v="549485"/>
    <x v="465"/>
    <s v="1.LF"/>
    <x v="16"/>
    <s v="původní článek"/>
    <s v="WOS"/>
    <n v="0.11111111111110999"/>
    <m/>
    <m/>
    <n v="445485500003"/>
    <m/>
    <s v="Intensive Care Medicine Experimental [online]"/>
    <x v="1"/>
    <n v="13"/>
    <s v="US"/>
    <m/>
    <s v="eng"/>
    <s v="původní článekWOS"/>
    <s v="IFQ5"/>
    <n v="4"/>
    <n v="4"/>
    <n v="0.44444444444443998"/>
    <n v="0"/>
    <m/>
    <n v="0.44444444444443998"/>
    <n v="0.44444444444443998"/>
    <b v="1"/>
    <x v="0"/>
    <x v="4"/>
  </r>
  <r>
    <n v="583586"/>
    <x v="465"/>
    <s v="PedF"/>
    <x v="16"/>
    <s v="kapitola v kolektivní monografii"/>
    <m/>
    <n v="0.33333333333332998"/>
    <m/>
    <m/>
    <m/>
    <m/>
    <s v="School Peer Review for Educational Improvement and Accountability. Accountability and Educational Improvement"/>
    <x v="2"/>
    <n v="18"/>
    <s v="GB"/>
    <s v="Springer International Publishing"/>
    <s v="eng"/>
    <s v="kapitola v kolektivní monografii"/>
    <s v="Kap"/>
    <n v="1"/>
    <n v="2"/>
    <n v="0.66666666666665997"/>
    <n v="0"/>
    <m/>
    <n v="0.66666666666665997"/>
    <n v="0.66666666666665997"/>
    <b v="1"/>
    <x v="0"/>
    <x v="4"/>
  </r>
  <r>
    <n v="583766"/>
    <x v="465"/>
    <s v="PedF"/>
    <x v="16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83792"/>
    <x v="465"/>
    <s v="PedF"/>
    <x v="16"/>
    <s v="původní článek"/>
    <s v="ERIHPlus"/>
    <n v="0.25"/>
    <m/>
    <m/>
    <m/>
    <m/>
    <s v="Pedagogická orientace"/>
    <x v="3"/>
    <n v="46"/>
    <s v="CZ"/>
    <m/>
    <s v="cze"/>
    <s v="původní článekERIHPlus"/>
    <s v="Erih+"/>
    <n v="1"/>
    <n v="1"/>
    <n v="0.25"/>
    <n v="0"/>
    <m/>
    <n v="0.25"/>
    <n v="0.25"/>
    <b v="1"/>
    <x v="0"/>
    <x v="4"/>
  </r>
  <r>
    <n v="554574"/>
    <x v="465"/>
    <s v="PedF"/>
    <x v="16"/>
    <s v="původní článek"/>
    <s v="WOS"/>
    <n v="0.5"/>
    <s v="2-s2.0-85061367000"/>
    <m/>
    <n v="455342400004"/>
    <s v="JCI Q2"/>
    <s v="Journal on Efficiency and Responsibility in Education and Science"/>
    <x v="1"/>
    <n v="8"/>
    <s v="CZ"/>
    <s v="CESKA ZEMEDELSKA UNIV &amp; PRAZE"/>
    <s v="eng"/>
    <s v="původní článekWOS"/>
    <s v="IFQ5"/>
    <n v="4"/>
    <n v="4"/>
    <n v="2"/>
    <n v="0"/>
    <m/>
    <n v="2"/>
    <n v="2"/>
    <b v="1"/>
    <x v="2"/>
    <x v="5"/>
  </r>
  <r>
    <n v="571766"/>
    <x v="465"/>
    <s v="PedF"/>
    <x v="16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87069"/>
    <x v="465"/>
    <s v="PedF"/>
    <x v="16"/>
    <s v="jiný výsledek"/>
    <m/>
    <n v="0.33333333333332998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93343"/>
    <x v="465"/>
    <s v="PedF"/>
    <x v="16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6233"/>
    <x v="466"/>
    <s v="PedF"/>
    <x v="11"/>
    <s v="monografie"/>
    <m/>
    <n v="1"/>
    <m/>
    <m/>
    <m/>
    <m/>
    <m/>
    <x v="1"/>
    <n v="80"/>
    <s v="CZ"/>
    <s v="Univerzita Karlova, pedagogická fakulta"/>
    <s v="cze"/>
    <s v="monografie"/>
    <s v="Mon"/>
    <n v="1"/>
    <n v="1"/>
    <n v="1"/>
    <n v="1"/>
    <m/>
    <n v="1"/>
    <n v="1"/>
    <b v="1"/>
    <x v="0"/>
    <x v="4"/>
  </r>
  <r>
    <n v="562964"/>
    <x v="466"/>
    <s v="PedF"/>
    <x v="11"/>
    <s v="příspěvek v recenzovaném konferenčním sborníku"/>
    <s v="rec. sborník"/>
    <n v="1"/>
    <m/>
    <m/>
    <n v="583854200001"/>
    <m/>
    <s v="VZDELAVANI DOSPELYCH 2017: V DOBE REZONUJICICH SPOLECENSKYCH ZMEN. IN TIMES OF RESONANT SOCIAL CHANGES"/>
    <x v="1"/>
    <n v="8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45420"/>
    <x v="466"/>
    <s v="PedF"/>
    <x v="11"/>
    <s v="původní článek"/>
    <s v="SJR"/>
    <n v="0.5"/>
    <s v="2-s2.0-85054076707"/>
    <s v="Q3"/>
    <m/>
    <m/>
    <s v="New Educational Review"/>
    <x v="1"/>
    <n v="15"/>
    <s v="PL"/>
    <m/>
    <s v="eng"/>
    <s v="původní článekSJR"/>
    <s v="ScoQ3"/>
    <n v="7"/>
    <n v="7"/>
    <n v="3.5"/>
    <n v="0"/>
    <m/>
    <n v="3.5"/>
    <n v="3.5"/>
    <b v="1"/>
    <x v="0"/>
    <x v="4"/>
  </r>
  <r>
    <n v="585349"/>
    <x v="466"/>
    <s v="PedF"/>
    <x v="11"/>
    <s v="příspěvek v recenzovaném konferenčním sborníku"/>
    <s v="Sco"/>
    <n v="0.2"/>
    <s v="2-s2.0-85099584354"/>
    <m/>
    <m/>
    <m/>
    <s v="17th International Conference on Cognition and Exploratory Learning in Digital Age (CELDA 2020)"/>
    <x v="2"/>
    <n v="9"/>
    <m/>
    <s v="IADIS"/>
    <s v="eng"/>
    <s v="příspěvek v recenzovaném konferenčním sborníkuSco"/>
    <s v="Sbor/D"/>
    <n v="0.5"/>
    <n v="1"/>
    <n v="0.2"/>
    <n v="0"/>
    <m/>
    <n v="0.2"/>
    <n v="0.2"/>
    <b v="1"/>
    <x v="0"/>
    <x v="4"/>
  </r>
  <r>
    <n v="571082"/>
    <x v="466"/>
    <s v="PedF"/>
    <x v="11"/>
    <s v="příspěvek v recenzovaném konferenčním sborníku"/>
    <s v="WOS"/>
    <n v="0.5"/>
    <s v="2-s2.0-85074068809"/>
    <m/>
    <n v="503988802037"/>
    <m/>
    <s v="EDUCATION EXCELLENCE AND INNOVATION MANAGEMENT THROUGH VISION 2020"/>
    <x v="3"/>
    <n v="12"/>
    <m/>
    <s v="International Business Information Management Association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62952"/>
    <x v="466"/>
    <s v="PedF"/>
    <x v="11"/>
    <s v="příspěvek v recenzovaném konferenčním sborníku"/>
    <s v="rec. sborník"/>
    <n v="0.5"/>
    <m/>
    <m/>
    <m/>
    <m/>
    <s v="Vzdělávání dospělých 2018 – transformace v éře digitalizace a umělé inteligence = Adult Education 2018 – Transformation in the Era of Digitization and Artificial Intelligence: Proceedings of the 8th International Adult Education Conference"/>
    <x v="3"/>
    <n v="9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62959"/>
    <x v="466"/>
    <s v="PedF"/>
    <x v="11"/>
    <s v="příspěvek v recenzovaném konferenčním sborníku"/>
    <s v="rec. sborník"/>
    <n v="1"/>
    <m/>
    <m/>
    <m/>
    <m/>
    <s v="Vzdělávání dospělých 2018 – transformace v éře digitalizace a umělé inteligence = Adult Education 2018 – Transformation in the Era of Digitization and Artificial Intelligence: Proceedings of the 8th International Adult Education Conference"/>
    <x v="3"/>
    <n v="11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6773"/>
    <x v="466"/>
    <s v="PedF"/>
    <x v="11"/>
    <s v="příspěvek v recenzovaném konferenčním sborníku"/>
    <s v="e-zdroj"/>
    <n v="0.5"/>
    <m/>
    <m/>
    <m/>
    <m/>
    <s v="6th SWS International Scientific Conference on Social Sciences 2019: Conference Proceedings: Economics and Finance, Business &amp; Management, Volume 6 Issue 2"/>
    <x v="3"/>
    <n v="7"/>
    <m/>
    <s v="STEF92 Technology"/>
    <s v="eng"/>
    <s v="příspěvek v recenzovaném konferenčním sborníkue-zdroj"/>
    <s v="Sbor/N"/>
    <n v="0.25"/>
    <n v="0.5"/>
    <n v="0.25"/>
    <n v="0"/>
    <m/>
    <n v="0.25"/>
    <n v="0.25"/>
    <b v="1"/>
    <x v="0"/>
    <x v="4"/>
  </r>
  <r>
    <n v="528898"/>
    <x v="467"/>
    <s v="PedF"/>
    <x v="7"/>
    <s v="kapitola v kolektivní monografii"/>
    <m/>
    <n v="0.33333333333332998"/>
    <m/>
    <m/>
    <m/>
    <m/>
    <s v="Entertainment-education in science education"/>
    <x v="0"/>
    <n v="15"/>
    <s v="PL"/>
    <s v="Pedagogical University of Cracow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28902"/>
    <x v="467"/>
    <s v="PedF"/>
    <x v="7"/>
    <s v="příspěvek v recenzovaném konferenčním sborníku"/>
    <s v="rec. sborník"/>
    <n v="0.5"/>
    <m/>
    <m/>
    <m/>
    <m/>
    <s v="DidSci 2016"/>
    <x v="0"/>
    <n v="3"/>
    <m/>
    <s v="Pedagogical University of Cracow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29243"/>
    <x v="467"/>
    <s v="PedF"/>
    <x v="7"/>
    <s v="příspěvek v recenzovaném konferenčním sborníku"/>
    <s v="WOS"/>
    <n v="0.5"/>
    <m/>
    <m/>
    <n v="405467100010"/>
    <m/>
    <s v="PROJEKTOVE VYUCOVANI V PRIRODOVEDNYCH PREDMETECH XIV"/>
    <x v="0"/>
    <n v="8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29246"/>
    <x v="467"/>
    <s v="PedF"/>
    <x v="7"/>
    <s v="příspěvek v recenzovaném konferenčním sborníku"/>
    <s v="WOS"/>
    <n v="0.33333333333332998"/>
    <m/>
    <m/>
    <n v="405467100027"/>
    <m/>
    <s v="PROJEKTOVE VYUCOVANI V PRIRODOVEDNYCH PREDMETECH XIV"/>
    <x v="0"/>
    <n v="8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29247"/>
    <x v="467"/>
    <s v="PedF"/>
    <x v="7"/>
    <s v="příspěvek v recenzovaném konferenčním sborníku"/>
    <s v="WOS"/>
    <n v="1"/>
    <m/>
    <m/>
    <n v="405467100023"/>
    <m/>
    <s v="PROJEKTOVE VYUCOVANI V PRIRODOVEDNYCH PREDMETECH XIV"/>
    <x v="0"/>
    <n v="10"/>
    <s v="CZ"/>
    <s v="CHARLES UNIV PRAGUE"/>
    <s v="eng"/>
    <s v="příspěvek v recenzovaném konferenčním sborníkuWOS"/>
    <s v="Sbor/D"/>
    <n v="0.5"/>
    <n v="1"/>
    <n v="1"/>
    <n v="0"/>
    <m/>
    <n v="1"/>
    <n v="1"/>
    <b v="1"/>
    <x v="2"/>
    <x v="5"/>
  </r>
  <r>
    <n v="529253"/>
    <x v="467"/>
    <s v="PedF"/>
    <x v="7"/>
    <s v="příspěvek v recenzovaném konferenčním sborníku"/>
    <s v="WOS"/>
    <n v="0.5"/>
    <m/>
    <m/>
    <n v="405467100036"/>
    <m/>
    <s v="PROJEKTOVE VYUCOVANI V PRIRODOVEDNYCH PREDMETECH XIV"/>
    <x v="0"/>
    <n v="7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31403"/>
    <x v="467"/>
    <s v="PedF"/>
    <x v="7"/>
    <s v="původní článek"/>
    <s v="IF"/>
    <n v="0.25"/>
    <m/>
    <m/>
    <n v="408589700006"/>
    <s v="Q4"/>
    <s v="Journal of Baltic Science Education"/>
    <x v="0"/>
    <n v="14"/>
    <s v="LT"/>
    <m/>
    <s v="eng"/>
    <s v="původní článekIF"/>
    <s v="IFQ5"/>
    <n v="4"/>
    <n v="4"/>
    <n v="1"/>
    <n v="0"/>
    <m/>
    <n v="1"/>
    <n v="1.5"/>
    <b v="0"/>
    <x v="2"/>
    <x v="5"/>
  </r>
  <r>
    <n v="532935"/>
    <x v="467"/>
    <s v="PedF"/>
    <x v="7"/>
    <s v="původní článek"/>
    <s v="SJR"/>
    <n v="0.5"/>
    <s v="2-s2.0-85031723622"/>
    <s v="Q2"/>
    <n v="414587900011"/>
    <s v="Q3"/>
    <s v="Eurasia Journal of Mathematics, Science and Technology Education"/>
    <x v="0"/>
    <n v="11"/>
    <s v="TR"/>
    <m/>
    <s v="eng"/>
    <s v="původní článekSJR"/>
    <s v="ScoQ2"/>
    <n v="12"/>
    <n v="12"/>
    <n v="6"/>
    <n v="0"/>
    <m/>
    <n v="6"/>
    <n v="6"/>
    <b v="1"/>
    <x v="0"/>
    <x v="4"/>
  </r>
  <r>
    <n v="576310"/>
    <x v="467"/>
    <s v="PedF"/>
    <x v="7"/>
    <s v="příručka"/>
    <m/>
    <n v="0.5"/>
    <m/>
    <m/>
    <m/>
    <m/>
    <m/>
    <x v="3"/>
    <n v="32"/>
    <m/>
    <s v="Univerzita Karlova, Pedagogická fakulta"/>
    <s v="cze"/>
    <s v="příručka"/>
    <s v="Ostatní"/>
    <n v="0"/>
    <n v="0"/>
    <n v="0"/>
    <n v="0"/>
    <m/>
    <n v="0"/>
    <n v="0"/>
    <b v="1"/>
    <x v="2"/>
    <x v="5"/>
  </r>
  <r>
    <n v="578792"/>
    <x v="467"/>
    <s v="PedF"/>
    <x v="7"/>
    <s v="původní článek"/>
    <s v="IF (loni)"/>
    <n v="0.5"/>
    <s v="2-s2.0-85084351965"/>
    <s v="Q4"/>
    <n v="531098900009"/>
    <s v="Q4"/>
    <s v="Chemické listy"/>
    <x v="2"/>
    <n v="4"/>
    <s v="CZ"/>
    <s v="CHEMICKE LISTY"/>
    <s v="cze"/>
    <s v="původní článekIF (loni)"/>
    <s v="IFQ4"/>
    <n v="6"/>
    <n v="6"/>
    <n v="3"/>
    <n v="0"/>
    <m/>
    <n v="3"/>
    <n v="3"/>
    <b v="1"/>
    <x v="2"/>
    <x v="5"/>
  </r>
  <r>
    <n v="562385"/>
    <x v="467"/>
    <s v="PedF"/>
    <x v="7"/>
    <s v="původní článek"/>
    <s v="IF"/>
    <n v="0.5"/>
    <m/>
    <m/>
    <n v="469565100001"/>
    <s v="Q3"/>
    <s v="International Journal of Science Education"/>
    <x v="3"/>
    <n v="20"/>
    <s v="GB"/>
    <s v="ROUTLEDGE JOURNALS, TAYLOR &amp; FRANCIS LTD"/>
    <s v="eng"/>
    <s v="původní článekIF"/>
    <s v="IFQ2"/>
    <n v="14"/>
    <n v="14"/>
    <n v="7"/>
    <n v="0"/>
    <m/>
    <n v="7"/>
    <n v="4.5"/>
    <b v="0"/>
    <x v="2"/>
    <x v="5"/>
  </r>
  <r>
    <n v="562491"/>
    <x v="467"/>
    <s v="PedF"/>
    <x v="7"/>
    <s v="původní článek"/>
    <s v="IF"/>
    <n v="0.33333333333332998"/>
    <s v="2-s2.0-85065958356"/>
    <s v="Q2"/>
    <n v="464018500012"/>
    <s v="Q4"/>
    <s v="Journal of Baltic Science Education"/>
    <x v="3"/>
    <n v="14"/>
    <s v="LT"/>
    <s v="SCI METHODICAL CTR-SCI EDUCOLOGICA"/>
    <s v="eng"/>
    <s v="původní článekIF"/>
    <s v="ScoQ2"/>
    <n v="12"/>
    <n v="12"/>
    <n v="3.99999999999996"/>
    <n v="0"/>
    <m/>
    <n v="3.99999999999996"/>
    <n v="1.99999999999998"/>
    <b v="0"/>
    <x v="2"/>
    <x v="5"/>
  </r>
  <r>
    <n v="562881"/>
    <x v="467"/>
    <s v="PedF"/>
    <x v="7"/>
    <s v="kapitola v monografii"/>
    <m/>
    <n v="0.2"/>
    <m/>
    <m/>
    <m/>
    <m/>
    <s v="Supporting Teachers: Improving Instruction Examples of Research-based Teacher Education"/>
    <x v="3"/>
    <n v="22"/>
    <s v="DE"/>
    <s v="Waxmann"/>
    <s v="eng"/>
    <s v="kapitola v monografii"/>
    <s v="Kap"/>
    <n v="1"/>
    <n v="2"/>
    <n v="0.4"/>
    <n v="0"/>
    <m/>
    <n v="0.4"/>
    <n v="0.4"/>
    <b v="1"/>
    <x v="2"/>
    <x v="5"/>
  </r>
  <r>
    <n v="580282"/>
    <x v="467"/>
    <s v="PedF"/>
    <x v="7"/>
    <s v="původní článek"/>
    <s v="IF (loni)"/>
    <n v="0.16666666666666999"/>
    <s v="2-s2.0-85088564549"/>
    <s v="Q1 N"/>
    <n v="545815000010"/>
    <s v="Q2"/>
    <s v="Chemistry Education Research and Practice"/>
    <x v="2"/>
    <n v="13"/>
    <s v="GB"/>
    <m/>
    <s v="eng"/>
    <s v="původní článekIF (loni)"/>
    <s v="ScoQ1"/>
    <n v="16"/>
    <n v="16"/>
    <n v="2.6666666666667198"/>
    <n v="0"/>
    <m/>
    <n v="2.6666666666667198"/>
    <n v="2.3333333333333797"/>
    <b v="0"/>
    <x v="2"/>
    <x v="5"/>
  </r>
  <r>
    <n v="542133"/>
    <x v="467"/>
    <s v="PedF"/>
    <x v="7"/>
    <s v="příspěvek v recenzovaném konferenčním sborníku"/>
    <s v="rec. sborník"/>
    <n v="1"/>
    <m/>
    <m/>
    <m/>
    <m/>
    <s v="Aktuální aspekty pregraduální přípravy a postgraduálního vzdělávání učitelů chemie"/>
    <x v="0"/>
    <n v="12"/>
    <m/>
    <s v="Ostravská univerzita, Přírodověde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43226"/>
    <x v="467"/>
    <s v="PedF"/>
    <x v="7"/>
    <s v="původní článek"/>
    <s v="český čsp."/>
    <n v="0.33333333333332998"/>
    <m/>
    <m/>
    <m/>
    <m/>
    <s v="RVP.cz"/>
    <x v="1"/>
    <n v="9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2"/>
    <x v="5"/>
  </r>
  <r>
    <n v="543227"/>
    <x v="467"/>
    <s v="PedF"/>
    <x v="7"/>
    <s v="kapitola v kolektivní monografii"/>
    <m/>
    <n v="0.33333333333332998"/>
    <m/>
    <m/>
    <m/>
    <m/>
    <s v="Science Teaching in the XXI Century"/>
    <x v="1"/>
    <n v="12"/>
    <s v="PL"/>
    <s v="Pedagogical University of Cracow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43228"/>
    <x v="467"/>
    <s v="PedF"/>
    <x v="7"/>
    <s v="kapitola v kolektivní monografii"/>
    <m/>
    <n v="0.5"/>
    <m/>
    <m/>
    <m/>
    <m/>
    <s v="Science Teaching in the XXI Century"/>
    <x v="1"/>
    <n v="12"/>
    <s v="PL"/>
    <s v="Pedagogical University of Cracow"/>
    <s v="eng"/>
    <s v="kapitola v kolektivní monografii"/>
    <s v="Kap"/>
    <n v="1"/>
    <n v="2"/>
    <n v="1"/>
    <n v="0"/>
    <m/>
    <n v="1"/>
    <n v="1"/>
    <b v="1"/>
    <x v="2"/>
    <x v="5"/>
  </r>
  <r>
    <n v="544515"/>
    <x v="467"/>
    <s v="PedF"/>
    <x v="7"/>
    <s v="původní článek"/>
    <s v="IF"/>
    <n v="0.33333333333332998"/>
    <m/>
    <m/>
    <n v="436211200018"/>
    <s v="Q2"/>
    <s v="Journal of Chemical Education"/>
    <x v="1"/>
    <n v="4"/>
    <s v="US"/>
    <m/>
    <s v="eng"/>
    <s v="původní článekIF"/>
    <s v="IFQ3"/>
    <n v="9"/>
    <n v="9"/>
    <n v="2.9999999999999698"/>
    <n v="0"/>
    <m/>
    <n v="2.9999999999999698"/>
    <n v="4.6666666666666199"/>
    <b v="0"/>
    <x v="2"/>
    <x v="5"/>
  </r>
  <r>
    <n v="564351"/>
    <x v="467"/>
    <s v="PedF"/>
    <x v="7"/>
    <s v="příspěvek v recenzovaném konferenčním sborníku"/>
    <s v="WOS"/>
    <n v="0.5"/>
    <m/>
    <m/>
    <n v="482135600006"/>
    <m/>
    <s v="PROJECT-BASED EDUCATION AND OTHER ACTIVATING STRATEGIES IN SCIENCE EDUCATION XVI (PBE 2018)"/>
    <x v="3"/>
    <n v="9"/>
    <s v="CZ"/>
    <s v="CHARLES UNIVERSITY, Faculty of Education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64354"/>
    <x v="467"/>
    <s v="PedF"/>
    <x v="7"/>
    <s v="příspěvek v recenzovaném konferenčním sborníku"/>
    <s v="WOS"/>
    <n v="0.25"/>
    <m/>
    <m/>
    <n v="482135600016"/>
    <m/>
    <s v="PROJECT-BASED EDUCATION AND OTHER ACTIVATING STRATEGIES IN SCIENCE EDUCATION XVI (PBE 2018)"/>
    <x v="3"/>
    <n v="11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64355"/>
    <x v="467"/>
    <s v="PedF"/>
    <x v="7"/>
    <s v="příspěvek v recenzovaném konferenčním sborníku"/>
    <s v="WOS"/>
    <n v="0.25"/>
    <m/>
    <m/>
    <n v="482135600008"/>
    <m/>
    <s v="PROJECT-BASED EDUCATION AND OTHER ACTIVATING STRATEGIES IN SCIENCE EDUCATION XVI (PBE 2018)"/>
    <x v="3"/>
    <n v="6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64356"/>
    <x v="467"/>
    <s v="PedF"/>
    <x v="7"/>
    <s v="příspěvek v recenzovaném konferenčním sborníku"/>
    <s v="WOS"/>
    <n v="0.33333333333332998"/>
    <m/>
    <m/>
    <n v="482135600012"/>
    <m/>
    <s v="PROJECT-BASED EDUCATION AND OTHER ACTIVATING STRATEGIES IN SCIENCE EDUCATION XVI (PBE 2018)"/>
    <x v="3"/>
    <n v="7"/>
    <s v="CZ"/>
    <s v="CHARLES UNIVERSITY, Faculty of Education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4357"/>
    <x v="467"/>
    <s v="PedF"/>
    <x v="7"/>
    <s v="příspěvek v recenzovaném konferenčním sborníku"/>
    <s v="WOS"/>
    <n v="0.5"/>
    <m/>
    <m/>
    <n v="482135600022"/>
    <m/>
    <s v="PROJECT-BASED EDUCATION AND OTHER ACTIVATING STRATEGIES IN SCIENCE EDUCATION XVI (PBE 2018)"/>
    <x v="3"/>
    <n v="14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81559"/>
    <x v="467"/>
    <s v="PedF"/>
    <x v="7"/>
    <s v="příspěvek v recenzovaném konferenčním sborníku"/>
    <s v="rec. sborník"/>
    <n v="0.25"/>
    <m/>
    <m/>
    <n v="567209500023"/>
    <m/>
    <s v="PROJECT-BASED EDUCATION AND OTHER ACTIVATING STRATEGIES IN SCIENCE EDUCATION XVII."/>
    <x v="2"/>
    <n v="10"/>
    <m/>
    <s v="Karlova Univerzita"/>
    <s v="cze"/>
    <s v="příspěvek v recenzovaném konferenčním sborníkurec. sborník"/>
    <s v="Sbor/N"/>
    <n v="0.25"/>
    <n v="0.25"/>
    <n v="6.25E-2"/>
    <n v="0"/>
    <m/>
    <n v="6.25E-2"/>
    <n v="6.25E-2"/>
    <b v="1"/>
    <x v="2"/>
    <x v="5"/>
  </r>
  <r>
    <n v="582647"/>
    <x v="467"/>
    <s v="PedF"/>
    <x v="7"/>
    <s v="příspěvek v recenzovaném konferenčním sborníku"/>
    <s v="WOS"/>
    <n v="0.5"/>
    <m/>
    <m/>
    <n v="567209500010"/>
    <m/>
    <s v="PROJECT-BASED EDUCATION AND OTHER ACTIVATING STRATEGIES IN SCIENCE EDUCATION XVII (PBE 2019)"/>
    <x v="2"/>
    <n v="10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49641"/>
    <x v="467"/>
    <s v="PřF"/>
    <x v="7"/>
    <s v="kapitola v monografii"/>
    <m/>
    <n v="0.16666666666666999"/>
    <m/>
    <m/>
    <m/>
    <m/>
    <s v="Analýza zahraničních systémů hodnocení klíčových kompetencí a systémů hodnocení netestovatelných dovedností se souborem doporučení pro školní hodnocení klíčových kompetencí RVP ZV a externí hodnocení školní podpory rozvíjení klíčových kompetencí RVP ZV"/>
    <x v="1"/>
    <n v="23"/>
    <s v="CZ"/>
    <s v="Česká školní inspekce"/>
    <s v="cze"/>
    <s v="kapitola v monografii"/>
    <s v="Kap"/>
    <n v="1"/>
    <n v="1"/>
    <n v="0.16666666666666999"/>
    <n v="0"/>
    <m/>
    <n v="0.16666666666666999"/>
    <n v="0.16666666666666999"/>
    <b v="1"/>
    <x v="0"/>
    <x v="4"/>
  </r>
  <r>
    <n v="566740"/>
    <x v="467"/>
    <s v="PřF"/>
    <x v="7"/>
    <s v="původní článek"/>
    <s v="SJR"/>
    <n v="0.33333333333332998"/>
    <s v="2-s2.0-85075146713"/>
    <s v="Q4"/>
    <s v="Nebude"/>
    <m/>
    <s v="Studia paedagogica"/>
    <x v="3"/>
    <n v="17"/>
    <s v="CZ"/>
    <m/>
    <s v="cze"/>
    <s v="původní článekSJR"/>
    <s v="ScoQ4"/>
    <n v="4"/>
    <n v="4"/>
    <n v="1.3333333333333199"/>
    <n v="0"/>
    <m/>
    <n v="1.3333333333333199"/>
    <n v="1.3333333333333199"/>
    <b v="1"/>
    <x v="0"/>
    <x v="4"/>
  </r>
  <r>
    <n v="554371"/>
    <x v="467"/>
    <s v="PedF"/>
    <x v="7"/>
    <s v="původní článek"/>
    <s v="IF"/>
    <n v="0.5"/>
    <s v="2-s2.0-85065991629"/>
    <s v="Q1 N"/>
    <n v="482260100006"/>
    <s v="Q2"/>
    <s v="Chemistry Education, Research and Practice"/>
    <x v="3"/>
    <n v="10"/>
    <s v="GB"/>
    <m/>
    <s v="eng"/>
    <s v="původní článekIF"/>
    <s v="ScoQ1"/>
    <n v="16"/>
    <n v="16"/>
    <n v="8"/>
    <n v="0"/>
    <m/>
    <n v="8"/>
    <n v="7"/>
    <b v="0"/>
    <x v="2"/>
    <x v="5"/>
  </r>
  <r>
    <n v="570610"/>
    <x v="467"/>
    <s v="PedF"/>
    <x v="7"/>
    <s v="původní článek"/>
    <s v="ERIHPlus"/>
    <n v="0.25"/>
    <m/>
    <m/>
    <m/>
    <m/>
    <s v="Scientia in educatione"/>
    <x v="3"/>
    <n v="18"/>
    <s v="CZ"/>
    <m/>
    <s v="cze"/>
    <s v="původní článekERIHPlus"/>
    <s v="Erih+"/>
    <n v="1"/>
    <n v="1"/>
    <n v="0.25"/>
    <n v="0"/>
    <m/>
    <n v="0.25"/>
    <n v="0.25"/>
    <b v="1"/>
    <x v="0"/>
    <x v="11"/>
  </r>
  <r>
    <n v="584995"/>
    <x v="467"/>
    <s v="PedF"/>
    <x v="7"/>
    <s v="sborník"/>
    <m/>
    <n v="0.33333333333332998"/>
    <m/>
    <m/>
    <m/>
    <m/>
    <m/>
    <x v="2"/>
    <n v="47"/>
    <m/>
    <s v="Uk PedF"/>
    <s v="eng"/>
    <s v="sborník"/>
    <s v="Ostatní"/>
    <n v="0"/>
    <n v="0"/>
    <n v="0"/>
    <n v="0"/>
    <m/>
    <n v="0"/>
    <n v="0"/>
    <b v="1"/>
    <x v="2"/>
    <x v="5"/>
  </r>
  <r>
    <n v="554675"/>
    <x v="467"/>
    <s v="PedF"/>
    <x v="7"/>
    <s v="příspěvek v recenzovaném konferenčním sborníku"/>
    <s v="WOS"/>
    <n v="0.5"/>
    <m/>
    <m/>
    <n v="455249900004"/>
    <m/>
    <s v="PROJECT-BASED EDUCATION IN SCIENCE EDUCATION: EMPIRICAL TEXTS XV"/>
    <x v="3"/>
    <n v="9"/>
    <s v="CZ"/>
    <s v="CHARLES UNIV PRAGUE"/>
    <s v="cze"/>
    <s v="příspěvek v recenzovaném konferenčním sborníkuWOS"/>
    <s v="Sbor/D"/>
    <n v="0.5"/>
    <n v="0.5"/>
    <n v="0.25"/>
    <n v="0"/>
    <m/>
    <n v="0.25"/>
    <n v="0.25"/>
    <b v="1"/>
    <x v="2"/>
    <x v="5"/>
  </r>
  <r>
    <n v="555862"/>
    <x v="467"/>
    <s v="PedF"/>
    <x v="7"/>
    <s v="příspěvek v recenzovaném konferenčním sborníku"/>
    <s v="rec. sborník"/>
    <n v="0.5"/>
    <m/>
    <m/>
    <m/>
    <m/>
    <s v="DidSci Plus – Research in Didactics of Science PLUS"/>
    <x v="1"/>
    <n v="7"/>
    <m/>
    <s v="Univerzita Karlova, Přírodovědecká fakul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55919"/>
    <x v="467"/>
    <s v="PedF"/>
    <x v="7"/>
    <s v="příspěvek v recenzovaném konferenčním sborníku"/>
    <s v="rec. sborník"/>
    <n v="0.33333333333332998"/>
    <m/>
    <m/>
    <m/>
    <m/>
    <s v="DidSci Plus – Research in Didactics of Science PLUS"/>
    <x v="1"/>
    <n v="9"/>
    <m/>
    <s v="Charles University, Faculty of Science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93306"/>
    <x v="467"/>
    <s v="PedF"/>
    <x v="7"/>
    <s v="původní článek"/>
    <s v="WOS"/>
    <n v="0.33333333333332998"/>
    <s v="2-s2.0-85102441100"/>
    <s v="Q4"/>
    <n v="625570500004"/>
    <s v="Q4"/>
    <s v="Chemistry, Didactics, Ecology, Metrology [online]"/>
    <x v="2"/>
    <n v="9"/>
    <s v="PL"/>
    <m/>
    <s v="eng"/>
    <s v="původní článekWOS"/>
    <s v="IFQ5"/>
    <n v="4"/>
    <n v="4"/>
    <n v="1.3333333333333199"/>
    <n v="0"/>
    <m/>
    <n v="1.3333333333333199"/>
    <n v="1.3333333333333199"/>
    <b v="1"/>
    <x v="2"/>
    <x v="5"/>
  </r>
  <r>
    <n v="593315"/>
    <x v="467"/>
    <s v="PedF"/>
    <x v="7"/>
    <s v="původní článek"/>
    <s v="WOS"/>
    <n v="0.2"/>
    <s v="2-s2.0-85100493667"/>
    <s v="Q4"/>
    <n v="625570500006"/>
    <s v="Q4"/>
    <s v="Chemistry, Didactics, Ecology, Metrology [online]"/>
    <x v="2"/>
    <n v="8"/>
    <s v="PL"/>
    <m/>
    <s v="eng"/>
    <s v="původní článekWOS"/>
    <s v="IFQ5"/>
    <n v="4"/>
    <n v="4"/>
    <n v="0.8"/>
    <n v="0"/>
    <m/>
    <n v="0.8"/>
    <n v="0.8"/>
    <b v="1"/>
    <x v="0"/>
    <x v="4"/>
  </r>
  <r>
    <n v="593343"/>
    <x v="467"/>
    <s v="PedF"/>
    <x v="7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1313"/>
    <x v="468"/>
    <s v="PedF"/>
    <x v="7"/>
    <s v="stať v recenzovaném sborníku prací"/>
    <m/>
    <n v="1"/>
    <m/>
    <m/>
    <m/>
    <m/>
    <s v="Virtual Doctoral Network 2020 Book of Synopses"/>
    <x v="2"/>
    <n v="9"/>
    <m/>
    <s v="ESERA"/>
    <s v="eng"/>
    <s v="stať v recenzovaném sborníku prací"/>
    <s v="Ostatní"/>
    <n v="0"/>
    <n v="0"/>
    <n v="0"/>
    <n v="0"/>
    <m/>
    <n v="0"/>
    <n v="0"/>
    <b v="1"/>
    <x v="2"/>
    <x v="5"/>
  </r>
  <r>
    <n v="581559"/>
    <x v="468"/>
    <s v="PedF"/>
    <x v="7"/>
    <s v="příspěvek v recenzovaném konferenčním sborníku"/>
    <s v="rec. sborník"/>
    <n v="0.25"/>
    <m/>
    <m/>
    <n v="567209500023"/>
    <m/>
    <s v="PROJECT-BASED EDUCATION AND OTHER ACTIVATING STRATEGIES IN SCIENCE EDUCATION XVII."/>
    <x v="2"/>
    <n v="10"/>
    <m/>
    <s v="Karlova Univerzita"/>
    <s v="cze"/>
    <s v="příspěvek v recenzovaném konferenčním sborníkurec. sborník"/>
    <s v="Sbor/N"/>
    <n v="0.25"/>
    <n v="0.25"/>
    <n v="6.25E-2"/>
    <n v="0"/>
    <m/>
    <n v="6.25E-2"/>
    <n v="6.25E-2"/>
    <b v="1"/>
    <x v="2"/>
    <x v="5"/>
  </r>
  <r>
    <n v="584995"/>
    <x v="468"/>
    <s v="PedF"/>
    <x v="7"/>
    <s v="sborník"/>
    <m/>
    <n v="0.33333333333332998"/>
    <m/>
    <m/>
    <m/>
    <m/>
    <m/>
    <x v="2"/>
    <n v="47"/>
    <m/>
    <s v="Uk PedF"/>
    <s v="eng"/>
    <s v="sborník"/>
    <s v="Ostatní"/>
    <n v="0"/>
    <n v="0"/>
    <n v="0"/>
    <n v="0"/>
    <m/>
    <n v="0"/>
    <n v="0"/>
    <b v="1"/>
    <x v="2"/>
    <x v="5"/>
  </r>
  <r>
    <n v="593343"/>
    <x v="468"/>
    <s v="PedF"/>
    <x v="7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48653"/>
    <x v="469"/>
    <s v="PedF"/>
    <x v="1"/>
    <s v="přehledový článek"/>
    <s v="ERIHPlus"/>
    <n v="1"/>
    <m/>
    <m/>
    <m/>
    <m/>
    <s v="Scientia et Societas"/>
    <x v="1"/>
    <n v="15"/>
    <s v="CZ"/>
    <m/>
    <s v="cze"/>
    <s v="přehledový článekERIHPlus"/>
    <s v="Erih+"/>
    <n v="1"/>
    <n v="1"/>
    <n v="1"/>
    <n v="0"/>
    <m/>
    <n v="1"/>
    <n v="1"/>
    <b v="1"/>
    <x v="2"/>
    <x v="10"/>
  </r>
  <r>
    <n v="589324"/>
    <x v="469"/>
    <s v="PedF"/>
    <x v="1"/>
    <s v="původní článek"/>
    <s v="ERIHPlus"/>
    <n v="0.5"/>
    <m/>
    <m/>
    <m/>
    <m/>
    <s v="Scientia et Societas"/>
    <x v="2"/>
    <n v="15"/>
    <s v="CZ"/>
    <m/>
    <s v="cze"/>
    <s v="původní článekERIHPlus"/>
    <s v="Erih+"/>
    <n v="1"/>
    <n v="1"/>
    <n v="0.5"/>
    <n v="0"/>
    <m/>
    <n v="0.5"/>
    <n v="0.5"/>
    <b v="1"/>
    <x v="5"/>
    <x v="7"/>
  </r>
  <r>
    <n v="576931"/>
    <x v="469"/>
    <s v="PedF"/>
    <x v="1"/>
    <s v="příspěvek v recenzovaném konferenčním sborníku"/>
    <s v="WOS"/>
    <n v="0.5"/>
    <m/>
    <m/>
    <m/>
    <m/>
    <s v="Proceedings of the13th International Scientific Conference: European Forum of Entrepreneurship 2020"/>
    <x v="2"/>
    <n v="8"/>
    <m/>
    <s v="NEWTON Academy, a. s,"/>
    <s v="eng"/>
    <s v="příspěvek v recenzovaném konferenčním sborníkuWOS"/>
    <s v="Sbor/D"/>
    <n v="0.5"/>
    <n v="1"/>
    <n v="0.5"/>
    <n v="0"/>
    <m/>
    <n v="0.5"/>
    <n v="0.5"/>
    <b v="1"/>
    <x v="1"/>
    <x v="1"/>
  </r>
  <r>
    <n v="557677"/>
    <x v="470"/>
    <s v="PedF"/>
    <x v="3"/>
    <s v="původní článek"/>
    <s v="rec. čsp. 2015"/>
    <n v="1"/>
    <m/>
    <m/>
    <m/>
    <m/>
    <s v="Marginalia historica"/>
    <x v="0"/>
    <n v="34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58551"/>
    <x v="471"/>
    <s v="PedF"/>
    <x v="4"/>
    <s v="příspěvek v recenzovaném konferenčním sborníku"/>
    <s v="rec. sborník"/>
    <n v="1"/>
    <m/>
    <m/>
    <m/>
    <m/>
    <s v="Život ve zdraví 2018"/>
    <x v="1"/>
    <n v="4"/>
    <m/>
    <s v="Masarykova Univerzita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58763"/>
    <x v="471"/>
    <s v="PedF"/>
    <x v="4"/>
    <s v="VŠ skriptum"/>
    <m/>
    <n v="0.5"/>
    <m/>
    <m/>
    <m/>
    <m/>
    <m/>
    <x v="3"/>
    <n v="42"/>
    <s v="CZ"/>
    <s v="Pedf UK"/>
    <s v="cze"/>
    <s v="VŠ skriptum"/>
    <s v="Učebnice"/>
    <n v="1"/>
    <n v="1"/>
    <n v="0.5"/>
    <n v="0"/>
    <m/>
    <n v="0.5"/>
    <n v="0.5"/>
    <b v="1"/>
    <x v="2"/>
    <x v="8"/>
  </r>
  <r>
    <n v="538214"/>
    <x v="471"/>
    <s v="PedF"/>
    <x v="4"/>
    <s v="příspěvek v recenzovaném konferenčním sborníku"/>
    <s v="rec. sborník"/>
    <n v="1"/>
    <m/>
    <m/>
    <m/>
    <m/>
    <s v="Život ve zdraví 2017"/>
    <x v="0"/>
    <n v="7"/>
    <m/>
    <s v="Masarykova Univerzi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55221"/>
    <x v="471"/>
    <s v="PedF"/>
    <x v="4"/>
    <s v="původní článek"/>
    <s v="ERIHPlus"/>
    <n v="1"/>
    <m/>
    <m/>
    <m/>
    <m/>
    <s v="Internal Security"/>
    <x v="1"/>
    <n v="6"/>
    <s v="PL"/>
    <m/>
    <s v="eng"/>
    <s v="původní článekERIHPlus"/>
    <s v="Erih+"/>
    <n v="1"/>
    <n v="2"/>
    <n v="2"/>
    <n v="0"/>
    <m/>
    <n v="2"/>
    <n v="2"/>
    <b v="1"/>
    <x v="0"/>
    <x v="4"/>
  </r>
  <r>
    <n v="591672"/>
    <x v="472"/>
    <s v="PedF"/>
    <x v="0"/>
    <s v="kapitola v kolektivní monografii"/>
    <m/>
    <n v="0.5"/>
    <m/>
    <m/>
    <m/>
    <m/>
    <s v="Lze vychovávat k úctě a sebeúctě?"/>
    <x v="2"/>
    <n v="9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0"/>
    <x v="0"/>
  </r>
  <r>
    <n v="591894"/>
    <x v="472"/>
    <s v="PedF"/>
    <x v="0"/>
    <s v="původní článek"/>
    <s v="český čsp."/>
    <n v="0.25"/>
    <m/>
    <m/>
    <m/>
    <m/>
    <s v="Speciální pedagogika"/>
    <x v="2"/>
    <n v="13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77631"/>
    <x v="472"/>
    <s v="PedF"/>
    <x v="0"/>
    <s v="původní článek"/>
    <s v="český čsp."/>
    <n v="0.5"/>
    <m/>
    <m/>
    <m/>
    <m/>
    <s v="Speciální pedagogika"/>
    <x v="3"/>
    <n v="15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41331"/>
    <x v="472"/>
    <s v="PedF"/>
    <x v="0"/>
    <s v="původní článek"/>
    <s v="IF"/>
    <n v="0.25"/>
    <s v="2-s2.0-85044596125"/>
    <s v="Q2"/>
    <n v="432486100010"/>
    <s v="Q3"/>
    <s v="Social Inclusion [online]"/>
    <x v="1"/>
    <n v="16"/>
    <s v="PT"/>
    <m/>
    <s v="eng"/>
    <s v="původní článekIF"/>
    <s v="ScoQ2"/>
    <n v="12"/>
    <n v="12"/>
    <n v="3"/>
    <n v="0"/>
    <m/>
    <n v="3"/>
    <n v="2.25"/>
    <b v="0"/>
    <x v="0"/>
    <x v="4"/>
  </r>
  <r>
    <n v="583681"/>
    <x v="472"/>
    <s v="PedF"/>
    <x v="0"/>
    <s v="příspěvek v recenzovaném konferenčním sborníku"/>
    <s v="rec. sborník"/>
    <n v="0.5"/>
    <m/>
    <m/>
    <m/>
    <m/>
    <s v="Existence a koexistence ve filosofické, speciálněpedagogické a psychologické reflexi : Inkluzivní škola"/>
    <x v="2"/>
    <n v="9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0"/>
    <x v="0"/>
  </r>
  <r>
    <n v="556282"/>
    <x v="472"/>
    <s v="PedF"/>
    <x v="0"/>
    <s v="monografie"/>
    <m/>
    <n v="1"/>
    <m/>
    <m/>
    <m/>
    <m/>
    <m/>
    <x v="1"/>
    <n v="181"/>
    <s v="CZ"/>
    <s v="Univerzita Karlova, Pedagogická fakulta"/>
    <s v="cze"/>
    <s v="monografie"/>
    <s v="Mon"/>
    <n v="3"/>
    <n v="3"/>
    <n v="3"/>
    <n v="3"/>
    <m/>
    <n v="3"/>
    <n v="3"/>
    <b v="1"/>
    <x v="0"/>
    <x v="0"/>
  </r>
  <r>
    <n v="572985"/>
    <x v="472"/>
    <s v="PedF"/>
    <x v="0"/>
    <s v="původní článek"/>
    <s v="český čsp."/>
    <n v="0.25"/>
    <m/>
    <m/>
    <m/>
    <m/>
    <s v="Speciální pedagogika"/>
    <x v="3"/>
    <n v="12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72991"/>
    <x v="472"/>
    <s v="PedF"/>
    <x v="0"/>
    <s v="jiný příspěvek v konferenčním sborníku"/>
    <s v="rec. sborník"/>
    <n v="0.5"/>
    <m/>
    <m/>
    <m/>
    <m/>
    <s v="Stejné a jiné ve filozofické a speciálněpedagogické reflexi"/>
    <x v="3"/>
    <n v="8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0"/>
  </r>
  <r>
    <n v="574086"/>
    <x v="472"/>
    <s v="PedF"/>
    <x v="0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40309"/>
    <x v="473"/>
    <s v="PedF"/>
    <x v="9"/>
    <s v="původní článek"/>
    <s v="rec. čsp. 2015"/>
    <n v="1"/>
    <m/>
    <m/>
    <m/>
    <m/>
    <s v="Teoretické reflexe hudební výchovy"/>
    <x v="0"/>
    <n v="14"/>
    <s v="CZ"/>
    <m/>
    <s v="cze"/>
    <s v="původní článekrec. čsp. 2015"/>
    <s v="Článek"/>
    <n v="0.5"/>
    <n v="0.5"/>
    <n v="0.5"/>
    <n v="0"/>
    <m/>
    <n v="0.5"/>
    <n v="0.5"/>
    <b v="1"/>
    <x v="2"/>
    <x v="8"/>
  </r>
  <r>
    <n v="554049"/>
    <x v="473"/>
    <s v="PedF"/>
    <x v="9"/>
    <s v="původní článek"/>
    <s v="český čsp."/>
    <n v="1"/>
    <m/>
    <m/>
    <m/>
    <m/>
    <s v="Hudební výchova"/>
    <x v="1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4059"/>
    <x v="473"/>
    <s v="PedF"/>
    <x v="9"/>
    <s v="příspěvek v recenzovaném konferenčním sborníku"/>
    <s v="rec. sborník"/>
    <n v="1"/>
    <m/>
    <m/>
    <m/>
    <m/>
    <s v="Межкультурное взаимодействие в современном музыкаль- но-образовательном пространстве"/>
    <x v="1"/>
    <n v="5"/>
    <m/>
    <s v="Московский государственный институт культуры"/>
    <s v="rus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57509"/>
    <x v="474"/>
    <s v="PedF"/>
    <x v="3"/>
    <s v="původní článek"/>
    <s v="rec. čsp. 2015"/>
    <n v="1"/>
    <m/>
    <m/>
    <m/>
    <m/>
    <s v="Marginalia historica"/>
    <x v="0"/>
    <n v="30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63394"/>
    <x v="475"/>
    <s v="PedF"/>
    <x v="1"/>
    <s v="klinická studie"/>
    <s v="SJR"/>
    <n v="0.5"/>
    <s v="2-s2.0-85073284564"/>
    <s v="Q3"/>
    <m/>
    <m/>
    <s v="Adiktologie"/>
    <x v="1"/>
    <n v="9"/>
    <s v="CZ"/>
    <m/>
    <s v="eng"/>
    <s v="klinická studieSJR"/>
    <s v="ScoQ3"/>
    <n v="7"/>
    <n v="7"/>
    <n v="3.5"/>
    <n v="0"/>
    <m/>
    <n v="3.5"/>
    <n v="3.5"/>
    <b v="1"/>
    <x v="1"/>
    <x v="1"/>
  </r>
  <r>
    <n v="563917"/>
    <x v="475"/>
    <s v="PedF"/>
    <x v="1"/>
    <s v="původní článek"/>
    <s v="český čsp."/>
    <n v="0.33333333333332998"/>
    <m/>
    <m/>
    <m/>
    <m/>
    <s v="Adiktologie v preventivní a léčebné praxi"/>
    <x v="3"/>
    <n v="9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1"/>
    <x v="1"/>
  </r>
  <r>
    <n v="565789"/>
    <x v="475"/>
    <s v="PedF"/>
    <x v="1"/>
    <s v="původní článek"/>
    <s v="ERIHPlus"/>
    <n v="0.25"/>
    <m/>
    <m/>
    <m/>
    <m/>
    <s v="Psychologie pro praxi"/>
    <x v="1"/>
    <n v="17"/>
    <s v="CZ"/>
    <m/>
    <s v="cze"/>
    <s v="původní článekERIHPlus"/>
    <s v="Erih+"/>
    <n v="1"/>
    <n v="1"/>
    <n v="0.25"/>
    <n v="0"/>
    <m/>
    <n v="0.25"/>
    <n v="0.25"/>
    <b v="1"/>
    <x v="1"/>
    <x v="1"/>
  </r>
  <r>
    <n v="566247"/>
    <x v="475"/>
    <s v="PedF"/>
    <x v="1"/>
    <s v="klinická studie"/>
    <s v="ERIHPlus"/>
    <n v="0.5"/>
    <m/>
    <m/>
    <m/>
    <m/>
    <s v="Pedagogická orientace"/>
    <x v="3"/>
    <n v="20"/>
    <s v="CZ"/>
    <m/>
    <s v="cze"/>
    <s v="klinická studieERIHPlus"/>
    <s v="Erih+"/>
    <n v="1"/>
    <n v="1"/>
    <n v="0.5"/>
    <n v="0"/>
    <m/>
    <n v="0.5"/>
    <n v="0.5"/>
    <b v="1"/>
    <x v="1"/>
    <x v="1"/>
  </r>
  <r>
    <n v="589168"/>
    <x v="475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686"/>
    <x v="475"/>
    <s v="PedF"/>
    <x v="1"/>
    <s v="původní článek"/>
    <s v="IF"/>
    <n v="0.16666666666666999"/>
    <s v="2-s2.0-85074512415"/>
    <s v="Q1 N"/>
    <n v="497536000001"/>
    <s v="Q2"/>
    <s v="Frontiers in Psychology"/>
    <x v="3"/>
    <n v="8"/>
    <s v="CH"/>
    <s v="FRONTIERS MEDIA SA"/>
    <s v="eng"/>
    <s v="původní článekIF"/>
    <s v="ScoQ1"/>
    <n v="16"/>
    <n v="16"/>
    <n v="2.6666666666667198"/>
    <n v="0"/>
    <m/>
    <n v="2.6666666666667198"/>
    <n v="2.3333333333333797"/>
    <b v="0"/>
    <x v="5"/>
    <x v="7"/>
  </r>
  <r>
    <n v="573691"/>
    <x v="475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91152"/>
    <x v="475"/>
    <s v="PedF"/>
    <x v="1"/>
    <s v="původní článek"/>
    <s v="SJR (loni)"/>
    <n v="0.5"/>
    <s v="2-s2.0-85097466508"/>
    <s v="Q4"/>
    <m/>
    <m/>
    <s v="Orbis scholae"/>
    <x v="2"/>
    <n v="19"/>
    <s v="CZ"/>
    <m/>
    <s v="cze"/>
    <s v="původní článekSJR (loni)"/>
    <s v="ScoQ3"/>
    <n v="7"/>
    <n v="7"/>
    <n v="3.5"/>
    <n v="0"/>
    <m/>
    <n v="3.5"/>
    <n v="3.5"/>
    <b v="1"/>
    <x v="1"/>
    <x v="1"/>
  </r>
  <r>
    <n v="591153"/>
    <x v="475"/>
    <s v="PedF"/>
    <x v="1"/>
    <s v="původní článek"/>
    <s v="český čsp."/>
    <n v="1"/>
    <m/>
    <m/>
    <m/>
    <m/>
    <s v="Komenský"/>
    <x v="2"/>
    <n v="8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91396"/>
    <x v="475"/>
    <s v="PedF"/>
    <x v="1"/>
    <s v="původní článek"/>
    <s v="ERIHPlus"/>
    <n v="0.5"/>
    <m/>
    <m/>
    <m/>
    <m/>
    <s v="Psychologie a její kontexty"/>
    <x v="2"/>
    <n v="13"/>
    <s v="CZ"/>
    <m/>
    <s v="cze"/>
    <s v="původní článekERIHPlus"/>
    <s v="Erih+"/>
    <n v="1"/>
    <n v="1"/>
    <n v="0.5"/>
    <n v="0"/>
    <m/>
    <n v="0.5"/>
    <n v="0.5"/>
    <b v="1"/>
    <x v="1"/>
    <x v="1"/>
  </r>
  <r>
    <n v="591398"/>
    <x v="475"/>
    <s v="PedF"/>
    <x v="1"/>
    <s v="původní článek"/>
    <s v="český čsp."/>
    <n v="1"/>
    <m/>
    <m/>
    <m/>
    <m/>
    <s v="Třídní učitel a vedení třídy"/>
    <x v="2"/>
    <n v="3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38564"/>
    <x v="476"/>
    <s v="PedF"/>
    <x v="19"/>
    <s v="příspěvek v recenzovaném konferenčním sborníku"/>
    <s v="rec. sborník"/>
    <n v="1"/>
    <m/>
    <m/>
    <m/>
    <m/>
    <s v="Matematika vo svete predškoláka"/>
    <x v="0"/>
    <n v="18"/>
    <m/>
    <s v="Pro Solution s.r.o., Educational Academy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38576"/>
    <x v="476"/>
    <s v="PedF"/>
    <x v="19"/>
    <s v="původní článek"/>
    <s v="zahr. čsp."/>
    <n v="1"/>
    <m/>
    <m/>
    <m/>
    <m/>
    <s v="Predškolská výchova"/>
    <x v="0"/>
    <n v="15"/>
    <s v="SK"/>
    <m/>
    <s v="cze"/>
    <s v="původní článekzahr. čsp."/>
    <s v="Článek"/>
    <n v="0.5"/>
    <n v="0.5"/>
    <n v="0.5"/>
    <n v="0"/>
    <m/>
    <n v="0.5"/>
    <n v="0.5"/>
    <b v="1"/>
    <x v="2"/>
    <x v="5"/>
  </r>
  <r>
    <n v="538579"/>
    <x v="476"/>
    <s v="PedF"/>
    <x v="19"/>
    <s v="jiný příspěvek v konferenčním sborníku"/>
    <s v="rec. sborník"/>
    <n v="1"/>
    <m/>
    <m/>
    <m/>
    <m/>
    <s v="Ani jeden matemartický talent nazmar 2017"/>
    <x v="0"/>
    <n v="15"/>
    <m/>
    <s v="Univerzita Hradec Králové a JČMF"/>
    <s v="cze"/>
    <s v="jiný příspěvek v konferenčním sborníkurec. sborník"/>
    <s v="Ostatní"/>
    <n v="0"/>
    <n v="0"/>
    <n v="0"/>
    <n v="0"/>
    <m/>
    <n v="0"/>
    <n v="0"/>
    <b v="1"/>
    <x v="2"/>
    <x v="5"/>
  </r>
  <r>
    <n v="538581"/>
    <x v="476"/>
    <s v="PedF"/>
    <x v="19"/>
    <s v="příspěvek v recenzovaném konferenčním sborníku"/>
    <s v="rec. sborník"/>
    <n v="1"/>
    <m/>
    <m/>
    <m/>
    <m/>
    <s v="Jak učit matematice žáky ve věku 10 - 16 let?"/>
    <x v="0"/>
    <n v="27"/>
    <m/>
    <s v="JČMF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38584"/>
    <x v="476"/>
    <s v="PedF"/>
    <x v="19"/>
    <s v="příspěvek v recenzovaném konferenčním sborníku"/>
    <s v="rec. sborník"/>
    <n v="1"/>
    <m/>
    <m/>
    <n v="432421100026"/>
    <m/>
    <s v="EQUITY AND DIVERSITY IN ELEMENTARY MATHEMATICS EDUCATION"/>
    <x v="0"/>
    <n v="10"/>
    <m/>
    <s v="UK PEDF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67347"/>
    <x v="476"/>
    <s v="PedF"/>
    <x v="19"/>
    <s v="příspěvek v recenzovaném konferenčním sborníku"/>
    <s v="rec. sborník"/>
    <n v="1"/>
    <m/>
    <m/>
    <m/>
    <m/>
    <s v="Oportunity in Learning and Teaching Mathematics"/>
    <x v="3"/>
    <n v="3"/>
    <m/>
    <s v="UK PEDF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67348"/>
    <x v="476"/>
    <s v="PedF"/>
    <x v="19"/>
    <s v="přehledový článek"/>
    <s v="český čsp."/>
    <n v="1"/>
    <m/>
    <m/>
    <m/>
    <m/>
    <s v="Učitel matematiky"/>
    <x v="3"/>
    <n v="3"/>
    <s v="CZ"/>
    <m/>
    <s v="cze"/>
    <s v="přehledový článekčeský čsp."/>
    <s v="Článek"/>
    <n v="0.5"/>
    <n v="0.5"/>
    <n v="0.5"/>
    <n v="0"/>
    <m/>
    <n v="0.5"/>
    <n v="0.5"/>
    <b v="1"/>
    <x v="2"/>
    <x v="5"/>
  </r>
  <r>
    <n v="527252"/>
    <x v="476"/>
    <s v="PedF"/>
    <x v="19"/>
    <s v="příspěvek v recenzovaném konferenčním sborníku"/>
    <s v="rec. sborník"/>
    <n v="1"/>
    <m/>
    <m/>
    <m/>
    <m/>
    <s v="Primárne matematické vzdelávanie - teoria, výskum, prax"/>
    <x v="0"/>
    <n v="5"/>
    <m/>
    <s v="Belianum UMB"/>
    <s v="cze"/>
    <s v="příspěvek v recenzovaném konferenčním sborníkurec. sborník"/>
    <s v="Sbor/N"/>
    <n v="0.25"/>
    <n v="0.25"/>
    <n v="0.25"/>
    <n v="0"/>
    <m/>
    <n v="0.25"/>
    <n v="0.25"/>
    <b v="1"/>
    <x v="2"/>
    <x v="5"/>
  </r>
  <r>
    <n v="531555"/>
    <x v="477"/>
    <s v="PedF"/>
    <x v="11"/>
    <s v="příspěvek v recenzovaném konferenčním sborníku"/>
    <s v="rec. sborník"/>
    <n v="1"/>
    <m/>
    <m/>
    <m/>
    <m/>
    <s v="Aktuální přístupy managementu vzdělávání: Sborník příspěvků: VI. mezinárodní vědecká konference Centra školského managementu Pedagogické fakulty Univerzity Karlovy"/>
    <x v="0"/>
    <n v="5"/>
    <m/>
    <s v="Centrum školského managementu PedF UK v Praze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34610"/>
    <x v="477"/>
    <s v="PedF"/>
    <x v="11"/>
    <s v="původní článek"/>
    <s v="ERIHPlus"/>
    <n v="1"/>
    <m/>
    <m/>
    <m/>
    <m/>
    <s v="Regionální rozvoj mezi teorií a praxí"/>
    <x v="0"/>
    <n v="11"/>
    <s v="CZ"/>
    <m/>
    <s v="cze"/>
    <s v="původní článekERIHPlus"/>
    <s v="Erih+"/>
    <n v="1"/>
    <n v="1"/>
    <n v="1"/>
    <n v="0"/>
    <m/>
    <n v="1"/>
    <n v="1"/>
    <b v="1"/>
    <x v="0"/>
    <x v="4"/>
  </r>
  <r>
    <n v="561089"/>
    <x v="477"/>
    <s v="PedF"/>
    <x v="11"/>
    <s v="původní článek"/>
    <s v="ERIHPlus"/>
    <n v="1"/>
    <m/>
    <m/>
    <m/>
    <m/>
    <s v="Regionální rozvoj mezi teorií a praxí"/>
    <x v="3"/>
    <n v="10"/>
    <s v="CZ"/>
    <m/>
    <s v="eng"/>
    <s v="původní článekERIHPlus"/>
    <s v="Erih+"/>
    <n v="1"/>
    <n v="2"/>
    <n v="2"/>
    <n v="0"/>
    <m/>
    <n v="2"/>
    <n v="2"/>
    <b v="1"/>
    <x v="0"/>
    <x v="4"/>
  </r>
  <r>
    <n v="554023"/>
    <x v="477"/>
    <s v="PedF"/>
    <x v="11"/>
    <s v="jiná stať ve sborníku prací"/>
    <m/>
    <n v="1"/>
    <m/>
    <m/>
    <m/>
    <m/>
    <s v="Andragogické štúdie 2018"/>
    <x v="1"/>
    <m/>
    <m/>
    <s v="Belianum"/>
    <s v="cze"/>
    <s v="jiná stať ve sborníku prací"/>
    <s v="Ostatní"/>
    <n v="0"/>
    <n v="0"/>
    <n v="0"/>
    <n v="0"/>
    <m/>
    <n v="0"/>
    <n v="0"/>
    <b v="1"/>
    <x v="0"/>
    <x v="4"/>
  </r>
  <r>
    <n v="554358"/>
    <x v="477"/>
    <s v="PedF"/>
    <x v="11"/>
    <s v="původní článek"/>
    <s v="ERIHPlus"/>
    <n v="1"/>
    <m/>
    <m/>
    <m/>
    <m/>
    <s v="International Journal of Teaching and Education (online)"/>
    <x v="1"/>
    <n v="14"/>
    <s v="CZ"/>
    <m/>
    <s v="eng"/>
    <s v="původní článekERIHPlus"/>
    <s v="Erih+"/>
    <n v="1"/>
    <n v="2"/>
    <n v="2"/>
    <n v="0"/>
    <m/>
    <n v="2"/>
    <n v="2"/>
    <b v="1"/>
    <x v="0"/>
    <x v="4"/>
  </r>
  <r>
    <n v="557168"/>
    <x v="477"/>
    <s v="PedF"/>
    <x v="11"/>
    <s v="příspěvek v recenzovaném konferenčním sborníku"/>
    <s v="rec. sborník"/>
    <n v="1"/>
    <m/>
    <m/>
    <n v="583854200032"/>
    <m/>
    <s v="VZDELAVANI DOSPELYCH 2017: V DOBE REZONUJICICH SPOLECENSKYCH ZMEN. IN TIMES OF RESONANT SOCIAL CHANGES"/>
    <x v="1"/>
    <n v="7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1090"/>
    <x v="477"/>
    <s v="PedF"/>
    <x v="11"/>
    <s v="příspěvek v recenzovaném konferenčním sborníku"/>
    <m/>
    <n v="1"/>
    <m/>
    <m/>
    <m/>
    <m/>
    <s v="Vzdělávání dospělých 2018 – transformace v éře digitalizace a umělé inteligence = Adult Education 2018 – Transformation in the Era of Digitization and Artificial Intelligence: Proceedings of the 8th International Adult Education Conference"/>
    <x v="3"/>
    <n v="9"/>
    <m/>
    <s v="Česká andragogická společnost"/>
    <s v="cze"/>
    <s v="příspěvek v recenzovaném konferenčním sborníku"/>
    <s v="Sbor/N"/>
    <n v="0.25"/>
    <n v="0.25"/>
    <n v="0.25"/>
    <n v="0"/>
    <m/>
    <n v="0.25"/>
    <n v="0.25"/>
    <b v="1"/>
    <x v="0"/>
    <x v="4"/>
  </r>
  <r>
    <n v="576997"/>
    <x v="477"/>
    <s v="PedF"/>
    <x v="11"/>
    <s v="příspěvek v recenzovaném konferenčním sborníku"/>
    <s v="rec. sborník"/>
    <n v="1"/>
    <m/>
    <m/>
    <m/>
    <m/>
    <s v="МИРОВАЯ ЭКОНОМИКА В НОВЫХ УСЛОВИЯХ РАЗВИТИЯ: ГОТОВНОСТЬ К ОТВЕТУ НА ВЫЗОВЫ"/>
    <x v="3"/>
    <n v="6"/>
    <m/>
    <s v="Московский Политех"/>
    <s v="eng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64031"/>
    <x v="477"/>
    <s v="FF"/>
    <x v="11"/>
    <s v="příručka"/>
    <m/>
    <n v="0.33333333333332998"/>
    <m/>
    <m/>
    <m/>
    <m/>
    <m/>
    <x v="3"/>
    <n v="107"/>
    <s v="CZ"/>
    <s v="Wolters Kluwer"/>
    <s v="cze"/>
    <s v="příručka"/>
    <s v="Ostatní"/>
    <n v="0"/>
    <n v="0"/>
    <n v="0"/>
    <n v="0"/>
    <m/>
    <n v="0"/>
    <n v="0"/>
    <b v="1"/>
    <x v="0"/>
    <x v="4"/>
  </r>
  <r>
    <n v="567131"/>
    <x v="477"/>
    <s v="PedF"/>
    <x v="11"/>
    <s v="původní článek"/>
    <s v="ERIHPlus"/>
    <n v="0.5"/>
    <m/>
    <m/>
    <m/>
    <m/>
    <s v="International Journal of Teaching and Education [online]"/>
    <x v="3"/>
    <n v="11"/>
    <s v="CZ"/>
    <m/>
    <s v="eng"/>
    <s v="původní článekERIHPlus"/>
    <s v="Erih+"/>
    <n v="1"/>
    <n v="2"/>
    <n v="1"/>
    <n v="0"/>
    <m/>
    <n v="1"/>
    <n v="1"/>
    <b v="1"/>
    <x v="0"/>
    <x v="4"/>
  </r>
  <r>
    <n v="584063"/>
    <x v="477"/>
    <s v="PedF"/>
    <x v="11"/>
    <s v="monografie"/>
    <m/>
    <n v="0.5"/>
    <m/>
    <m/>
    <m/>
    <m/>
    <m/>
    <x v="2"/>
    <n v="178"/>
    <s v="CZ"/>
    <s v="Česká andragogická společnost"/>
    <s v="cze"/>
    <s v="monografie"/>
    <s v="Mon"/>
    <n v="3"/>
    <n v="3"/>
    <n v="1.5"/>
    <n v="3"/>
    <m/>
    <n v="1.5"/>
    <n v="1.5"/>
    <b v="1"/>
    <x v="0"/>
    <x v="4"/>
  </r>
  <r>
    <n v="585349"/>
    <x v="477"/>
    <s v="PedF"/>
    <x v="11"/>
    <s v="příspěvek v recenzovaném konferenčním sborníku"/>
    <s v="Sco"/>
    <n v="0.2"/>
    <s v="2-s2.0-85099584354"/>
    <m/>
    <m/>
    <m/>
    <s v="17th International Conference on Cognition and Exploratory Learning in Digital Age (CELDA 2020)"/>
    <x v="2"/>
    <n v="9"/>
    <m/>
    <s v="IADIS"/>
    <s v="eng"/>
    <s v="příspěvek v recenzovaném konferenčním sborníkuSco"/>
    <s v="Sbor/D"/>
    <n v="0.5"/>
    <n v="1"/>
    <n v="0.2"/>
    <n v="0"/>
    <m/>
    <n v="0.2"/>
    <n v="0.2"/>
    <b v="1"/>
    <x v="0"/>
    <x v="4"/>
  </r>
  <r>
    <n v="586587"/>
    <x v="477"/>
    <s v="PedF"/>
    <x v="11"/>
    <s v="učebnice pro VŠ"/>
    <m/>
    <n v="0.5"/>
    <m/>
    <m/>
    <m/>
    <m/>
    <m/>
    <x v="2"/>
    <n v="171"/>
    <s v="CZ"/>
    <s v="Česká andragogická společnost"/>
    <s v="cze"/>
    <s v="učebnice pro VŠ"/>
    <s v="Učebnice"/>
    <n v="1"/>
    <n v="1"/>
    <n v="0.5"/>
    <n v="0"/>
    <m/>
    <n v="0.5"/>
    <n v="0.5"/>
    <b v="1"/>
    <x v="0"/>
    <x v="4"/>
  </r>
  <r>
    <n v="565001"/>
    <x v="477"/>
    <s v="PedF"/>
    <x v="11"/>
    <s v="příspěvek v recenzovaném konferenčním sborníku"/>
    <m/>
    <n v="0.5"/>
    <m/>
    <m/>
    <m/>
    <m/>
    <s v="Vzdělávání dospělých 2018 – transformace v éře digitalizace a umělé inteligence : Adult Education 2018 – Transformation in the Era of Digitization and Artificial Intelligence : Proceedings of the 8th International Adult Education Conference"/>
    <x v="3"/>
    <n v="11"/>
    <m/>
    <s v="Česká andragogická společnost/Czech Andragogy Society"/>
    <s v="cze"/>
    <s v="příspěvek v recenzovaném konferenčním sborníku"/>
    <s v="Sbor/N"/>
    <n v="0.25"/>
    <n v="0.25"/>
    <n v="0.125"/>
    <n v="0"/>
    <m/>
    <n v="0.125"/>
    <n v="0.125"/>
    <b v="1"/>
    <x v="0"/>
    <x v="4"/>
  </r>
  <r>
    <n v="583599"/>
    <x v="478"/>
    <s v="PedF"/>
    <x v="4"/>
    <s v="monografie"/>
    <m/>
    <n v="1"/>
    <m/>
    <m/>
    <m/>
    <m/>
    <m/>
    <x v="2"/>
    <n v="224"/>
    <s v="CZ"/>
    <s v="Grada Publishing"/>
    <s v="cze"/>
    <s v="monografie"/>
    <s v="Mon"/>
    <n v="3"/>
    <n v="3"/>
    <n v="3"/>
    <n v="3"/>
    <m/>
    <n v="3"/>
    <n v="3"/>
    <b v="1"/>
    <x v="0"/>
    <x v="4"/>
  </r>
  <r>
    <n v="555138"/>
    <x v="478"/>
    <s v="PedF"/>
    <x v="4"/>
    <s v="původní článek"/>
    <s v="ERIHPlus"/>
    <n v="1"/>
    <m/>
    <m/>
    <m/>
    <m/>
    <s v="Pedagogická orientace"/>
    <x v="1"/>
    <n v="5"/>
    <s v="CZ"/>
    <m/>
    <s v="eng"/>
    <s v="původní článekERIHPlus"/>
    <s v="Erih+"/>
    <n v="1"/>
    <n v="2"/>
    <n v="2"/>
    <n v="0"/>
    <m/>
    <n v="2"/>
    <n v="2"/>
    <b v="1"/>
    <x v="0"/>
    <x v="4"/>
  </r>
  <r>
    <n v="555169"/>
    <x v="478"/>
    <s v="PedF"/>
    <x v="4"/>
    <s v="kapitola v kolektivní monografii"/>
    <m/>
    <n v="1"/>
    <m/>
    <m/>
    <m/>
    <m/>
    <s v="Street Chlidren: An International Perspective"/>
    <x v="1"/>
    <n v="9"/>
    <s v="PL"/>
    <s v="Academic Publishing House of Jesuit University Ignatianum"/>
    <s v="eng"/>
    <s v="kapitola v kolektivní monografii"/>
    <s v="Kap"/>
    <n v="1"/>
    <n v="2"/>
    <n v="2"/>
    <n v="0"/>
    <m/>
    <n v="2"/>
    <n v="2"/>
    <b v="1"/>
    <x v="0"/>
    <x v="4"/>
  </r>
  <r>
    <n v="555171"/>
    <x v="478"/>
    <s v="PedF"/>
    <x v="4"/>
    <s v="jiný článek"/>
    <s v="ERIHPlus"/>
    <n v="1"/>
    <m/>
    <m/>
    <m/>
    <m/>
    <s v="Pedagogická orientace"/>
    <x v="0"/>
    <n v="2"/>
    <s v="CZ"/>
    <m/>
    <s v="cze"/>
    <s v="jiný článekERIHPlus"/>
    <s v="Erih+"/>
    <n v="1"/>
    <n v="1"/>
    <n v="1"/>
    <n v="0"/>
    <m/>
    <n v="1"/>
    <n v="1"/>
    <b v="1"/>
    <x v="0"/>
    <x v="4"/>
  </r>
  <r>
    <n v="578703"/>
    <x v="478"/>
    <s v="PedF"/>
    <x v="4"/>
    <s v="příspěvek v recenzovaném konferenčním sborníku"/>
    <s v="WOS (predloni)"/>
    <n v="0.25"/>
    <m/>
    <m/>
    <m/>
    <m/>
    <s v="Vzdělávání dospělých 2019"/>
    <x v="2"/>
    <n v="7"/>
    <m/>
    <s v="Univerzita Karlova, Pedagogická fakulta"/>
    <s v="cze"/>
    <s v="příspěvek v recenzovaném konferenčním sborníkuWOS (predloni)"/>
    <s v="Sbor/D"/>
    <n v="0.5"/>
    <n v="0.5"/>
    <n v="0.125"/>
    <n v="0"/>
    <m/>
    <n v="0.125"/>
    <n v="0.125"/>
    <b v="1"/>
    <x v="0"/>
    <x v="4"/>
  </r>
  <r>
    <n v="531716"/>
    <x v="479"/>
    <s v="PedF"/>
    <x v="10"/>
    <s v="příspěvek v recenzovaném konferenčním sborníku"/>
    <s v="rec. sborník"/>
    <n v="1"/>
    <m/>
    <m/>
    <m/>
    <m/>
    <s v="Nahodilost ve výchově, umění a sportu"/>
    <x v="0"/>
    <n v="10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10"/>
  </r>
  <r>
    <n v="531733"/>
    <x v="479"/>
    <s v="PedF"/>
    <x v="10"/>
    <s v="příspěvek v recenzovaném konferenčním sborníku"/>
    <s v="rec. sborník"/>
    <n v="1"/>
    <m/>
    <m/>
    <n v="404098400012"/>
    <m/>
    <s v="CONTINGENCY IN THE EDUCATION, ART AND SPORT"/>
    <x v="0"/>
    <n v="10"/>
    <s v="CZ"/>
    <s v="Univerzita Karlova v Praze, Pedagogická fakulta"/>
    <s v="eng"/>
    <s v="příspěvek v recenzovaném konferenčním sborníkurec. sborník"/>
    <s v="Sbor/N"/>
    <n v="0.25"/>
    <n v="0.5"/>
    <n v="0.5"/>
    <n v="0"/>
    <m/>
    <n v="0.5"/>
    <n v="0.5"/>
    <b v="1"/>
    <x v="2"/>
    <x v="10"/>
  </r>
  <r>
    <n v="545913"/>
    <x v="479"/>
    <s v="PedF"/>
    <x v="10"/>
    <s v="kapitola v kolektivní monografii"/>
    <m/>
    <n v="1"/>
    <m/>
    <m/>
    <m/>
    <m/>
    <s v="Kapitoly z didaktiky filosofie, etiky a společenských věd"/>
    <x v="1"/>
    <n v="57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45916"/>
    <x v="479"/>
    <s v="PedF"/>
    <x v="10"/>
    <s v="kapitola v kolektivní monografii"/>
    <m/>
    <n v="1"/>
    <m/>
    <m/>
    <m/>
    <m/>
    <s v="Kapitoly z didaktiky filosofie, etiky a společenských věd"/>
    <x v="1"/>
    <n v="15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49108"/>
    <x v="479"/>
    <s v="PedF"/>
    <x v="10"/>
    <s v="příspěvek v recenzovaném konferenčním sborníku"/>
    <s v="rec. sborník"/>
    <n v="1"/>
    <m/>
    <m/>
    <m/>
    <m/>
    <s v="Logos ve výchově, umění a sportu"/>
    <x v="1"/>
    <n v="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10"/>
  </r>
  <r>
    <n v="549189"/>
    <x v="479"/>
    <s v="PedF"/>
    <x v="10"/>
    <s v="původní článek"/>
    <s v="zahr. čsp."/>
    <n v="1"/>
    <m/>
    <m/>
    <m/>
    <m/>
    <s v="Philosophy of Education"/>
    <x v="1"/>
    <n v="12"/>
    <s v="RU"/>
    <m/>
    <s v="eng"/>
    <s v="původní článekzahr. čsp."/>
    <s v="Článek"/>
    <n v="0.5"/>
    <n v="1"/>
    <n v="1"/>
    <n v="0"/>
    <m/>
    <n v="1"/>
    <n v="1"/>
    <b v="1"/>
    <x v="2"/>
    <x v="10"/>
  </r>
  <r>
    <n v="587797"/>
    <x v="479"/>
    <s v="PedF"/>
    <x v="10"/>
    <s v="kapitola v kolektivní monografii"/>
    <m/>
    <n v="1"/>
    <m/>
    <m/>
    <m/>
    <m/>
    <s v="Lze vychovávat k úctě a sebeúctě?"/>
    <x v="2"/>
    <n v="8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52537"/>
    <x v="480"/>
    <s v="PedF"/>
    <x v="1"/>
    <s v="monografie"/>
    <m/>
    <n v="0.2"/>
    <m/>
    <m/>
    <m/>
    <m/>
    <m/>
    <x v="1"/>
    <n v="339"/>
    <s v="CZ"/>
    <s v="Pedagogická fakulta, Univerzita Karlova"/>
    <s v="cze"/>
    <s v="monografie"/>
    <s v="Mon"/>
    <n v="3"/>
    <n v="3"/>
    <n v="0.60000000000000009"/>
    <n v="3"/>
    <m/>
    <n v="0.60000000000000009"/>
    <n v="0.60000000000000009"/>
    <b v="1"/>
    <x v="1"/>
    <x v="1"/>
  </r>
  <r>
    <n v="576209"/>
    <x v="481"/>
    <s v="PedF"/>
    <x v="0"/>
    <s v="jiný příspěvek v konferenčním sborníku"/>
    <s v="rec. sborník"/>
    <n v="0.33333333333332998"/>
    <m/>
    <m/>
    <m/>
    <m/>
    <s v="Sameness and Alterity in Philosophical and Special Pedagogic Reflection : inclusive school : international multidisciplinary conference"/>
    <x v="1"/>
    <n v="7"/>
    <s v="CZ"/>
    <s v="Pedagogická fakulta, Univerzita Karlov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83772"/>
    <x v="481"/>
    <s v="PedF"/>
    <x v="0"/>
    <s v="kapitola v kolektivní monografii"/>
    <m/>
    <n v="0.5"/>
    <m/>
    <m/>
    <m/>
    <m/>
    <s v="Sonderpädagogik und Bildungsforschung – Fremde Schwestern?"/>
    <x v="2"/>
    <n v="4"/>
    <s v="DE"/>
    <s v="Julius Klinghardt"/>
    <s v="ger"/>
    <s v="kapitola v kolektivní monografii"/>
    <s v="Kap"/>
    <n v="1"/>
    <n v="2"/>
    <n v="1"/>
    <n v="0"/>
    <m/>
    <n v="1"/>
    <n v="1"/>
    <b v="1"/>
    <x v="0"/>
    <x v="4"/>
  </r>
  <r>
    <n v="553449"/>
    <x v="481"/>
    <s v="PedF"/>
    <x v="0"/>
    <s v="kapitola v monografii"/>
    <m/>
    <n v="0.33333333333332998"/>
    <m/>
    <m/>
    <m/>
    <m/>
    <s v="Inklusion im Dialog: Fachdidaktik – Erziehungswissenschaft – Sonderpädagogik"/>
    <x v="1"/>
    <n v="7"/>
    <s v="DE"/>
    <s v="Julius Klinkhardt"/>
    <s v="ger"/>
    <s v="kapitola v monografii"/>
    <s v="Kap"/>
    <n v="1"/>
    <n v="2"/>
    <n v="0.66666666666665997"/>
    <n v="0"/>
    <m/>
    <n v="0.66666666666665997"/>
    <n v="0.66666666666665997"/>
    <b v="1"/>
    <x v="0"/>
    <x v="0"/>
  </r>
  <r>
    <n v="572953"/>
    <x v="481"/>
    <s v="PedF"/>
    <x v="0"/>
    <s v="kapitola v kolektivní monografii"/>
    <m/>
    <n v="0.5"/>
    <m/>
    <m/>
    <m/>
    <m/>
    <s v="Vernetzung, Kooperation, Sozialer Raum. Inklusion als Querschnittaufgabe"/>
    <x v="3"/>
    <n v="5"/>
    <s v="DE"/>
    <s v="Julius Klinkhardt"/>
    <s v="ger"/>
    <s v="kapitola v kolektivní monografii"/>
    <s v="Kap"/>
    <n v="1"/>
    <n v="2"/>
    <n v="1"/>
    <n v="0"/>
    <m/>
    <n v="1"/>
    <n v="1"/>
    <b v="1"/>
    <x v="0"/>
    <x v="0"/>
  </r>
  <r>
    <n v="558045"/>
    <x v="481"/>
    <s v="PedF"/>
    <x v="0"/>
    <s v="jiný příspěvek v konferenčním sborníku"/>
    <s v="rec. sborník"/>
    <n v="0.33333333333332998"/>
    <m/>
    <m/>
    <m/>
    <m/>
    <s v="Sameness and alterity in philosophical and special pedagogic reflection: inclusive school : international multidisciplinary conference"/>
    <x v="1"/>
    <n v="8"/>
    <s v="CZ"/>
    <s v="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74351"/>
    <x v="481"/>
    <s v="PedF"/>
    <x v="0"/>
    <s v="jiný příspěvek v konferenčním sborníku"/>
    <s v="rec. sborník"/>
    <n v="0.33333333333332998"/>
    <m/>
    <m/>
    <m/>
    <m/>
    <s v="Stejné a jiné ve filosofické a speciálněpedagogické reflexi. Inkluzivní škola"/>
    <x v="3"/>
    <n v="7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74186"/>
    <x v="482"/>
    <s v="PedF"/>
    <x v="4"/>
    <s v="příspěvek v recenzovaném konferenčním sborníku"/>
    <s v="rec. sborník"/>
    <n v="1"/>
    <m/>
    <m/>
    <m/>
    <m/>
    <s v="Life in Health 2019"/>
    <x v="3"/>
    <n v="13"/>
    <m/>
    <s v="Masyrykova Univerzita Brno"/>
    <s v="eng"/>
    <s v="příspěvek v recenzovaném konferenčním sborníkurec. sborník"/>
    <s v="Sbor/N"/>
    <n v="0.25"/>
    <n v="0.5"/>
    <n v="0.5"/>
    <n v="0"/>
    <m/>
    <n v="0.5"/>
    <n v="0.5"/>
    <b v="1"/>
    <x v="2"/>
    <x v="8"/>
  </r>
  <r>
    <n v="574229"/>
    <x v="482"/>
    <s v="PedF"/>
    <x v="4"/>
    <s v="monografie"/>
    <m/>
    <n v="0.5"/>
    <m/>
    <m/>
    <m/>
    <m/>
    <m/>
    <x v="2"/>
    <n v="182"/>
    <s v="CZ"/>
    <s v="Pedagogická fakulta"/>
    <s v="cze"/>
    <s v="monografie"/>
    <s v="Mon"/>
    <n v="1"/>
    <n v="1"/>
    <n v="0.5"/>
    <n v="1"/>
    <m/>
    <n v="0.5"/>
    <n v="0.5"/>
    <b v="1"/>
    <x v="2"/>
    <x v="8"/>
  </r>
  <r>
    <n v="585690"/>
    <x v="482"/>
    <s v="PedF"/>
    <x v="4"/>
    <s v="monografie"/>
    <m/>
    <n v="1"/>
    <m/>
    <m/>
    <m/>
    <m/>
    <m/>
    <x v="2"/>
    <n v="125"/>
    <s v="CZ"/>
    <s v="Grada"/>
    <s v="cze"/>
    <s v="monografie"/>
    <s v="Mon"/>
    <n v="1"/>
    <n v="1"/>
    <n v="1"/>
    <n v="1"/>
    <m/>
    <n v="1"/>
    <n v="1"/>
    <b v="1"/>
    <x v="0"/>
    <x v="4"/>
  </r>
  <r>
    <n v="578276"/>
    <x v="483"/>
    <s v="PedF"/>
    <x v="16"/>
    <s v="původní článek"/>
    <s v="ERIHPlus"/>
    <n v="1"/>
    <m/>
    <m/>
    <m/>
    <m/>
    <s v="Pedagogika [online]"/>
    <x v="2"/>
    <n v="26"/>
    <s v="CZ"/>
    <m/>
    <s v="cze"/>
    <s v="původní článekERIHPlus"/>
    <s v="Erih+"/>
    <n v="1"/>
    <n v="1"/>
    <n v="1"/>
    <n v="0"/>
    <m/>
    <n v="1"/>
    <n v="1"/>
    <b v="1"/>
    <x v="0"/>
    <x v="4"/>
  </r>
  <r>
    <n v="577702"/>
    <x v="484"/>
    <s v="PedF"/>
    <x v="1"/>
    <s v="přehledový článek"/>
    <s v="SJR (loni)"/>
    <n v="0.5"/>
    <s v="2-s2.0-85096189461"/>
    <s v="Q4"/>
    <m/>
    <m/>
    <s v="Psychiatrie"/>
    <x v="2"/>
    <n v="6"/>
    <s v="CZ"/>
    <m/>
    <s v="cze"/>
    <s v="přehledový článekSJR (loni)"/>
    <s v="ScoQ4"/>
    <n v="4"/>
    <n v="4"/>
    <n v="2"/>
    <n v="0"/>
    <m/>
    <n v="2"/>
    <n v="2"/>
    <b v="1"/>
    <x v="1"/>
    <x v="1"/>
  </r>
  <r>
    <n v="579824"/>
    <x v="484"/>
    <s v="PedF"/>
    <x v="1"/>
    <s v="původní článek"/>
    <s v="SJR (loni)"/>
    <n v="0.1"/>
    <s v="2-s2.0-85089849666"/>
    <s v="Q4"/>
    <m/>
    <m/>
    <s v="Diabetologie, metabolismus, endokrinologie, výživa"/>
    <x v="2"/>
    <n v="8"/>
    <s v="CZ"/>
    <m/>
    <s v="cze"/>
    <s v="původní článekSJR (loni)"/>
    <s v="ScoQ4"/>
    <n v="4"/>
    <n v="4"/>
    <n v="0.4"/>
    <n v="0"/>
    <m/>
    <n v="0.4"/>
    <n v="0.4"/>
    <b v="1"/>
    <x v="5"/>
    <x v="7"/>
  </r>
  <r>
    <n v="581789"/>
    <x v="484"/>
    <s v="PedF"/>
    <x v="1"/>
    <s v="původní článek"/>
    <s v="SJR (loni)"/>
    <n v="0.14285714285713999"/>
    <s v="2-s2.0-85096186427"/>
    <s v="Q4"/>
    <m/>
    <m/>
    <s v="Psychiatrie"/>
    <x v="2"/>
    <n v="7"/>
    <s v="CZ"/>
    <m/>
    <s v="cze"/>
    <s v="původní článekSJR (loni)"/>
    <s v="ScoQ4"/>
    <n v="4"/>
    <n v="4"/>
    <n v="0.57142857142855996"/>
    <n v="0"/>
    <m/>
    <n v="0.57142857142855996"/>
    <n v="0.57142857142855996"/>
    <b v="1"/>
    <x v="5"/>
    <x v="7"/>
  </r>
  <r>
    <n v="535746"/>
    <x v="485"/>
    <s v="PedF"/>
    <x v="13"/>
    <s v="příspěvek v recenzovaném konferenčním sborníku"/>
    <s v="rec. sborník"/>
    <n v="1"/>
    <m/>
    <m/>
    <m/>
    <m/>
    <s v="Svět v obrazech a ve frazeologii, World in Pictures and in Phraseology"/>
    <x v="0"/>
    <n v="6"/>
    <s v="CZ"/>
    <s v="Univerzita Karlova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93343"/>
    <x v="486"/>
    <s v="PedF"/>
    <x v="20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42589"/>
    <x v="487"/>
    <s v="FF"/>
    <x v="10"/>
    <s v="kapitola v kolektivní monografii"/>
    <m/>
    <n v="0.5"/>
    <m/>
    <m/>
    <m/>
    <m/>
    <s v="Logos ve výchově, umění a sportu"/>
    <x v="1"/>
    <n v="20"/>
    <m/>
    <s v="Pedagogická fakulta"/>
    <s v="cze"/>
    <s v="kapitola v kolektivní monografii"/>
    <s v="Kap"/>
    <n v="1"/>
    <n v="1"/>
    <n v="0.5"/>
    <n v="0"/>
    <m/>
    <n v="0.5"/>
    <n v="0.5"/>
    <b v="1"/>
    <x v="2"/>
    <x v="10"/>
  </r>
  <r>
    <n v="583867"/>
    <x v="487"/>
    <s v="PedF"/>
    <x v="10"/>
    <s v="jiný výsledek"/>
    <m/>
    <n v="0.5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84909"/>
    <x v="487"/>
    <s v="PedF"/>
    <x v="10"/>
    <s v="stať v recenzovaném sborníku prací"/>
    <s v="rec. sborník"/>
    <n v="0.5"/>
    <m/>
    <m/>
    <m/>
    <m/>
    <s v="Psychosomatická medicína 2020 - Nástroje psychosomatické medicíny"/>
    <x v="2"/>
    <n v="25"/>
    <m/>
    <s v="Společnost psychosomatické medicíny"/>
    <s v="cze"/>
    <s v="stať v recenzovaném sborníku pracírec. sborník"/>
    <s v="Ostatní"/>
    <n v="0"/>
    <n v="0"/>
    <n v="0"/>
    <n v="0"/>
    <m/>
    <n v="0"/>
    <n v="0"/>
    <b v="1"/>
    <x v="2"/>
    <x v="10"/>
  </r>
  <r>
    <n v="586744"/>
    <x v="487"/>
    <s v="PedF"/>
    <x v="10"/>
    <s v="jiný výsledek"/>
    <m/>
    <n v="1"/>
    <m/>
    <m/>
    <m/>
    <m/>
    <m/>
    <x v="2"/>
    <n v="30"/>
    <m/>
    <s v="Masarykova demokratická akademie, z. s."/>
    <s v="cze"/>
    <s v="jiný výsledek"/>
    <s v="Ostatní"/>
    <n v="0"/>
    <n v="0"/>
    <n v="0"/>
    <n v="0"/>
    <m/>
    <n v="0"/>
    <n v="0"/>
    <b v="1"/>
    <x v="2"/>
    <x v="10"/>
  </r>
  <r>
    <n v="505097"/>
    <x v="487"/>
    <s v="FF"/>
    <x v="10"/>
    <s v="kapitola v kolektivní monografii"/>
    <m/>
    <n v="0.5"/>
    <m/>
    <m/>
    <m/>
    <m/>
    <s v="Budoucnost státu?"/>
    <x v="0"/>
    <n v="21"/>
    <s v="CZ"/>
    <s v="Academia"/>
    <s v="cze"/>
    <s v="kapitola v kolektivní monografii"/>
    <s v="Kap"/>
    <n v="1"/>
    <n v="1"/>
    <n v="0.5"/>
    <n v="0"/>
    <m/>
    <n v="0.5"/>
    <n v="0.5"/>
    <b v="1"/>
    <x v="2"/>
    <x v="10"/>
  </r>
  <r>
    <n v="581412"/>
    <x v="314"/>
    <s v="PedF"/>
    <x v="4"/>
    <s v="původní článek"/>
    <s v="ERIHPlus"/>
    <n v="0.25"/>
    <m/>
    <m/>
    <m/>
    <m/>
    <s v="Slavonic Pedagogical Studies Journal [online]"/>
    <x v="2"/>
    <n v="8"/>
    <s v="SK"/>
    <m/>
    <s v="cze"/>
    <s v="původní článekERIHPlus"/>
    <s v="Erih+"/>
    <n v="1"/>
    <n v="1"/>
    <n v="0.25"/>
    <n v="0"/>
    <m/>
    <n v="0.25"/>
    <n v="0.25"/>
    <b v="1"/>
    <x v="0"/>
    <x v="4"/>
  </r>
  <r>
    <n v="539716"/>
    <x v="488"/>
    <s v="PedF"/>
    <x v="14"/>
    <s v="kolektivní monografie"/>
    <m/>
    <n v="6.25E-2"/>
    <m/>
    <m/>
    <m/>
    <m/>
    <m/>
    <x v="0"/>
    <n v="338"/>
    <s v="CZ"/>
    <s v="Karolinum"/>
    <s v="cze"/>
    <s v="kolektivní monografie"/>
    <s v="Mon"/>
    <n v="1"/>
    <n v="1"/>
    <n v="6.25E-2"/>
    <n v="1"/>
    <m/>
    <n v="6.25E-2"/>
    <n v="6.25E-2"/>
    <b v="1"/>
    <x v="2"/>
    <x v="8"/>
  </r>
  <r>
    <n v="540775"/>
    <x v="488"/>
    <s v="PedF"/>
    <x v="14"/>
    <s v="příspěvek v recenzovaném konferenčním sborníku"/>
    <s v="rec. sborník"/>
    <n v="0.33333333333332998"/>
    <m/>
    <m/>
    <m/>
    <m/>
    <s v="Pohybový aparát a zdraví"/>
    <x v="0"/>
    <n v="6"/>
    <m/>
    <s v="Paido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8"/>
  </r>
  <r>
    <n v="530350"/>
    <x v="489"/>
    <s v="PedF"/>
    <x v="13"/>
    <s v="původní článek"/>
    <s v="rec. čsp. 2015"/>
    <n v="0.5"/>
    <m/>
    <m/>
    <m/>
    <m/>
    <s v="Český jazyk a literatura"/>
    <x v="0"/>
    <n v="10"/>
    <s v="CZ"/>
    <m/>
    <s v="cze"/>
    <s v="původní článekrec. čsp. 2015"/>
    <s v="Článek"/>
    <n v="0.5"/>
    <n v="0.5"/>
    <n v="0.25"/>
    <n v="0"/>
    <m/>
    <n v="0.25"/>
    <n v="0.25"/>
    <b v="1"/>
    <x v="4"/>
    <x v="6"/>
  </r>
  <r>
    <n v="531156"/>
    <x v="489"/>
    <s v="PedF"/>
    <x v="13"/>
    <s v="kazuistika"/>
    <s v="rec. čsp. 2015"/>
    <n v="1"/>
    <m/>
    <m/>
    <m/>
    <m/>
    <s v="Korpus - gramatika - axiologie"/>
    <x v="0"/>
    <n v="12"/>
    <s v="CZ"/>
    <m/>
    <s v="cze"/>
    <s v="kazuistikarec. čsp. 2015"/>
    <s v="Článek"/>
    <n v="0.5"/>
    <n v="0.5"/>
    <n v="0.5"/>
    <n v="0"/>
    <m/>
    <n v="0.5"/>
    <n v="0.5"/>
    <b v="1"/>
    <x v="4"/>
    <x v="6"/>
  </r>
  <r>
    <n v="531157"/>
    <x v="489"/>
    <s v="PedF"/>
    <x v="13"/>
    <s v="monografie"/>
    <m/>
    <n v="1"/>
    <m/>
    <m/>
    <m/>
    <m/>
    <m/>
    <x v="0"/>
    <n v="248"/>
    <s v="CZ"/>
    <s v="Pedagogická fakulta Univerzity Karlovy v Praze"/>
    <s v="cze"/>
    <s v="monografie"/>
    <s v="Mon"/>
    <n v="3"/>
    <n v="3"/>
    <n v="3"/>
    <n v="3"/>
    <m/>
    <n v="3"/>
    <n v="3"/>
    <b v="1"/>
    <x v="4"/>
    <x v="6"/>
  </r>
  <r>
    <n v="531158"/>
    <x v="489"/>
    <s v="PedF"/>
    <x v="13"/>
    <s v="příspěvek v recenzovaném konferenčním sborníku"/>
    <s v="rec. sborník"/>
    <n v="1"/>
    <m/>
    <m/>
    <m/>
    <m/>
    <s v="Svět v obrazech a ve frazeologii (World in Pictures and in Phraseology)"/>
    <x v="0"/>
    <n v="21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43565"/>
    <x v="489"/>
    <s v="PedF"/>
    <x v="13"/>
    <s v="původní článek"/>
    <s v="IF"/>
    <n v="1"/>
    <m/>
    <m/>
    <n v="432875600002"/>
    <s v="Q4"/>
    <s v="Slovo a slovesnost"/>
    <x v="1"/>
    <n v="19"/>
    <s v="CZ"/>
    <m/>
    <s v="cze"/>
    <s v="původní článekIF"/>
    <s v="IFQ4"/>
    <n v="6"/>
    <n v="6"/>
    <n v="6"/>
    <n v="0"/>
    <m/>
    <n v="6"/>
    <n v="6"/>
    <b v="1"/>
    <x v="4"/>
    <x v="6"/>
  </r>
  <r>
    <n v="544692"/>
    <x v="489"/>
    <s v="PedF"/>
    <x v="13"/>
    <s v="původní článek"/>
    <s v="SJR"/>
    <n v="1"/>
    <s v="2-s2.0-85053688417"/>
    <s v="Q4"/>
    <m/>
    <m/>
    <s v="Bohemistyka"/>
    <x v="1"/>
    <n v="14"/>
    <s v="PL"/>
    <m/>
    <s v="cze"/>
    <s v="původní článekSJR"/>
    <s v="ScoQ4"/>
    <n v="4"/>
    <n v="4"/>
    <n v="4"/>
    <n v="0"/>
    <m/>
    <n v="4"/>
    <n v="4"/>
    <b v="1"/>
    <x v="4"/>
    <x v="6"/>
  </r>
  <r>
    <n v="563405"/>
    <x v="489"/>
    <s v="PedF"/>
    <x v="13"/>
    <s v="původní článek"/>
    <s v="ERIHPlus"/>
    <n v="1"/>
    <m/>
    <m/>
    <m/>
    <m/>
    <s v="Naše řeč"/>
    <x v="3"/>
    <n v="12"/>
    <s v="CZ"/>
    <m/>
    <s v="cze"/>
    <s v="původní článekERIHPlus"/>
    <s v="Erih+"/>
    <n v="1"/>
    <n v="1"/>
    <n v="1"/>
    <n v="0"/>
    <m/>
    <n v="1"/>
    <n v="1"/>
    <b v="1"/>
    <x v="4"/>
    <x v="6"/>
  </r>
  <r>
    <n v="547939"/>
    <x v="489"/>
    <s v="PedF"/>
    <x v="13"/>
    <s v="původní článek"/>
    <s v="český čsp."/>
    <n v="1"/>
    <m/>
    <m/>
    <m/>
    <m/>
    <s v="Nová Čeština doma &amp; ve světě"/>
    <x v="1"/>
    <n v="7"/>
    <s v="CZ"/>
    <m/>
    <s v="cze"/>
    <s v="původní článekčeský čsp."/>
    <s v="Článek"/>
    <n v="0.5"/>
    <n v="0.5"/>
    <n v="0.5"/>
    <n v="0"/>
    <m/>
    <n v="0.5"/>
    <n v="0.5"/>
    <b v="1"/>
    <x v="4"/>
    <x v="6"/>
  </r>
  <r>
    <n v="566664"/>
    <x v="489"/>
    <s v="PedF"/>
    <x v="13"/>
    <s v="monografie"/>
    <m/>
    <n v="1"/>
    <m/>
    <m/>
    <m/>
    <m/>
    <m/>
    <x v="2"/>
    <n v="197"/>
    <s v="CZ"/>
    <s v="Univerzita Karlova, Pedagogická fakulta"/>
    <s v="cze"/>
    <s v="monografie"/>
    <s v="Mon"/>
    <n v="9"/>
    <n v="9"/>
    <n v="9"/>
    <n v="9"/>
    <m/>
    <n v="9"/>
    <n v="9"/>
    <b v="1"/>
    <x v="4"/>
    <x v="6"/>
  </r>
  <r>
    <n v="569013"/>
    <x v="489"/>
    <s v="PedF"/>
    <x v="13"/>
    <s v="původní článek"/>
    <s v="ERIHPlus"/>
    <n v="1"/>
    <m/>
    <m/>
    <m/>
    <m/>
    <s v="Naše řeč"/>
    <x v="2"/>
    <n v="13"/>
    <s v="CZ"/>
    <m/>
    <s v="cze"/>
    <s v="původní článekERIHPlus"/>
    <s v="Erih+"/>
    <n v="1"/>
    <n v="1"/>
    <n v="1"/>
    <n v="0"/>
    <m/>
    <n v="1"/>
    <n v="1"/>
    <b v="1"/>
    <x v="4"/>
    <x v="6"/>
  </r>
  <r>
    <n v="584517"/>
    <x v="489"/>
    <s v="PedF"/>
    <x v="13"/>
    <s v="učebnice pro VŠ"/>
    <m/>
    <n v="0.25"/>
    <m/>
    <m/>
    <m/>
    <m/>
    <m/>
    <x v="2"/>
    <n v="76"/>
    <s v="CZ"/>
    <s v="Univerzita Karlova, Pedagogická fakulta"/>
    <s v="cze"/>
    <s v="učebnice pro VŠ"/>
    <s v="Učebnice"/>
    <n v="1"/>
    <n v="1"/>
    <n v="0.25"/>
    <n v="0"/>
    <m/>
    <n v="0.25"/>
    <n v="0.25"/>
    <b v="1"/>
    <x v="4"/>
    <x v="6"/>
  </r>
  <r>
    <n v="584546"/>
    <x v="489"/>
    <s v="PedF"/>
    <x v="13"/>
    <s v="původní článek"/>
    <s v="ERIHPlus"/>
    <n v="1"/>
    <m/>
    <m/>
    <m/>
    <m/>
    <s v="Český jazyk a literatura"/>
    <x v="2"/>
    <n v="6"/>
    <s v="CZ"/>
    <m/>
    <s v="cze"/>
    <s v="původní článekERIHPlus"/>
    <s v="Erih+"/>
    <n v="1"/>
    <n v="1"/>
    <n v="1"/>
    <n v="0"/>
    <m/>
    <n v="1"/>
    <n v="1"/>
    <b v="1"/>
    <x v="4"/>
    <x v="6"/>
  </r>
  <r>
    <n v="584641"/>
    <x v="489"/>
    <s v="PedF"/>
    <x v="13"/>
    <s v="původní článek"/>
    <s v="ERIHPlus"/>
    <n v="1"/>
    <m/>
    <m/>
    <m/>
    <m/>
    <s v="Korpus - gramatika - axiologie"/>
    <x v="2"/>
    <n v="10"/>
    <s v="CZ"/>
    <m/>
    <s v="cze"/>
    <s v="původní článekERIHPlus"/>
    <s v="Erih+"/>
    <n v="1"/>
    <n v="1"/>
    <n v="1"/>
    <n v="0"/>
    <m/>
    <n v="1"/>
    <n v="1"/>
    <b v="1"/>
    <x v="4"/>
    <x v="6"/>
  </r>
  <r>
    <n v="557475"/>
    <x v="489"/>
    <s v="PedF"/>
    <x v="13"/>
    <s v="kapitola ve VŠ skriptu"/>
    <m/>
    <n v="1"/>
    <m/>
    <m/>
    <m/>
    <m/>
    <s v="Čeština pro vzdělávací praxi: inovovaná varianta pro výuku od LS 2016/2017"/>
    <x v="0"/>
    <n v="46"/>
    <m/>
    <s v="Univerzita Karlova v Praze, Pedagogická fakulta"/>
    <s v="cze"/>
    <s v="kapitola ve VŠ skriptu"/>
    <s v="Ostatní"/>
    <n v="0"/>
    <n v="0"/>
    <n v="0"/>
    <n v="0"/>
    <m/>
    <n v="0"/>
    <n v="0"/>
    <b v="1"/>
    <x v="4"/>
    <x v="6"/>
  </r>
  <r>
    <n v="573378"/>
    <x v="489"/>
    <s v="PedF"/>
    <x v="13"/>
    <s v="původní článek"/>
    <s v="WOS"/>
    <n v="1"/>
    <s v="2-s2.0-85085705510"/>
    <s v="Q1 1.D."/>
    <n v="537537000005"/>
    <s v="Q4"/>
    <s v="Slavia"/>
    <x v="2"/>
    <n v="18"/>
    <s v="CZ"/>
    <m/>
    <s v="cze"/>
    <s v="původní článekWOS"/>
    <s v="ScoD1"/>
    <n v="22"/>
    <n v="22"/>
    <n v="22"/>
    <n v="0"/>
    <m/>
    <n v="22"/>
    <n v="4"/>
    <b v="0"/>
    <x v="4"/>
    <x v="6"/>
  </r>
  <r>
    <n v="560907"/>
    <x v="489"/>
    <s v="PedF"/>
    <x v="13"/>
    <s v="příspěvek v recenzovaném konferenčním sborníku"/>
    <s v="rec. sborník"/>
    <n v="1"/>
    <m/>
    <m/>
    <m/>
    <m/>
    <s v="Spisovná čeština a jazyková kultura 2018"/>
    <x v="3"/>
    <n v="8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79423"/>
    <x v="77"/>
    <s v="PedF"/>
    <x v="13"/>
    <s v="původní článek"/>
    <s v="ERIHPlus"/>
    <n v="1"/>
    <m/>
    <m/>
    <m/>
    <m/>
    <s v="Didaktické studie"/>
    <x v="2"/>
    <n v="14"/>
    <s v="CZ"/>
    <m/>
    <s v="cze"/>
    <s v="původní článekERIHPlus"/>
    <s v="Erih+"/>
    <n v="1"/>
    <n v="1"/>
    <n v="1"/>
    <n v="0"/>
    <m/>
    <n v="1"/>
    <n v="1"/>
    <b v="1"/>
    <x v="4"/>
    <x v="6"/>
  </r>
  <r>
    <n v="564678"/>
    <x v="77"/>
    <s v="PedF"/>
    <x v="13"/>
    <s v="původní článek"/>
    <s v="ERIHPlus"/>
    <n v="1"/>
    <m/>
    <m/>
    <m/>
    <m/>
    <s v="Didaktické studie"/>
    <x v="3"/>
    <n v="11"/>
    <s v="CZ"/>
    <m/>
    <s v="cze"/>
    <s v="původní článekERIHPlus"/>
    <s v="Erih+"/>
    <n v="1"/>
    <n v="1"/>
    <n v="1"/>
    <n v="0"/>
    <m/>
    <n v="1"/>
    <n v="1"/>
    <b v="1"/>
    <x v="0"/>
    <x v="4"/>
  </r>
  <r>
    <n v="564680"/>
    <x v="77"/>
    <s v="PedF"/>
    <x v="13"/>
    <s v="monografie"/>
    <m/>
    <n v="1"/>
    <m/>
    <m/>
    <m/>
    <m/>
    <m/>
    <x v="3"/>
    <n v="188"/>
    <s v="CZ"/>
    <s v="Univerzita Karlova - Pedagogická fakulta"/>
    <s v="eng"/>
    <s v="monografie"/>
    <s v="Mon"/>
    <n v="3"/>
    <n v="3.5107851461848725"/>
    <n v="3.5107851461848725"/>
    <n v="3"/>
    <m/>
    <n v="3.5107851461848725"/>
    <n v="3.5107851461848725"/>
    <b v="1"/>
    <x v="4"/>
    <x v="6"/>
  </r>
  <r>
    <n v="564681"/>
    <x v="77"/>
    <s v="PedF"/>
    <x v="13"/>
    <s v="příspěvek v recenzovaném konferenčním sborníku"/>
    <s v="rec. sborník"/>
    <n v="1"/>
    <m/>
    <m/>
    <m/>
    <m/>
    <s v="Стереотипът в славянските езици, литератури и култури"/>
    <x v="3"/>
    <n v="6"/>
    <m/>
    <s v="Университетско издателство „Св. Климент Охридски“"/>
    <s v="cze"/>
    <s v="příspěvek v recenzovaném konferenčním sborníkurec. sborník"/>
    <s v="Sbor/N"/>
    <n v="0.25"/>
    <n v="0.25"/>
    <n v="0.25"/>
    <n v="0"/>
    <m/>
    <n v="0.25"/>
    <n v="0.25"/>
    <b v="1"/>
    <x v="4"/>
    <x v="6"/>
  </r>
  <r>
    <n v="527883"/>
    <x v="77"/>
    <s v="PedF"/>
    <x v="13"/>
    <s v="původní článek"/>
    <s v="WOS"/>
    <n v="1"/>
    <s v="2-s2.0-85022026139"/>
    <s v="Q2"/>
    <n v="407780200003"/>
    <s v="Q3"/>
    <s v="Topics in Linguistics [online]"/>
    <x v="0"/>
    <n v="16"/>
    <s v="SK"/>
    <m/>
    <s v="eng"/>
    <s v="původní článekWOS"/>
    <s v="ScoQ2"/>
    <n v="12"/>
    <n v="12"/>
    <n v="12"/>
    <n v="0"/>
    <m/>
    <n v="12"/>
    <n v="4"/>
    <b v="0"/>
    <x v="4"/>
    <x v="6"/>
  </r>
  <r>
    <n v="527974"/>
    <x v="77"/>
    <s v="PedF"/>
    <x v="13"/>
    <s v="původní článek"/>
    <s v="český čsp."/>
    <n v="1"/>
    <m/>
    <m/>
    <m/>
    <m/>
    <s v="Jazykovědné aktuality"/>
    <x v="0"/>
    <n v="5"/>
    <s v="CZ"/>
    <m/>
    <s v="cze"/>
    <s v="původní článekčeský čsp."/>
    <s v="Článek"/>
    <n v="0.5"/>
    <n v="0.5"/>
    <n v="0.5"/>
    <n v="0"/>
    <m/>
    <n v="0.5"/>
    <n v="0.5"/>
    <b v="1"/>
    <x v="4"/>
    <x v="6"/>
  </r>
  <r>
    <n v="576422"/>
    <x v="490"/>
    <s v="PedF"/>
    <x v="17"/>
    <s v="učebnice pro VŠ"/>
    <m/>
    <n v="1"/>
    <m/>
    <m/>
    <m/>
    <m/>
    <m/>
    <x v="1"/>
    <n v="45"/>
    <s v="CZ"/>
    <s v="Univerzita Karlova, Pedagogická fakulta"/>
    <s v="ger"/>
    <s v="učebnice pro VŠ"/>
    <s v="Učebnice"/>
    <n v="1"/>
    <n v="1"/>
    <n v="1"/>
    <n v="0"/>
    <m/>
    <n v="1"/>
    <n v="1"/>
    <b v="1"/>
    <x v="4"/>
    <x v="6"/>
  </r>
  <r>
    <n v="576424"/>
    <x v="490"/>
    <s v="PedF"/>
    <x v="17"/>
    <s v="učebnice pro VŠ"/>
    <m/>
    <n v="0.5"/>
    <m/>
    <m/>
    <m/>
    <m/>
    <m/>
    <x v="3"/>
    <n v="80"/>
    <s v="CZ"/>
    <s v="Univerzita Karlova, Pedagogická fakulta"/>
    <s v="ger"/>
    <s v="učebnice pro VŠ"/>
    <s v="Učebnice"/>
    <n v="1"/>
    <n v="1"/>
    <n v="0.5"/>
    <n v="0"/>
    <m/>
    <n v="0.5"/>
    <n v="0.5"/>
    <b v="1"/>
    <x v="2"/>
    <x v="2"/>
  </r>
  <r>
    <n v="540252"/>
    <x v="490"/>
    <s v="PedF"/>
    <x v="17"/>
    <s v="příspěvek v recenzovaném konferenčním sborníku"/>
    <s v="rec. sborník"/>
    <n v="1"/>
    <m/>
    <m/>
    <m/>
    <m/>
    <s v="Výzvy2017: Súčasné výzvy vo vyučovaní jazykov: ako ďalej? – zborník príspevkov"/>
    <x v="0"/>
    <n v="27"/>
    <m/>
    <s v="SlovakEdu, o.z. Nitra"/>
    <s v="cze"/>
    <s v="příspěvek v recenzovaném konferenčním sborníkurec. sborník"/>
    <s v="Sbor/N"/>
    <n v="0.25"/>
    <n v="0.25"/>
    <n v="0.25"/>
    <n v="0"/>
    <m/>
    <n v="0.25"/>
    <n v="0.25"/>
    <b v="1"/>
    <x v="2"/>
    <x v="2"/>
  </r>
  <r>
    <n v="591581"/>
    <x v="491"/>
    <s v="PedF"/>
    <x v="1"/>
    <s v="původní článek"/>
    <s v="český čsp."/>
    <n v="0.33333333333332998"/>
    <m/>
    <m/>
    <m/>
    <m/>
    <s v="Gramotnost, pregramotnost a vzdělávání"/>
    <x v="2"/>
    <n v="17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1"/>
    <x v="1"/>
  </r>
  <r>
    <n v="591660"/>
    <x v="491"/>
    <s v="PedF"/>
    <x v="1"/>
    <s v="kapitola v příručce"/>
    <m/>
    <n v="1"/>
    <m/>
    <m/>
    <m/>
    <m/>
    <s v="Tvořivá hra - metodika tvořivých činností a mateřské škole"/>
    <x v="2"/>
    <n v="3"/>
    <s v="CZ"/>
    <s v="Muzeum Říčany"/>
    <s v="cze"/>
    <s v="kapitola v příručce"/>
    <s v="Ostatní"/>
    <n v="0"/>
    <n v="0"/>
    <n v="0"/>
    <n v="0"/>
    <m/>
    <n v="0"/>
    <n v="0"/>
    <b v="1"/>
    <x v="1"/>
    <x v="1"/>
  </r>
  <r>
    <n v="539487"/>
    <x v="491"/>
    <s v="PedF"/>
    <x v="1"/>
    <s v="původní článek"/>
    <s v="český čsp."/>
    <n v="0.5"/>
    <m/>
    <m/>
    <m/>
    <m/>
    <s v="Gramotnost, pregramotnost a vzdělávání"/>
    <x v="0"/>
    <n v="13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63434"/>
    <x v="491"/>
    <s v="PedF"/>
    <x v="1"/>
    <s v="původní článek"/>
    <s v="český čsp."/>
    <n v="0.33333333333332998"/>
    <m/>
    <m/>
    <m/>
    <m/>
    <s v="Gramotnost, pregramotnost a vzdělávání"/>
    <x v="3"/>
    <n v="18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73892"/>
    <x v="491"/>
    <s v="PedF"/>
    <x v="1"/>
    <s v="necertifikovaná metodika"/>
    <m/>
    <n v="0.5"/>
    <m/>
    <m/>
    <m/>
    <m/>
    <m/>
    <x v="3"/>
    <n v="31"/>
    <m/>
    <s v="MPSV"/>
    <s v="cze"/>
    <s v="necertifikovaná metodika"/>
    <s v="Ostatní"/>
    <n v="0"/>
    <n v="0"/>
    <n v="0"/>
    <n v="0"/>
    <m/>
    <n v="0"/>
    <n v="0"/>
    <b v="1"/>
    <x v="1"/>
    <x v="1"/>
  </r>
  <r>
    <n v="591133"/>
    <x v="491"/>
    <s v="PedF"/>
    <x v="1"/>
    <s v="necertifikovaná metodika"/>
    <m/>
    <n v="0.5"/>
    <m/>
    <m/>
    <m/>
    <m/>
    <s v="http://www.dsmpsv.cz/images/ke_stazeni/01_mpsv_jak_pecovat_v_kolektivu_o_detii2020.indd_FIN.pdf"/>
    <x v="2"/>
    <n v="34"/>
    <m/>
    <s v="MPSV"/>
    <s v="cze"/>
    <s v="necertifikovaná metodika"/>
    <s v="Ostatní"/>
    <n v="0"/>
    <n v="0"/>
    <n v="0"/>
    <n v="0"/>
    <m/>
    <n v="0"/>
    <n v="0"/>
    <b v="1"/>
    <x v="1"/>
    <x v="1"/>
  </r>
  <r>
    <n v="537613"/>
    <x v="492"/>
    <s v="PedF"/>
    <x v="3"/>
    <s v="kapitola v kolektivní monografii"/>
    <m/>
    <n v="1"/>
    <m/>
    <m/>
    <m/>
    <m/>
    <s v="Lidé a dějiny : K roli osobnosti v historii v multidisciplinární perspektivě"/>
    <x v="0"/>
    <n v="39"/>
    <s v="CZ"/>
    <s v="Academia"/>
    <s v="cze"/>
    <s v="kapitola v kolektivní monografii"/>
    <s v="Kap"/>
    <n v="1"/>
    <n v="1"/>
    <n v="1"/>
    <n v="0"/>
    <m/>
    <n v="1"/>
    <n v="1"/>
    <b v="1"/>
    <x v="3"/>
    <x v="3"/>
  </r>
  <r>
    <n v="537616"/>
    <x v="492"/>
    <s v="PedF"/>
    <x v="3"/>
    <s v="kapitola v kolektivní monografii"/>
    <m/>
    <n v="1"/>
    <m/>
    <m/>
    <m/>
    <m/>
    <s v="Zatemněno : Česká literatura a kultura v protektorátu"/>
    <x v="0"/>
    <n v="15"/>
    <s v="CZ"/>
    <s v="Academia"/>
    <s v="cze"/>
    <s v="kapitola v kolektivní monografii"/>
    <s v="Kap"/>
    <n v="1"/>
    <n v="1"/>
    <n v="1"/>
    <n v="0"/>
    <m/>
    <n v="1"/>
    <n v="1"/>
    <b v="1"/>
    <x v="3"/>
    <x v="3"/>
  </r>
  <r>
    <n v="537625"/>
    <x v="492"/>
    <s v="PedF"/>
    <x v="3"/>
    <s v="kapitola v populárně-naučné knize"/>
    <m/>
    <n v="1"/>
    <m/>
    <m/>
    <m/>
    <m/>
    <s v="Příběhy věcí : 100 artefaktů za posledních 100 let"/>
    <x v="0"/>
    <n v="2"/>
    <s v="CZ"/>
    <s v="Labyrint"/>
    <s v="cze"/>
    <s v="kapitola v populárně-naučné knize"/>
    <s v="Ostatní"/>
    <n v="0"/>
    <n v="0"/>
    <n v="0"/>
    <n v="0"/>
    <m/>
    <n v="0"/>
    <n v="0"/>
    <b v="1"/>
    <x v="3"/>
    <x v="3"/>
  </r>
  <r>
    <n v="537630"/>
    <x v="492"/>
    <s v="PedF"/>
    <x v="3"/>
    <s v="kapitola v populárně-naučné knize"/>
    <m/>
    <n v="1"/>
    <m/>
    <m/>
    <m/>
    <m/>
    <s v="Spořilov : Komunita a její osobnosti"/>
    <x v="0"/>
    <n v="4"/>
    <s v="CZ"/>
    <s v="Prostor - architektura, interiér, design, o. p. s."/>
    <s v="cze"/>
    <s v="kapitola v populárně-naučné knize"/>
    <s v="Ostatní"/>
    <n v="0"/>
    <n v="0"/>
    <n v="0"/>
    <n v="0"/>
    <m/>
    <n v="0"/>
    <n v="0"/>
    <b v="1"/>
    <x v="3"/>
    <x v="3"/>
  </r>
  <r>
    <n v="555223"/>
    <x v="492"/>
    <s v="PedF"/>
    <x v="3"/>
    <s v="monografie"/>
    <m/>
    <n v="0.5"/>
    <m/>
    <m/>
    <m/>
    <m/>
    <m/>
    <x v="1"/>
    <n v="461"/>
    <s v="CZ"/>
    <s v="Academia"/>
    <s v="cze"/>
    <s v="monografie"/>
    <s v="Mon"/>
    <n v="9"/>
    <n v="9"/>
    <n v="4.5"/>
    <n v="9"/>
    <m/>
    <n v="4.5"/>
    <n v="4.5"/>
    <b v="1"/>
    <x v="3"/>
    <x v="3"/>
  </r>
  <r>
    <n v="555258"/>
    <x v="492"/>
    <s v="PedF"/>
    <x v="3"/>
    <s v="kapitola v kolektivní monografii"/>
    <m/>
    <n v="1"/>
    <m/>
    <m/>
    <m/>
    <m/>
    <s v="Dům strach : La casa miedo"/>
    <x v="1"/>
    <n v="4"/>
    <s v="CZ"/>
    <s v="Symposion"/>
    <s v="spa"/>
    <s v="kapitola v kolektivní monografii"/>
    <s v="Kap"/>
    <n v="1"/>
    <n v="2"/>
    <n v="2"/>
    <n v="0"/>
    <m/>
    <n v="2"/>
    <n v="2"/>
    <b v="1"/>
    <x v="3"/>
    <x v="3"/>
  </r>
  <r>
    <n v="572581"/>
    <x v="492"/>
    <s v="PedF"/>
    <x v="3"/>
    <s v="kapitola v kolektivní monografii"/>
    <m/>
    <n v="0.33333333333332998"/>
    <m/>
    <m/>
    <m/>
    <m/>
    <s v="Nachbarn : Ein österreichisch-tschechisches Gechichtsbuch"/>
    <x v="3"/>
    <n v="39"/>
    <s v="AT"/>
    <s v="Verla Bibliothek der Provinz, Weitra"/>
    <s v="ger"/>
    <s v="kapitola v kolektivní monografii"/>
    <s v="Kap"/>
    <n v="1"/>
    <n v="2"/>
    <n v="0.66666666666665997"/>
    <n v="0"/>
    <m/>
    <n v="0.66666666666665997"/>
    <n v="0.66666666666665997"/>
    <b v="1"/>
    <x v="3"/>
    <x v="3"/>
  </r>
  <r>
    <n v="572599"/>
    <x v="492"/>
    <s v="PedF"/>
    <x v="3"/>
    <s v="kapitola v kolektivní monografii"/>
    <m/>
    <n v="0.33333333333332998"/>
    <m/>
    <m/>
    <m/>
    <m/>
    <s v="Sousedé : Česko-rakouské dějiny"/>
    <x v="3"/>
    <n v="39"/>
    <s v="CZ"/>
    <s v="Nakladatelství Lidové noviny"/>
    <s v="cze"/>
    <s v="kapitola v kolektivní monografii"/>
    <s v="Kap"/>
    <n v="1"/>
    <n v="1"/>
    <n v="0.33333333333332998"/>
    <n v="0"/>
    <m/>
    <n v="0.33333333333332998"/>
    <n v="0.33333333333332998"/>
    <b v="1"/>
    <x v="3"/>
    <x v="3"/>
  </r>
  <r>
    <n v="572602"/>
    <x v="492"/>
    <s v="PedF"/>
    <x v="3"/>
    <s v="kapitola v kolektivní monografii"/>
    <m/>
    <n v="1"/>
    <m/>
    <m/>
    <m/>
    <m/>
    <s v="Amnézie"/>
    <x v="3"/>
    <n v="5"/>
    <s v="CZ"/>
    <s v="Symposion - FP, z.s."/>
    <s v="cze"/>
    <s v="kapitola v kolektivní monografii"/>
    <s v="Kap"/>
    <n v="1"/>
    <n v="1"/>
    <n v="1"/>
    <n v="0"/>
    <m/>
    <n v="1"/>
    <n v="1"/>
    <b v="1"/>
    <x v="3"/>
    <x v="3"/>
  </r>
  <r>
    <n v="591162"/>
    <x v="492"/>
    <s v="PedF"/>
    <x v="3"/>
    <s v="monografie"/>
    <m/>
    <n v="1"/>
    <m/>
    <m/>
    <m/>
    <m/>
    <m/>
    <x v="2"/>
    <n v="237"/>
    <s v="CZ"/>
    <s v="Pulchra"/>
    <s v="cze"/>
    <s v="monografie"/>
    <s v="Mon"/>
    <n v="9"/>
    <n v="9"/>
    <n v="9"/>
    <n v="9"/>
    <m/>
    <n v="9"/>
    <n v="9"/>
    <b v="1"/>
    <x v="3"/>
    <x v="3"/>
  </r>
  <r>
    <n v="578764"/>
    <x v="493"/>
    <s v="PedF"/>
    <x v="9"/>
    <s v="jiný příspěvek v konferenčním sborníku"/>
    <s v="rec. sborník"/>
    <n v="1"/>
    <m/>
    <m/>
    <m/>
    <m/>
    <s v="MEg"/>
    <x v="3"/>
    <n v="7"/>
    <m/>
    <s v="MGIK"/>
    <s v="eng"/>
    <s v="jiný příspěvek v konferenčním sborníkurec. sborník"/>
    <s v="Ostatní"/>
    <n v="0"/>
    <n v="0"/>
    <n v="0"/>
    <n v="0"/>
    <m/>
    <n v="0"/>
    <n v="0"/>
    <b v="1"/>
    <x v="2"/>
    <x v="8"/>
  </r>
  <r>
    <n v="580601"/>
    <x v="493"/>
    <s v="PedF"/>
    <x v="9"/>
    <s v="jiná kniha"/>
    <m/>
    <n v="1"/>
    <m/>
    <m/>
    <m/>
    <m/>
    <m/>
    <x v="2"/>
    <n v="96"/>
    <s v="CZ"/>
    <s v="Univerzita Karlova, Pedagogická fakulta"/>
    <s v="cze"/>
    <s v="jiná kniha"/>
    <s v="Ostatní"/>
    <n v="0"/>
    <n v="0"/>
    <n v="0"/>
    <n v="0"/>
    <m/>
    <n v="0"/>
    <n v="0"/>
    <b v="1"/>
    <x v="2"/>
    <x v="8"/>
  </r>
  <r>
    <n v="531747"/>
    <x v="494"/>
    <s v="PřF"/>
    <x v="5"/>
    <s v="původní článek"/>
    <s v="ERIHPlus"/>
    <n v="0.5"/>
    <m/>
    <m/>
    <m/>
    <m/>
    <s v="Scientia in educatione"/>
    <x v="0"/>
    <n v="18"/>
    <s v="CZ"/>
    <m/>
    <s v="cze"/>
    <s v="původní článekERIHPlus"/>
    <s v="Erih+"/>
    <n v="1"/>
    <n v="1"/>
    <n v="0.5"/>
    <n v="0"/>
    <m/>
    <n v="0.5"/>
    <n v="0.5"/>
    <b v="1"/>
    <x v="2"/>
    <x v="5"/>
  </r>
  <r>
    <n v="554071"/>
    <x v="495"/>
    <s v="PedF"/>
    <x v="3"/>
    <s v="původní článek"/>
    <s v="ERIHPlus"/>
    <n v="1"/>
    <m/>
    <m/>
    <m/>
    <m/>
    <s v="Securitas Imperii"/>
    <x v="1"/>
    <n v="29"/>
    <s v="CZ"/>
    <m/>
    <s v="cze"/>
    <s v="původní článekERIHPlus"/>
    <s v="Erih+"/>
    <n v="1"/>
    <n v="1"/>
    <n v="1"/>
    <n v="0"/>
    <m/>
    <n v="1"/>
    <n v="1"/>
    <b v="1"/>
    <x v="3"/>
    <x v="3"/>
  </r>
  <r>
    <n v="590383"/>
    <x v="495"/>
    <s v="PedF"/>
    <x v="3"/>
    <s v="monografie"/>
    <m/>
    <n v="1"/>
    <m/>
    <m/>
    <m/>
    <m/>
    <m/>
    <x v="2"/>
    <n v="419"/>
    <s v="CZ"/>
    <s v="Acadamia"/>
    <s v="cze"/>
    <s v="monografie"/>
    <s v="Mon"/>
    <n v="9"/>
    <n v="9"/>
    <n v="9"/>
    <n v="9"/>
    <m/>
    <n v="9"/>
    <n v="9"/>
    <b v="1"/>
    <x v="3"/>
    <x v="3"/>
  </r>
  <r>
    <n v="590832"/>
    <x v="495"/>
    <s v="PedF"/>
    <x v="3"/>
    <s v="kapitola v kolektivní monografii"/>
    <m/>
    <n v="1"/>
    <m/>
    <m/>
    <m/>
    <m/>
    <s v="Mezi Čechy a Němci, mezi vědou a životem. K poctě historičky Aleny Míškové"/>
    <x v="2"/>
    <n v="28"/>
    <s v="CZ"/>
    <s v="Pedagogická fakulta UK"/>
    <s v="cze"/>
    <s v="kapitola v kolektivní monografii"/>
    <s v="Kap"/>
    <n v="1"/>
    <n v="1"/>
    <n v="1"/>
    <n v="0"/>
    <m/>
    <n v="1"/>
    <n v="1"/>
    <b v="1"/>
    <x v="3"/>
    <x v="3"/>
  </r>
  <r>
    <n v="593441"/>
    <x v="473"/>
    <s v="PedF"/>
    <x v="9"/>
    <s v="přehledový článek"/>
    <s v="český čsp."/>
    <n v="1"/>
    <m/>
    <m/>
    <m/>
    <m/>
    <s v="Hudební výchova"/>
    <x v="2"/>
    <n v="1"/>
    <s v="CZ"/>
    <m/>
    <s v="cze"/>
    <s v="přehledový článekčeský čsp."/>
    <s v="Článek"/>
    <n v="0.5"/>
    <n v="0.5"/>
    <n v="0.5"/>
    <n v="0"/>
    <m/>
    <n v="0.5"/>
    <n v="0.5"/>
    <b v="1"/>
    <x v="2"/>
    <x v="8"/>
  </r>
  <r>
    <n v="560106"/>
    <x v="473"/>
    <s v="PedF"/>
    <x v="9"/>
    <s v="VŠ skriptum"/>
    <m/>
    <n v="1"/>
    <m/>
    <m/>
    <m/>
    <m/>
    <m/>
    <x v="3"/>
    <n v="144"/>
    <m/>
    <s v="Univerzita Karlova, Pedagogická fakulta"/>
    <s v="cze"/>
    <s v="VŠ skriptum"/>
    <s v="Učebnice"/>
    <n v="1"/>
    <n v="1"/>
    <n v="1"/>
    <n v="0"/>
    <m/>
    <n v="1"/>
    <n v="1"/>
    <b v="1"/>
    <x v="2"/>
    <x v="8"/>
  </r>
  <r>
    <n v="577672"/>
    <x v="473"/>
    <s v="PedF"/>
    <x v="9"/>
    <s v="učebnice pro VŠ"/>
    <m/>
    <n v="1"/>
    <m/>
    <m/>
    <m/>
    <m/>
    <m/>
    <x v="3"/>
    <n v="144"/>
    <m/>
    <s v="Univerzita Karlova, Pedagogická fakulta"/>
    <s v="cze"/>
    <s v="učebnice pro VŠ"/>
    <s v="Učebnice"/>
    <n v="1"/>
    <n v="1"/>
    <n v="1"/>
    <n v="0"/>
    <m/>
    <n v="1"/>
    <n v="1"/>
    <b v="1"/>
    <x v="2"/>
    <x v="8"/>
  </r>
  <r>
    <n v="577677"/>
    <x v="473"/>
    <s v="PedF"/>
    <x v="9"/>
    <s v="příspěvek v recenzovaném konferenčním sborníku"/>
    <s v="rec. sborník"/>
    <n v="1"/>
    <m/>
    <m/>
    <m/>
    <m/>
    <s v="Sborník z 34. ročníku muzikologické konference Janáčkiana"/>
    <x v="3"/>
    <n v="4"/>
    <m/>
    <s v="Ostravská univerzi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27492"/>
    <x v="473"/>
    <s v="PedF"/>
    <x v="9"/>
    <s v="přehledový článek"/>
    <s v="rec. čsp. 2015"/>
    <n v="1"/>
    <m/>
    <m/>
    <m/>
    <m/>
    <s v="Hudební výchova"/>
    <x v="0"/>
    <n v="1"/>
    <s v="CZ"/>
    <m/>
    <s v="cze"/>
    <s v="přehledový článekrec. čsp. 2015"/>
    <s v="Článek"/>
    <n v="0.5"/>
    <n v="0.5"/>
    <n v="0.5"/>
    <n v="0"/>
    <m/>
    <n v="0.5"/>
    <n v="0.5"/>
    <b v="1"/>
    <x v="2"/>
    <x v="8"/>
  </r>
  <r>
    <n v="580781"/>
    <x v="496"/>
    <s v="PedF"/>
    <x v="1"/>
    <s v="příspěvek v recenzovaném konferenčním sborníku"/>
    <s v="rec. sborník"/>
    <n v="1"/>
    <m/>
    <m/>
    <m/>
    <m/>
    <s v="PhD Existence 10"/>
    <x v="2"/>
    <n v="9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74220"/>
    <x v="496"/>
    <s v="PedF"/>
    <x v="1"/>
    <s v="přehledový článek"/>
    <s v="ERIHPlus"/>
    <n v="0.5"/>
    <m/>
    <m/>
    <m/>
    <m/>
    <s v="Didaktické studie"/>
    <x v="3"/>
    <n v="17"/>
    <s v="CZ"/>
    <m/>
    <s v="cze"/>
    <s v="přehledový článekERIHPlus"/>
    <s v="Erih+"/>
    <n v="1"/>
    <n v="1"/>
    <n v="0.5"/>
    <n v="0"/>
    <m/>
    <n v="0.5"/>
    <n v="0.5"/>
    <b v="1"/>
    <x v="1"/>
    <x v="1"/>
  </r>
  <r>
    <n v="574400"/>
    <x v="496"/>
    <s v="PedF"/>
    <x v="1"/>
    <s v="monografie"/>
    <m/>
    <n v="1"/>
    <m/>
    <m/>
    <m/>
    <m/>
    <m/>
    <x v="3"/>
    <n v="92"/>
    <m/>
    <s v="Mikula"/>
    <s v="cze"/>
    <s v="monografie"/>
    <s v="Mon"/>
    <n v="3"/>
    <n v="3"/>
    <n v="3"/>
    <n v="0"/>
    <m/>
    <n v="3"/>
    <n v="3"/>
    <b v="1"/>
    <x v="2"/>
    <x v="2"/>
  </r>
  <r>
    <n v="531895"/>
    <x v="497"/>
    <s v="PedF"/>
    <x v="18"/>
    <s v="původní článek"/>
    <s v="zahr. čsp."/>
    <n v="0.33333333333332998"/>
    <m/>
    <m/>
    <m/>
    <m/>
    <s v="Cuadernos de Pedagogía"/>
    <x v="0"/>
    <n v="4"/>
    <s v="ES"/>
    <m/>
    <s v="spa"/>
    <s v="původní článekzahr. čsp."/>
    <s v="Článek"/>
    <n v="0.5"/>
    <n v="1"/>
    <n v="0.33333333333332998"/>
    <n v="0"/>
    <m/>
    <n v="0.33333333333332998"/>
    <n v="0.33333333333332998"/>
    <b v="1"/>
    <x v="0"/>
    <x v="4"/>
  </r>
  <r>
    <n v="537093"/>
    <x v="497"/>
    <s v="PedF"/>
    <x v="18"/>
    <s v="monografie"/>
    <m/>
    <n v="1"/>
    <m/>
    <m/>
    <m/>
    <m/>
    <m/>
    <x v="1"/>
    <n v="141"/>
    <s v="CZ"/>
    <s v="Univerzita Karlova, Pedagogická fakulta"/>
    <s v="cze"/>
    <s v="monografie"/>
    <s v="Mon"/>
    <n v="3"/>
    <n v="3"/>
    <n v="3"/>
    <n v="3"/>
    <m/>
    <n v="3"/>
    <n v="3"/>
    <b v="1"/>
    <x v="0"/>
    <x v="4"/>
  </r>
  <r>
    <n v="561620"/>
    <x v="497"/>
    <s v="PedF"/>
    <x v="18"/>
    <s v="příspěvek v recenzovaném konferenčním sborníku"/>
    <s v="SJR"/>
    <n v="0.33333333333332998"/>
    <s v="2-s2.0-85041519201"/>
    <m/>
    <m/>
    <m/>
    <s v="Tomorrow's Learning: Involving Everyone. Learning with and about Technologies and Computing"/>
    <x v="0"/>
    <n v="11"/>
    <m/>
    <s v="Springer New York LLC"/>
    <s v="eng"/>
    <s v="příspěvek v recenzovaném konferenčním sborníkuSJR"/>
    <s v="Sbor/D"/>
    <n v="0.5"/>
    <n v="1"/>
    <n v="0.33333333333332998"/>
    <n v="0"/>
    <m/>
    <n v="0.33333333333332998"/>
    <n v="0.33333333333332998"/>
    <b v="1"/>
    <x v="0"/>
    <x v="4"/>
  </r>
  <r>
    <n v="580080"/>
    <x v="497"/>
    <s v="PedF"/>
    <x v="18"/>
    <s v="příspěvek v recenzovaném konferenčním sborníku"/>
    <s v="rec. sborník"/>
    <n v="0.5"/>
    <m/>
    <m/>
    <m/>
    <m/>
    <s v="EDULEARN20 Proceedings"/>
    <x v="2"/>
    <n v="8"/>
    <m/>
    <s v="IATED Academy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0081"/>
    <x v="497"/>
    <s v="PedF"/>
    <x v="18"/>
    <s v="příspěvek v recenzovaném konferenčním sborníku"/>
    <s v="rec. sborník"/>
    <n v="0.5"/>
    <m/>
    <m/>
    <m/>
    <m/>
    <s v="EDULEARN20 Proceedings"/>
    <x v="2"/>
    <n v="4"/>
    <m/>
    <s v="IATED Academy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0082"/>
    <x v="497"/>
    <s v="PedF"/>
    <x v="18"/>
    <s v="příspěvek v recenzovaném konferenčním sborníku"/>
    <s v="rec. sborník"/>
    <n v="0.33333333333332998"/>
    <m/>
    <m/>
    <m/>
    <m/>
    <s v="EDULEARN20 Proceedings"/>
    <x v="2"/>
    <n v="7"/>
    <m/>
    <s v="IATED Academ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44394"/>
    <x v="497"/>
    <s v="PedF"/>
    <x v="18"/>
    <s v="jiný příspěvek v konferenčním sborníku"/>
    <s v="nerec. sborník"/>
    <n v="0.5"/>
    <m/>
    <m/>
    <m/>
    <m/>
    <s v="Počítač ve škole 2018 - sborník příspěvků"/>
    <x v="1"/>
    <n v="4"/>
    <m/>
    <s v="Gymnázium Vincence Makovského se sportovními třídami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66479"/>
    <x v="497"/>
    <s v="PedF"/>
    <x v="18"/>
    <s v="souhrnná výzkumná zpráva"/>
    <m/>
    <n v="0.25"/>
    <m/>
    <m/>
    <m/>
    <m/>
    <m/>
    <x v="3"/>
    <n v="30"/>
    <m/>
    <s v="Projekt OP VVV č. CZ.02.3.68/0.0/0.0/16_011/0000664"/>
    <s v="cze"/>
    <s v="souhrnná výzkumná zpráva"/>
    <s v="Ostatní"/>
    <n v="0"/>
    <n v="0"/>
    <n v="0"/>
    <n v="0"/>
    <m/>
    <n v="0"/>
    <n v="0"/>
    <b v="1"/>
    <x v="0"/>
    <x v="4"/>
  </r>
  <r>
    <n v="566480"/>
    <x v="497"/>
    <s v="PedF"/>
    <x v="18"/>
    <s v="monografie"/>
    <m/>
    <n v="0.33333333333332998"/>
    <m/>
    <m/>
    <m/>
    <m/>
    <m/>
    <x v="3"/>
    <n v="55"/>
    <s v="CZ"/>
    <s v="Univerzita Karlova, Pedagogická fakulta"/>
    <s v="cze"/>
    <s v="monografie"/>
    <s v="Mon"/>
    <n v="1"/>
    <n v="1"/>
    <n v="0.33333333333332998"/>
    <n v="1"/>
    <m/>
    <n v="0.33333333333332998"/>
    <n v="0.33333333333332998"/>
    <b v="1"/>
    <x v="0"/>
    <x v="4"/>
  </r>
  <r>
    <n v="566481"/>
    <x v="497"/>
    <s v="PedF"/>
    <x v="18"/>
    <s v="internetový zdroj"/>
    <m/>
    <n v="1"/>
    <m/>
    <m/>
    <m/>
    <m/>
    <m/>
    <x v="3"/>
    <m/>
    <m/>
    <s v="Univerzita Karlova, Pedagogická fakulta"/>
    <s v="cze"/>
    <s v="internetový zdroj"/>
    <s v="Ostatní"/>
    <n v="0"/>
    <n v="0"/>
    <n v="0"/>
    <n v="0"/>
    <m/>
    <n v="0"/>
    <n v="0"/>
    <b v="1"/>
    <x v="0"/>
    <x v="4"/>
  </r>
  <r>
    <n v="583745"/>
    <x v="497"/>
    <s v="PedF"/>
    <x v="18"/>
    <s v="jiný výsledek"/>
    <m/>
    <n v="0.33333333333332998"/>
    <m/>
    <m/>
    <m/>
    <m/>
    <m/>
    <x v="2"/>
    <n v="176"/>
    <m/>
    <s v="Univerzita Karlova, Pedagogická fakulta"/>
    <s v="cze"/>
    <s v="jiný výsledek"/>
    <s v="Ostatní"/>
    <n v="0"/>
    <n v="0"/>
    <n v="0"/>
    <n v="0"/>
    <m/>
    <n v="0"/>
    <n v="0"/>
    <b v="1"/>
    <x v="2"/>
    <x v="5"/>
  </r>
  <r>
    <n v="552278"/>
    <x v="497"/>
    <s v="PedF"/>
    <x v="18"/>
    <s v="původní článek"/>
    <s v="český čsp."/>
    <n v="0.33333333333332998"/>
    <m/>
    <m/>
    <m/>
    <m/>
    <s v="Gramotnost, pregramotnost a vzdělávání"/>
    <x v="1"/>
    <n v="13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69648"/>
    <x v="497"/>
    <s v="PedF"/>
    <x v="18"/>
    <s v="příspěvek v recenzovaném konferenčním sborníku"/>
    <s v="rec. sborník"/>
    <n v="0.33333333333332998"/>
    <m/>
    <m/>
    <m/>
    <m/>
    <s v="Společenství praxe jako účinný faktor rozvoje základního a středního vzdělávání – propojení teorie a praxe Závěrečná konference projektu Společenství praxe"/>
    <x v="3"/>
    <n v="10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89122"/>
    <x v="497"/>
    <s v="PedF"/>
    <x v="18"/>
    <s v="jiný výsledek"/>
    <m/>
    <n v="0.5"/>
    <m/>
    <m/>
    <m/>
    <m/>
    <m/>
    <x v="2"/>
    <n v="96"/>
    <m/>
    <s v="Národní pedagogický institut České republiky"/>
    <s v="cze"/>
    <s v="jiný výsledek"/>
    <s v="Ostatní"/>
    <n v="0"/>
    <n v="0"/>
    <n v="0"/>
    <n v="0"/>
    <m/>
    <n v="0"/>
    <n v="0"/>
    <b v="1"/>
    <x v="0"/>
    <x v="4"/>
  </r>
  <r>
    <n v="590886"/>
    <x v="497"/>
    <s v="PedF"/>
    <x v="18"/>
    <s v="příspěvek v recenzovaném konferenčním sborníku"/>
    <s v="WOS (predloni)"/>
    <n v="0.5"/>
    <m/>
    <m/>
    <n v="530212400019"/>
    <m/>
    <s v="12TH INTERNATIONAL CONFERENCE OF EDUCATION, RESEARCH AND INNOVATION (ICERI2019)"/>
    <x v="3"/>
    <n v="7"/>
    <s v="ES"/>
    <s v="IATED-INT ASSOC TECHNOLOGY EDUCATION &amp; DEVELOPMENT"/>
    <s v="eng"/>
    <s v="příspěvek v recenzovaném konferenčním sborníkuWOS (predloni)"/>
    <s v="Sbor/D"/>
    <n v="0.5"/>
    <n v="1"/>
    <n v="0.5"/>
    <n v="0"/>
    <m/>
    <n v="0.5"/>
    <n v="0.5"/>
    <b v="1"/>
    <x v="0"/>
    <x v="4"/>
  </r>
  <r>
    <n v="592792"/>
    <x v="498"/>
    <s v="PedF"/>
    <x v="1"/>
    <s v="původní článek"/>
    <s v="ERIHPlus"/>
    <n v="0.5"/>
    <m/>
    <m/>
    <m/>
    <m/>
    <s v="Pedagogická orientace"/>
    <x v="2"/>
    <n v="16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80584"/>
    <x v="498"/>
    <s v="PedF"/>
    <x v="1"/>
    <s v="příspěvek v recenzovaném konferenčním sborníku"/>
    <s v="Sco"/>
    <n v="0.5"/>
    <s v="2-s2.0-85088397219"/>
    <m/>
    <m/>
    <m/>
    <s v="International Conference on Higher Education Advances"/>
    <x v="2"/>
    <n v="9"/>
    <m/>
    <s v="Universitat Politecnica de Valencia"/>
    <s v="eng"/>
    <s v="příspěvek v recenzovaném konferenčním sborníkuSco"/>
    <s v="Sbor/D"/>
    <n v="0.5"/>
    <n v="1"/>
    <n v="0.5"/>
    <n v="0"/>
    <m/>
    <n v="0.5"/>
    <n v="0.5"/>
    <b v="1"/>
    <x v="0"/>
    <x v="4"/>
  </r>
  <r>
    <n v="571702"/>
    <x v="498"/>
    <s v="PedF"/>
    <x v="1"/>
    <s v="původní článek"/>
    <s v="ERIHPlus"/>
    <n v="0.5"/>
    <m/>
    <m/>
    <m/>
    <m/>
    <s v="Pedagogika"/>
    <x v="3"/>
    <n v="17"/>
    <s v="CZ"/>
    <m/>
    <s v="cze"/>
    <s v="původní článekERIHPlus"/>
    <s v="Erih+"/>
    <n v="1"/>
    <n v="1"/>
    <n v="0.5"/>
    <n v="0"/>
    <m/>
    <n v="0.5"/>
    <n v="0.5"/>
    <b v="1"/>
    <x v="2"/>
    <x v="10"/>
  </r>
  <r>
    <n v="578703"/>
    <x v="498"/>
    <s v="PedF"/>
    <x v="1"/>
    <s v="příspěvek v recenzovaném konferenčním sborníku"/>
    <s v="WOS (predloni)"/>
    <n v="0.25"/>
    <m/>
    <m/>
    <m/>
    <m/>
    <s v="Vzdělávání dospělých 2019"/>
    <x v="2"/>
    <n v="7"/>
    <m/>
    <s v="Univerzita Karlova, Pedagogická fakulta"/>
    <s v="cze"/>
    <s v="příspěvek v recenzovaném konferenčním sborníkuWOS (predloni)"/>
    <s v="Sbor/D"/>
    <n v="0.5"/>
    <n v="0.5"/>
    <n v="0.125"/>
    <n v="0"/>
    <m/>
    <n v="0.125"/>
    <n v="0.125"/>
    <b v="1"/>
    <x v="0"/>
    <x v="4"/>
  </r>
  <r>
    <n v="542028"/>
    <x v="499"/>
    <s v="PedF"/>
    <x v="13"/>
    <s v="původní článek"/>
    <s v="ERIHPlus"/>
    <n v="1"/>
    <m/>
    <m/>
    <m/>
    <m/>
    <s v="Naše řeč"/>
    <x v="1"/>
    <n v="10"/>
    <s v="CZ"/>
    <m/>
    <s v="cze"/>
    <s v="původní článekERIHPlus"/>
    <s v="Erih+"/>
    <n v="1"/>
    <n v="1"/>
    <n v="1"/>
    <n v="0"/>
    <m/>
    <n v="1"/>
    <n v="1"/>
    <b v="1"/>
    <x v="4"/>
    <x v="6"/>
  </r>
  <r>
    <n v="542031"/>
    <x v="499"/>
    <s v="PedF"/>
    <x v="13"/>
    <s v="původní článek"/>
    <s v="ERIHPlus"/>
    <n v="0.25"/>
    <m/>
    <m/>
    <m/>
    <m/>
    <s v="Didaktické studie"/>
    <x v="0"/>
    <n v="18"/>
    <s v="CZ"/>
    <m/>
    <s v="cze"/>
    <s v="původní článekERIHPlus"/>
    <s v="Erih+"/>
    <n v="1"/>
    <n v="1"/>
    <n v="0.25"/>
    <n v="0"/>
    <m/>
    <n v="0.25"/>
    <n v="0.25"/>
    <b v="1"/>
    <x v="4"/>
    <x v="6"/>
  </r>
  <r>
    <n v="543863"/>
    <x v="499"/>
    <s v="PedF"/>
    <x v="13"/>
    <s v="původní článek"/>
    <s v="ERIHPlus"/>
    <n v="0.5"/>
    <m/>
    <m/>
    <m/>
    <m/>
    <s v="Český jazyk a literatura"/>
    <x v="1"/>
    <n v="9"/>
    <s v="CZ"/>
    <m/>
    <s v="cze"/>
    <s v="původní článekERIHPlus"/>
    <s v="Erih+"/>
    <n v="1"/>
    <n v="1"/>
    <n v="0.5"/>
    <n v="0"/>
    <m/>
    <n v="0.5"/>
    <n v="0.5"/>
    <b v="1"/>
    <x v="4"/>
    <x v="6"/>
  </r>
  <r>
    <n v="566273"/>
    <x v="499"/>
    <s v="PedF"/>
    <x v="13"/>
    <s v="původní článek"/>
    <s v="SJR"/>
    <n v="0.5"/>
    <s v="2-s2.0-85074609031"/>
    <s v="Q4"/>
    <m/>
    <m/>
    <s v="Bohemistyka"/>
    <x v="3"/>
    <n v="5"/>
    <s v="PL"/>
    <m/>
    <s v="cze"/>
    <s v="původní článekSJR"/>
    <s v="ScoQ4"/>
    <n v="4"/>
    <n v="4"/>
    <n v="2"/>
    <n v="0"/>
    <m/>
    <n v="2"/>
    <n v="2"/>
    <b v="1"/>
    <x v="4"/>
    <x v="6"/>
  </r>
  <r>
    <n v="582935"/>
    <x v="499"/>
    <s v="PedF"/>
    <x v="13"/>
    <s v="kapitola v kolektivní monografii"/>
    <m/>
    <n v="0.5"/>
    <m/>
    <m/>
    <m/>
    <m/>
    <s v="Język ojczysty w edukacji szkolnej w Polsce, Czechach i na Słowacji"/>
    <x v="2"/>
    <n v="42"/>
    <s v="PL"/>
    <s v="Wydawnictwo Uniwersytetu w Białymstoku"/>
    <s v="cze"/>
    <s v="kapitola v kolektivní monografii"/>
    <s v="Kap"/>
    <n v="1"/>
    <n v="1"/>
    <n v="0.5"/>
    <n v="0"/>
    <m/>
    <n v="0.5"/>
    <n v="0.5"/>
    <b v="1"/>
    <x v="4"/>
    <x v="6"/>
  </r>
  <r>
    <n v="582951"/>
    <x v="499"/>
    <s v="PedF"/>
    <x v="13"/>
    <s v="původní článek"/>
    <s v="ERIHPlus"/>
    <n v="1"/>
    <m/>
    <m/>
    <m/>
    <m/>
    <s v="Didaktické studie"/>
    <x v="2"/>
    <n v="7"/>
    <s v="CZ"/>
    <m/>
    <s v="cze"/>
    <s v="původní článekERIHPlus"/>
    <s v="Erih+"/>
    <n v="1"/>
    <n v="1"/>
    <n v="1"/>
    <n v="0"/>
    <m/>
    <n v="1"/>
    <n v="1"/>
    <b v="1"/>
    <x v="4"/>
    <x v="6"/>
  </r>
  <r>
    <n v="552536"/>
    <x v="499"/>
    <s v="PedF"/>
    <x v="13"/>
    <s v="původní článek"/>
    <s v="ERIHPlus"/>
    <n v="0.5"/>
    <m/>
    <m/>
    <m/>
    <m/>
    <s v="Didaktické studie"/>
    <x v="1"/>
    <n v="9"/>
    <s v="CZ"/>
    <m/>
    <s v="cze"/>
    <s v="původní článekERIHPlus"/>
    <s v="Erih+"/>
    <n v="1"/>
    <n v="1"/>
    <n v="0.5"/>
    <n v="0"/>
    <m/>
    <n v="0.5"/>
    <n v="0.5"/>
    <b v="1"/>
    <x v="2"/>
    <x v="2"/>
  </r>
  <r>
    <n v="584517"/>
    <x v="499"/>
    <s v="PedF"/>
    <x v="13"/>
    <s v="učebnice pro VŠ"/>
    <m/>
    <n v="0.25"/>
    <m/>
    <m/>
    <m/>
    <m/>
    <m/>
    <x v="2"/>
    <n v="76"/>
    <s v="CZ"/>
    <s v="Univerzita Karlova, Pedagogická fakulta"/>
    <s v="cze"/>
    <s v="učebnice pro VŠ"/>
    <s v="Učebnice"/>
    <n v="1"/>
    <n v="1"/>
    <n v="0.25"/>
    <n v="0"/>
    <m/>
    <n v="0.25"/>
    <n v="0.25"/>
    <b v="1"/>
    <x v="4"/>
    <x v="6"/>
  </r>
  <r>
    <n v="533032"/>
    <x v="500"/>
    <s v="PedF"/>
    <x v="6"/>
    <s v="VŠ skriptum"/>
    <m/>
    <n v="0.33333333333332998"/>
    <m/>
    <m/>
    <m/>
    <m/>
    <m/>
    <x v="0"/>
    <n v="195"/>
    <s v="CZ"/>
    <s v="Univerzita Karlova - Pedagogická fakulta"/>
    <s v="rus"/>
    <s v="VŠ skriptum"/>
    <s v="Učebnice"/>
    <n v="1"/>
    <n v="1"/>
    <n v="0.33333333333332998"/>
    <n v="0"/>
    <m/>
    <n v="0.33333333333332998"/>
    <n v="0.33333333333332998"/>
    <b v="1"/>
    <x v="2"/>
    <x v="2"/>
  </r>
  <r>
    <n v="551166"/>
    <x v="500"/>
    <s v="PedF"/>
    <x v="6"/>
    <s v="učebnice pro ZŠ"/>
    <m/>
    <n v="0.25"/>
    <m/>
    <m/>
    <m/>
    <m/>
    <m/>
    <x v="1"/>
    <n v="118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51851"/>
    <x v="500"/>
    <s v="PedF"/>
    <x v="6"/>
    <s v="učebnice pro ZŠ"/>
    <m/>
    <n v="0.25"/>
    <m/>
    <m/>
    <m/>
    <m/>
    <m/>
    <x v="1"/>
    <n v="64"/>
    <s v="CZ"/>
    <s v="Fraus"/>
    <s v="rus"/>
    <s v="učebnice pro ZŠ"/>
    <s v="Učebnice"/>
    <n v="1"/>
    <n v="1"/>
    <n v="0.25"/>
    <n v="0"/>
    <m/>
    <n v="0.25"/>
    <n v="0.25"/>
    <b v="1"/>
    <x v="4"/>
    <x v="6"/>
  </r>
  <r>
    <n v="573469"/>
    <x v="500"/>
    <s v="PedF"/>
    <x v="6"/>
    <s v="učebnice pro ZŠ"/>
    <m/>
    <n v="0.25"/>
    <m/>
    <m/>
    <m/>
    <m/>
    <m/>
    <x v="3"/>
    <n v="111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73481"/>
    <x v="500"/>
    <s v="PedF"/>
    <x v="6"/>
    <s v="učebnice pro ZŠ"/>
    <m/>
    <n v="0.25"/>
    <m/>
    <m/>
    <m/>
    <m/>
    <m/>
    <x v="3"/>
    <n v="92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40298"/>
    <x v="501"/>
    <s v="PedF"/>
    <x v="15"/>
    <s v="jiný výsledek"/>
    <m/>
    <n v="1"/>
    <m/>
    <m/>
    <m/>
    <m/>
    <m/>
    <x v="0"/>
    <m/>
    <m/>
    <m/>
    <s v="fre"/>
    <s v="jiný výsledek"/>
    <s v="Ostatní"/>
    <n v="0"/>
    <n v="0"/>
    <n v="0"/>
    <n v="0"/>
    <m/>
    <n v="0"/>
    <n v="0"/>
    <b v="1"/>
    <x v="7"/>
    <x v="12"/>
  </r>
  <r>
    <n v="540308"/>
    <x v="501"/>
    <s v="PedF"/>
    <x v="15"/>
    <s v="jiný výsledek"/>
    <m/>
    <n v="1"/>
    <m/>
    <m/>
    <m/>
    <m/>
    <m/>
    <x v="0"/>
    <m/>
    <m/>
    <m/>
    <s v="fre"/>
    <s v="jiný výsledek"/>
    <s v="Ostatní"/>
    <n v="0"/>
    <n v="0"/>
    <n v="0"/>
    <n v="0"/>
    <m/>
    <n v="0"/>
    <n v="0"/>
    <b v="1"/>
    <x v="2"/>
    <x v="10"/>
  </r>
  <r>
    <n v="564824"/>
    <x v="501"/>
    <s v="PedF"/>
    <x v="15"/>
    <s v="původní článek"/>
    <s v="Sco"/>
    <n v="1"/>
    <s v="není"/>
    <m/>
    <m/>
    <m/>
    <s v="Svět literatury"/>
    <x v="3"/>
    <n v="3"/>
    <s v="CZ"/>
    <m/>
    <s v="cze"/>
    <s v="původní článekSco"/>
    <s v="Článek"/>
    <n v="0.5"/>
    <n v="0.5"/>
    <n v="0.5"/>
    <n v="0"/>
    <m/>
    <n v="0.5"/>
    <n v="0.5"/>
    <b v="1"/>
    <x v="7"/>
    <x v="12"/>
  </r>
  <r>
    <n v="530102"/>
    <x v="502"/>
    <s v="1.LF"/>
    <x v="16"/>
    <s v="původní článek"/>
    <s v="IF"/>
    <n v="0.33333333333332998"/>
    <s v="2-s2.0-85015814444"/>
    <s v="Q1 1.D."/>
    <n v="400083600009"/>
    <s v="Q1 N"/>
    <s v="Prevention Science"/>
    <x v="0"/>
    <n v="9"/>
    <s v="US"/>
    <m/>
    <s v="eng"/>
    <s v="původní článekIF"/>
    <s v="ScoD1"/>
    <n v="22"/>
    <n v="22"/>
    <n v="7.3333333333332593"/>
    <n v="0"/>
    <m/>
    <n v="7.3333333333332593"/>
    <n v="5.9999999999999396"/>
    <b v="0"/>
    <x v="5"/>
    <x v="7"/>
  </r>
  <r>
    <n v="531773"/>
    <x v="502"/>
    <s v="PedF"/>
    <x v="16"/>
    <s v="monografie"/>
    <m/>
    <n v="1"/>
    <m/>
    <m/>
    <m/>
    <m/>
    <m/>
    <x v="0"/>
    <n v="261"/>
    <s v="CZ"/>
    <s v="Pedagogická fakulta, Univerzita Karlova"/>
    <s v="cze"/>
    <s v="monografie"/>
    <s v="Mon"/>
    <n v="9"/>
    <n v="9"/>
    <n v="9"/>
    <n v="9"/>
    <m/>
    <n v="9"/>
    <n v="9"/>
    <b v="1"/>
    <x v="0"/>
    <x v="4"/>
  </r>
  <r>
    <n v="528431"/>
    <x v="502"/>
    <s v="PedF"/>
    <x v="4"/>
    <s v="původní článek"/>
    <s v="ERIHPlus"/>
    <n v="0.25"/>
    <m/>
    <m/>
    <m/>
    <m/>
    <s v="International Journal of Knowledge Society Research (IJKSR) [online]"/>
    <x v="1"/>
    <n v="11"/>
    <s v="US"/>
    <m/>
    <s v="eng"/>
    <s v="původní článekERIHPlus"/>
    <s v="Erih+"/>
    <n v="1"/>
    <n v="2"/>
    <n v="0.5"/>
    <n v="0"/>
    <m/>
    <n v="0.5"/>
    <n v="0.5"/>
    <b v="1"/>
    <x v="0"/>
    <x v="4"/>
  </r>
  <r>
    <n v="576385"/>
    <x v="503"/>
    <s v="PedF"/>
    <x v="11"/>
    <s v="učebnice pro VŠ"/>
    <s v="e-zdroj"/>
    <n v="1"/>
    <m/>
    <m/>
    <m/>
    <m/>
    <m/>
    <x v="3"/>
    <n v="76"/>
    <m/>
    <s v="Univerzita Karlova, Pedagogická fakulta"/>
    <s v="cze"/>
    <s v="učebnice pro VŠe-zdroj"/>
    <s v="Učebnice"/>
    <n v="1"/>
    <n v="1"/>
    <n v="1"/>
    <n v="0"/>
    <m/>
    <n v="1"/>
    <n v="1"/>
    <b v="1"/>
    <x v="0"/>
    <x v="4"/>
  </r>
  <r>
    <n v="559473"/>
    <x v="503"/>
    <s v="PedF"/>
    <x v="11"/>
    <s v="příspěvek v recenzovaném konferenčním sborníku"/>
    <s v="WOS"/>
    <n v="0.5"/>
    <m/>
    <m/>
    <n v="452558300022"/>
    <m/>
    <s v="PROCEEDINGS OF THE 15TH INTERNATIONAL CONFERENCE EFFICIENCY AND RESPONSIBILITY IN EDUCATION 2018 (ERIE)"/>
    <x v="1"/>
    <n v="9"/>
    <m/>
    <s v="Czech University of Life Sciences Prague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60260"/>
    <x v="503"/>
    <s v="PedF"/>
    <x v="11"/>
    <s v="příspěvek v recenzovaném konferenčním sborníku"/>
    <s v="rec. sborník"/>
    <n v="0.5"/>
    <m/>
    <m/>
    <m/>
    <m/>
    <s v="Proměny edukačních situací a jejich konceptualizace: sborník příspěvků z VII. roč. mezinárodní vědecké konference"/>
    <x v="1"/>
    <n v="14"/>
    <m/>
    <s v="Pedagogická fakulta Univerzity Karlovy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60261"/>
    <x v="503"/>
    <s v="PedF"/>
    <x v="11"/>
    <s v="příručka"/>
    <m/>
    <n v="0.2"/>
    <m/>
    <m/>
    <m/>
    <m/>
    <m/>
    <x v="1"/>
    <n v="35"/>
    <m/>
    <s v="Úhlava"/>
    <s v="cze"/>
    <s v="příručka"/>
    <s v="Ostatní"/>
    <n v="0"/>
    <n v="0"/>
    <n v="0"/>
    <n v="0"/>
    <m/>
    <n v="0"/>
    <n v="0"/>
    <b v="1"/>
    <x v="0"/>
    <x v="4"/>
  </r>
  <r>
    <n v="540935"/>
    <x v="503"/>
    <s v="PedF"/>
    <x v="11"/>
    <s v="příspěvek v recenzovaném konferenčním sborníku"/>
    <s v="rec. sborník"/>
    <n v="1"/>
    <m/>
    <m/>
    <m/>
    <m/>
    <s v="Aktuální problémy pedagogiky ve výzkumech studentů doktorských studijních programů XII : Odumírání lidskosti? : Výchovné výzvy v současné škole : Recenzovaný sborník příspěvků z mezinárodní vědecké konference konané ve dnech 8.–9. listopadu 2016 v Olomouci"/>
    <x v="1"/>
    <n v="9"/>
    <m/>
    <s v="Univerzita Palackého v Olomouci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76388"/>
    <x v="503"/>
    <s v="PedF"/>
    <x v="11"/>
    <s v="příspěvek v recenzovaném konferenčním sborníku"/>
    <s v="rec. sborník"/>
    <n v="1"/>
    <m/>
    <m/>
    <m/>
    <m/>
    <s v="Vzdělávání dospělých 2019"/>
    <x v="2"/>
    <n v="6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60753"/>
    <x v="503"/>
    <s v="PedF"/>
    <x v="11"/>
    <s v="příspěvek v recenzovaném konferenčním sborníku"/>
    <s v="rec. sborník"/>
    <n v="1"/>
    <m/>
    <m/>
    <m/>
    <m/>
    <s v="Vzdělávání dospělých 2018 – transformace v éře digitalizace a umělé inteligence"/>
    <x v="3"/>
    <n v="9"/>
    <m/>
    <s v="Česká andragogická společnost"/>
    <s v="cze"/>
    <s v="příspěvek v recenzovaném konferenčním sborníkurec. sborník"/>
    <s v="Sbor/N"/>
    <n v="0.25"/>
    <n v="0.25"/>
    <n v="0.25"/>
    <n v="0"/>
    <m/>
    <n v="0.25"/>
    <n v="0.25"/>
    <b v="1"/>
    <x v="0"/>
    <x v="4"/>
  </r>
  <r>
    <n v="576049"/>
    <x v="504"/>
    <s v="PedF"/>
    <x v="11"/>
    <s v="příspěvek v recenzovaném konferenčním sborníku"/>
    <s v="rec. sborník"/>
    <n v="0.33333333333332998"/>
    <m/>
    <m/>
    <m/>
    <m/>
    <s v="Vzdělávání dospělých 2019"/>
    <x v="3"/>
    <n v="8"/>
    <m/>
    <s v="Česká andragogická společnost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76981"/>
    <x v="504"/>
    <s v="PedF"/>
    <x v="11"/>
    <s v="příspěvek v recenzovaném konferenčním sborníku"/>
    <s v="rec. sborník"/>
    <n v="0.33333333333332998"/>
    <m/>
    <m/>
    <m/>
    <m/>
    <s v="МИРОВАЯ ЭКОНОМИКА В НОВЫХ УСЛОВИЯХ РАЗВИТИЯ: ГОТОВНОСТЬ К ОТВЕТУ НА ВЫЗОВЫ"/>
    <x v="3"/>
    <n v="5"/>
    <m/>
    <s v="МОСКОВСКИЙ ПОЛИТЕХ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0"/>
    <x v="4"/>
  </r>
  <r>
    <n v="578292"/>
    <x v="504"/>
    <s v="PedF"/>
    <x v="11"/>
    <s v="původní článek"/>
    <s v="ERIHPlus"/>
    <n v="0.33333333333332998"/>
    <m/>
    <m/>
    <m/>
    <m/>
    <s v="International Journal of Teaching and Education [online]"/>
    <x v="2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42031"/>
    <x v="505"/>
    <s v="PedF"/>
    <x v="13"/>
    <s v="původní článek"/>
    <s v="ERIHPlus"/>
    <n v="0.25"/>
    <m/>
    <m/>
    <m/>
    <m/>
    <s v="Didaktické studie"/>
    <x v="0"/>
    <n v="18"/>
    <s v="CZ"/>
    <m/>
    <s v="cze"/>
    <s v="původní článekERIHPlus"/>
    <s v="Erih+"/>
    <n v="1"/>
    <n v="1"/>
    <n v="0.25"/>
    <n v="0"/>
    <m/>
    <n v="0.25"/>
    <n v="0.25"/>
    <b v="1"/>
    <x v="4"/>
    <x v="6"/>
  </r>
  <r>
    <n v="530819"/>
    <x v="506"/>
    <s v="PedF"/>
    <x v="13"/>
    <s v="příručka"/>
    <m/>
    <n v="0.5"/>
    <m/>
    <m/>
    <m/>
    <m/>
    <m/>
    <x v="0"/>
    <n v="318"/>
    <s v="CZ"/>
    <s v="Univerzita Karlova - Pedagogická fakulta"/>
    <s v="cze"/>
    <s v="příručka"/>
    <s v="Učebnice"/>
    <n v="1"/>
    <n v="1"/>
    <n v="0.5"/>
    <n v="0"/>
    <m/>
    <n v="0.5"/>
    <n v="0"/>
    <b v="0"/>
    <x v="2"/>
    <x v="2"/>
  </r>
  <r>
    <n v="531140"/>
    <x v="506"/>
    <s v="PedF"/>
    <x v="13"/>
    <s v="původní článek"/>
    <s v="rec. čsp. 2015"/>
    <n v="0.5"/>
    <m/>
    <m/>
    <m/>
    <m/>
    <s v="Český jazyk a literatura"/>
    <x v="0"/>
    <n v="14"/>
    <s v="CZ"/>
    <m/>
    <s v="cze"/>
    <s v="původní článekrec. čsp. 2015"/>
    <s v="Článek"/>
    <n v="0.5"/>
    <n v="0.5"/>
    <n v="0.25"/>
    <n v="0"/>
    <m/>
    <n v="0.25"/>
    <n v="0.25"/>
    <b v="1"/>
    <x v="4"/>
    <x v="6"/>
  </r>
  <r>
    <n v="531424"/>
    <x v="506"/>
    <s v="PedF"/>
    <x v="13"/>
    <s v="kapitola v kolektivní monografii"/>
    <m/>
    <n v="1"/>
    <m/>
    <m/>
    <m/>
    <m/>
    <s v="Didaktické kazuistiky v oborech školního vzdělávání"/>
    <x v="0"/>
    <n v="16"/>
    <s v="CZ"/>
    <s v="Masarykova univerzita"/>
    <s v="cze"/>
    <s v="kapitola v kolektivní monografii"/>
    <s v="Kap"/>
    <n v="1"/>
    <n v="1"/>
    <n v="1"/>
    <n v="0"/>
    <m/>
    <n v="1"/>
    <n v="1"/>
    <b v="1"/>
    <x v="2"/>
    <x v="2"/>
  </r>
  <r>
    <n v="531425"/>
    <x v="506"/>
    <s v="PedF"/>
    <x v="13"/>
    <s v="původní článek"/>
    <s v="zahr. čsp."/>
    <n v="1"/>
    <m/>
    <m/>
    <m/>
    <m/>
    <s v="Annales Universitatis Paedagogicae Cracoviensis. Studia ad Didacticam Litterarum Polonarum et Linguae Polonae"/>
    <x v="0"/>
    <n v="8"/>
    <s v="PL"/>
    <m/>
    <s v="eng"/>
    <s v="původní článekzahr. čsp."/>
    <s v="Článek"/>
    <n v="0.5"/>
    <n v="1"/>
    <n v="1"/>
    <n v="0"/>
    <m/>
    <n v="1"/>
    <n v="1"/>
    <b v="1"/>
    <x v="2"/>
    <x v="2"/>
  </r>
  <r>
    <n v="558757"/>
    <x v="506"/>
    <s v="PedF"/>
    <x v="13"/>
    <s v="původní článek"/>
    <s v="SJR - není SJR, není ve Scopusu"/>
    <n v="0.5"/>
    <s v="Nebude"/>
    <m/>
    <m/>
    <m/>
    <s v="Bohemistyka"/>
    <x v="3"/>
    <n v="30"/>
    <s v="PL"/>
    <m/>
    <s v="cze"/>
    <s v="původní článekSJR - není SJR, není ve Scopusu"/>
    <s v="ScoQ4"/>
    <n v="4"/>
    <n v="4"/>
    <n v="2"/>
    <n v="0"/>
    <m/>
    <n v="2"/>
    <n v="2"/>
    <b v="1"/>
    <x v="2"/>
    <x v="2"/>
  </r>
  <r>
    <n v="535172"/>
    <x v="506"/>
    <s v="PedF"/>
    <x v="13"/>
    <s v="původní článek"/>
    <s v="ERIHPlus"/>
    <n v="1"/>
    <m/>
    <m/>
    <m/>
    <m/>
    <s v="Didaktické studie"/>
    <x v="0"/>
    <n v="7"/>
    <s v="CZ"/>
    <m/>
    <s v="cze"/>
    <s v="původní článekERIHPlus"/>
    <s v="Erih+"/>
    <n v="1"/>
    <n v="1"/>
    <n v="1"/>
    <n v="0"/>
    <m/>
    <n v="1"/>
    <n v="1"/>
    <b v="1"/>
    <x v="2"/>
    <x v="2"/>
  </r>
  <r>
    <n v="561361"/>
    <x v="506"/>
    <s v="PedF"/>
    <x v="13"/>
    <s v="původní článek"/>
    <s v="SJR"/>
    <n v="1"/>
    <s v="2-s2.0-85080881470"/>
    <s v="Q1 1.D."/>
    <n v="498521500024"/>
    <m/>
    <s v="L1-Educational Studies in Language and Literature"/>
    <x v="3"/>
    <n v="24"/>
    <s v="NL"/>
    <m/>
    <s v="eng"/>
    <s v="původní článekSJR"/>
    <s v="ScoQ1"/>
    <n v="16"/>
    <n v="16"/>
    <n v="16"/>
    <n v="0"/>
    <m/>
    <n v="16"/>
    <n v="16"/>
    <b v="1"/>
    <x v="2"/>
    <x v="2"/>
  </r>
  <r>
    <n v="562346"/>
    <x v="506"/>
    <s v="PedF"/>
    <x v="13"/>
    <s v="původní článek"/>
    <s v="ERIHPlus"/>
    <n v="1"/>
    <m/>
    <m/>
    <m/>
    <m/>
    <s v="Český jazyk a literatura"/>
    <x v="3"/>
    <n v="10"/>
    <s v="CZ"/>
    <m/>
    <s v="cze"/>
    <s v="původní článekERIHPlus"/>
    <s v="Erih+"/>
    <n v="1"/>
    <n v="1"/>
    <n v="1"/>
    <n v="0"/>
    <m/>
    <n v="1"/>
    <n v="1"/>
    <b v="1"/>
    <x v="2"/>
    <x v="2"/>
  </r>
  <r>
    <n v="543863"/>
    <x v="506"/>
    <s v="PedF"/>
    <x v="13"/>
    <s v="původní článek"/>
    <s v="ERIHPlus"/>
    <n v="0.5"/>
    <m/>
    <m/>
    <m/>
    <m/>
    <s v="Český jazyk a literatura"/>
    <x v="1"/>
    <n v="9"/>
    <s v="CZ"/>
    <m/>
    <s v="cze"/>
    <s v="původní článekERIHPlus"/>
    <s v="Erih+"/>
    <n v="1"/>
    <n v="1"/>
    <n v="0.5"/>
    <n v="0"/>
    <m/>
    <n v="0.5"/>
    <n v="0.5"/>
    <b v="1"/>
    <x v="4"/>
    <x v="6"/>
  </r>
  <r>
    <n v="564081"/>
    <x v="506"/>
    <s v="PedF"/>
    <x v="13"/>
    <s v="původní článek"/>
    <s v="zahr. čsp."/>
    <n v="0.5"/>
    <m/>
    <m/>
    <m/>
    <m/>
    <s v="O dieťati, jazyku, literatúre"/>
    <x v="3"/>
    <n v="16"/>
    <s v="SK"/>
    <m/>
    <s v="cze"/>
    <s v="původní článekzahr. čsp."/>
    <s v="Článek"/>
    <n v="0.5"/>
    <n v="0.5"/>
    <n v="0.25"/>
    <n v="0"/>
    <m/>
    <n v="0.25"/>
    <n v="0.25"/>
    <b v="1"/>
    <x v="2"/>
    <x v="2"/>
  </r>
  <r>
    <n v="565280"/>
    <x v="506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66151"/>
    <x v="506"/>
    <s v="PedF"/>
    <x v="13"/>
    <s v="původní článek"/>
    <s v="ERIHPlus"/>
    <n v="1"/>
    <m/>
    <m/>
    <m/>
    <m/>
    <s v="Didaktické studie"/>
    <x v="3"/>
    <n v="13"/>
    <s v="CZ"/>
    <m/>
    <s v="cze"/>
    <s v="původní článekERIHPlus"/>
    <s v="Erih+"/>
    <n v="1"/>
    <n v="1"/>
    <n v="1"/>
    <n v="0"/>
    <m/>
    <n v="1"/>
    <n v="1"/>
    <b v="1"/>
    <x v="2"/>
    <x v="2"/>
  </r>
  <r>
    <n v="566152"/>
    <x v="506"/>
    <s v="PedF"/>
    <x v="13"/>
    <s v="původní článek"/>
    <s v="ERIHPlus"/>
    <n v="1"/>
    <m/>
    <m/>
    <m/>
    <m/>
    <s v="Didaktické studie"/>
    <x v="3"/>
    <n v="5"/>
    <s v="CZ"/>
    <m/>
    <s v="cze"/>
    <s v="původní článekERIHPlus"/>
    <s v="Erih+"/>
    <n v="1"/>
    <n v="1"/>
    <n v="1"/>
    <n v="0"/>
    <m/>
    <n v="1"/>
    <n v="1"/>
    <b v="1"/>
    <x v="2"/>
    <x v="2"/>
  </r>
  <r>
    <n v="548828"/>
    <x v="506"/>
    <s v="PedF"/>
    <x v="13"/>
    <s v="příručka"/>
    <m/>
    <n v="0.5"/>
    <m/>
    <m/>
    <m/>
    <m/>
    <m/>
    <x v="1"/>
    <n v="88"/>
    <m/>
    <s v="Fraus"/>
    <s v="cze"/>
    <s v="příručka"/>
    <s v="Ostatní"/>
    <n v="0"/>
    <n v="0"/>
    <n v="0"/>
    <n v="0"/>
    <m/>
    <n v="0"/>
    <n v="0"/>
    <b v="1"/>
    <x v="2"/>
    <x v="2"/>
  </r>
  <r>
    <n v="548829"/>
    <x v="506"/>
    <s v="PedF"/>
    <x v="13"/>
    <s v="původní článek"/>
    <s v="ERIHPlus"/>
    <n v="1"/>
    <m/>
    <m/>
    <m/>
    <m/>
    <s v="Pedagogická orientace"/>
    <x v="1"/>
    <n v="22"/>
    <s v="CZ"/>
    <m/>
    <s v="cze"/>
    <s v="původní článekERIHPlus"/>
    <s v="Erih+"/>
    <n v="1"/>
    <n v="1"/>
    <n v="1"/>
    <n v="0"/>
    <m/>
    <n v="1"/>
    <n v="1"/>
    <b v="1"/>
    <x v="2"/>
    <x v="2"/>
  </r>
  <r>
    <n v="567086"/>
    <x v="506"/>
    <s v="PedF"/>
    <x v="13"/>
    <s v="příspěvek v recenzovaném konferenčním sborníku"/>
    <s v="rec. sborník"/>
    <n v="1"/>
    <m/>
    <m/>
    <m/>
    <m/>
    <s v="Kompetencje nauczyciela polonisty we współczesnej szkole. Między schematyzmem a kreatywnością"/>
    <x v="3"/>
    <n v="18"/>
    <m/>
    <s v="Uniwersytet Warszawski"/>
    <s v="pol"/>
    <s v="příspěvek v recenzovaném konferenčním sborníkurec. sborník"/>
    <s v="Sbor/N"/>
    <n v="0.25"/>
    <n v="0.5"/>
    <n v="0.5"/>
    <n v="0"/>
    <m/>
    <n v="0.5"/>
    <n v="0.5"/>
    <b v="1"/>
    <x v="2"/>
    <x v="2"/>
  </r>
  <r>
    <n v="567655"/>
    <x v="506"/>
    <s v="PedF"/>
    <x v="13"/>
    <s v="původní článek"/>
    <s v="WOS"/>
    <n v="0.5"/>
    <m/>
    <m/>
    <n v="502829500006"/>
    <m/>
    <s v="Journal of Language and Cultural Education [online]"/>
    <x v="3"/>
    <n v="32"/>
    <s v="SK"/>
    <m/>
    <s v="eng"/>
    <s v="původní článekWOS"/>
    <s v="IFQ5"/>
    <n v="4"/>
    <n v="4"/>
    <n v="2"/>
    <n v="0"/>
    <m/>
    <n v="2"/>
    <n v="2"/>
    <b v="1"/>
    <x v="2"/>
    <x v="2"/>
  </r>
  <r>
    <n v="582935"/>
    <x v="506"/>
    <s v="PedF"/>
    <x v="13"/>
    <s v="kapitola v kolektivní monografii"/>
    <m/>
    <n v="0.5"/>
    <m/>
    <m/>
    <m/>
    <m/>
    <s v="Język ojczysty w edukacji szkolnej w Polsce, Czechach i na Słowacji"/>
    <x v="2"/>
    <n v="42"/>
    <s v="PL"/>
    <s v="Wydawnictwo Uniwersytetu w Białymstoku"/>
    <s v="cze"/>
    <s v="kapitola v kolektivní monografii"/>
    <s v="Kap"/>
    <n v="1"/>
    <n v="1"/>
    <n v="0.5"/>
    <n v="0"/>
    <m/>
    <n v="0.5"/>
    <n v="0.5"/>
    <b v="1"/>
    <x v="4"/>
    <x v="6"/>
  </r>
  <r>
    <n v="552536"/>
    <x v="506"/>
    <s v="PedF"/>
    <x v="13"/>
    <s v="původní článek"/>
    <s v="ERIHPlus"/>
    <n v="0.5"/>
    <m/>
    <m/>
    <m/>
    <m/>
    <s v="Didaktické studie"/>
    <x v="1"/>
    <n v="9"/>
    <s v="CZ"/>
    <m/>
    <s v="cze"/>
    <s v="původní článekERIHPlus"/>
    <s v="Erih+"/>
    <n v="1"/>
    <n v="1"/>
    <n v="0.5"/>
    <n v="0"/>
    <m/>
    <n v="0.5"/>
    <n v="0.5"/>
    <b v="1"/>
    <x v="2"/>
    <x v="2"/>
  </r>
  <r>
    <n v="570886"/>
    <x v="506"/>
    <s v="PedF"/>
    <x v="13"/>
    <s v="kapitola v kolektivní monografii"/>
    <m/>
    <n v="1"/>
    <m/>
    <m/>
    <m/>
    <m/>
    <s v="Od praxe k teorii a zpět ve vyučování češtině"/>
    <x v="3"/>
    <n v="18"/>
    <s v="CZ"/>
    <s v="Západočeská univerzita v Plzni"/>
    <s v="cze"/>
    <s v="kapitola v kolektivní monografii"/>
    <s v="Kap"/>
    <n v="1"/>
    <n v="1"/>
    <n v="1"/>
    <n v="0"/>
    <m/>
    <n v="1"/>
    <n v="1"/>
    <b v="1"/>
    <x v="2"/>
    <x v="2"/>
  </r>
  <r>
    <n v="527534"/>
    <x v="506"/>
    <s v="PedF"/>
    <x v="13"/>
    <s v="původní článek"/>
    <s v="ERIHPlus"/>
    <n v="0.5"/>
    <m/>
    <m/>
    <m/>
    <m/>
    <s v="Pedagogická orientace"/>
    <x v="0"/>
    <n v="23"/>
    <s v="CZ"/>
    <m/>
    <s v="cze"/>
    <s v="původní článekERIHPlus"/>
    <s v="Erih+"/>
    <n v="1"/>
    <n v="1"/>
    <n v="0.5"/>
    <n v="0"/>
    <m/>
    <n v="0.5"/>
    <n v="0.5"/>
    <b v="1"/>
    <x v="2"/>
    <x v="2"/>
  </r>
  <r>
    <n v="593343"/>
    <x v="506"/>
    <s v="PedF"/>
    <x v="13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60529"/>
    <x v="506"/>
    <s v="PedF"/>
    <x v="13"/>
    <s v="příspěvek v recenzovaném konferenčním sborníku"/>
    <s v="rec. sborník"/>
    <n v="0.5"/>
    <m/>
    <m/>
    <m/>
    <m/>
    <s v="Spisovná čeština a jazyková kultura 2018 příspěvky z mezinárodní konference konané ve dnech 18. a 19. října 2018 na Univerzitě Palackého v Olomouci"/>
    <x v="1"/>
    <n v="11"/>
    <m/>
    <s v="Univerzita Palackého v Olomouci"/>
    <s v="cze"/>
    <s v="příspěvek v recenzovaném konferenčním sborníkurec. sborník"/>
    <s v="Sbor/N"/>
    <n v="0.25"/>
    <n v="0.25"/>
    <n v="0.125"/>
    <n v="0"/>
    <m/>
    <n v="0.125"/>
    <n v="0.125"/>
    <b v="1"/>
    <x v="2"/>
    <x v="2"/>
  </r>
  <r>
    <n v="576933"/>
    <x v="507"/>
    <s v="PedF"/>
    <x v="15"/>
    <s v="učebnice pro SŠ"/>
    <m/>
    <n v="0.25"/>
    <m/>
    <m/>
    <m/>
    <m/>
    <m/>
    <x v="3"/>
    <n v="135"/>
    <s v="CZ"/>
    <s v="Nakladatelství Fraus, Plzeň"/>
    <s v="fre"/>
    <s v="učebnice pro SŠ"/>
    <s v="Učebnice"/>
    <n v="1"/>
    <n v="1"/>
    <n v="0.25"/>
    <n v="0"/>
    <m/>
    <n v="0.25"/>
    <n v="0.25"/>
    <b v="1"/>
    <x v="0"/>
    <x v="4"/>
  </r>
  <r>
    <n v="576936"/>
    <x v="507"/>
    <s v="PedF"/>
    <x v="15"/>
    <s v="učebnice pro SŠ"/>
    <m/>
    <n v="0.25"/>
    <m/>
    <m/>
    <m/>
    <m/>
    <m/>
    <x v="3"/>
    <n v="92"/>
    <m/>
    <s v="Nakladatelství Fraus, Plzeň"/>
    <s v="fre"/>
    <s v="učebnice pro SŠ"/>
    <s v="Učebnice"/>
    <n v="1"/>
    <n v="1"/>
    <n v="0.25"/>
    <n v="0"/>
    <m/>
    <n v="0.25"/>
    <n v="0.25"/>
    <b v="1"/>
    <x v="0"/>
    <x v="4"/>
  </r>
  <r>
    <n v="576938"/>
    <x v="507"/>
    <s v="PedF"/>
    <x v="15"/>
    <s v="příručka"/>
    <m/>
    <n v="0.25"/>
    <m/>
    <m/>
    <m/>
    <m/>
    <m/>
    <x v="3"/>
    <n v="136"/>
    <m/>
    <s v="Nakladatelství Fraus, Plzeň"/>
    <s v="cze"/>
    <s v="příručka"/>
    <s v="Ostatní"/>
    <n v="0"/>
    <n v="0"/>
    <n v="0"/>
    <n v="0"/>
    <m/>
    <n v="0"/>
    <n v="0"/>
    <b v="1"/>
    <x v="0"/>
    <x v="4"/>
  </r>
  <r>
    <n v="576943"/>
    <x v="507"/>
    <s v="PedF"/>
    <x v="15"/>
    <s v="jiný výsledek"/>
    <m/>
    <n v="1"/>
    <m/>
    <m/>
    <m/>
    <m/>
    <m/>
    <x v="3"/>
    <m/>
    <m/>
    <m/>
    <s v="fre"/>
    <s v="jiný výsledek"/>
    <s v="Ostatní"/>
    <n v="0"/>
    <n v="0"/>
    <n v="0"/>
    <n v="0"/>
    <m/>
    <n v="0"/>
    <n v="0"/>
    <b v="1"/>
    <x v="0"/>
    <x v="4"/>
  </r>
  <r>
    <n v="560275"/>
    <x v="507"/>
    <s v="PedF"/>
    <x v="15"/>
    <s v="přehledový článek"/>
    <s v="český čsp."/>
    <n v="0.5"/>
    <m/>
    <m/>
    <m/>
    <m/>
    <s v="Bulletin Sdružení učitelů francouzštiny [online]"/>
    <x v="3"/>
    <n v="2"/>
    <s v="CZ"/>
    <m/>
    <s v="fre"/>
    <s v="přehledový článekčeský čsp."/>
    <s v="Článek"/>
    <n v="0.5"/>
    <n v="1"/>
    <n v="0.5"/>
    <n v="0"/>
    <m/>
    <n v="0.5"/>
    <n v="0.5"/>
    <b v="1"/>
    <x v="2"/>
    <x v="2"/>
  </r>
  <r>
    <n v="537929"/>
    <x v="507"/>
    <s v="PedF"/>
    <x v="15"/>
    <s v="jiný článek"/>
    <s v="český čsp."/>
    <n v="0.2"/>
    <m/>
    <m/>
    <m/>
    <m/>
    <s v="Bulletin Sdružení učitelů francouzštiny"/>
    <x v="0"/>
    <n v="2"/>
    <s v="CZ"/>
    <m/>
    <s v="fre"/>
    <s v="jiný článekčeský čsp."/>
    <s v="Ostatní"/>
    <n v="0"/>
    <n v="0"/>
    <n v="0"/>
    <n v="0"/>
    <m/>
    <n v="0"/>
    <n v="0"/>
    <b v="1"/>
    <x v="7"/>
    <x v="12"/>
  </r>
  <r>
    <n v="537931"/>
    <x v="507"/>
    <s v="PedF"/>
    <x v="15"/>
    <s v="jiný článek"/>
    <s v="český čsp."/>
    <n v="0.5"/>
    <m/>
    <m/>
    <m/>
    <m/>
    <s v="Bulletin Sdružení učitelů francouzštiny"/>
    <x v="0"/>
    <n v="1"/>
    <s v="CZ"/>
    <m/>
    <s v="fre"/>
    <s v="jiný článekčeský čsp."/>
    <s v="Ostatní"/>
    <n v="0"/>
    <n v="0"/>
    <n v="0"/>
    <n v="0"/>
    <m/>
    <n v="0"/>
    <n v="0"/>
    <b v="1"/>
    <x v="0"/>
    <x v="4"/>
  </r>
  <r>
    <n v="548284"/>
    <x v="507"/>
    <s v="PedF"/>
    <x v="15"/>
    <s v="jiný článek"/>
    <s v="český čsp."/>
    <n v="0.2"/>
    <m/>
    <m/>
    <m/>
    <m/>
    <s v="Bulletin Sdružení učitelů francouzštiny"/>
    <x v="1"/>
    <n v="4"/>
    <s v="CZ"/>
    <m/>
    <s v="fre"/>
    <s v="jiný článekčeský čsp."/>
    <s v="Ostatní"/>
    <n v="0"/>
    <n v="0"/>
    <n v="0"/>
    <n v="0"/>
    <m/>
    <n v="0"/>
    <n v="0"/>
    <b v="1"/>
    <x v="2"/>
    <x v="2"/>
  </r>
  <r>
    <n v="554161"/>
    <x v="507"/>
    <s v="PedF"/>
    <x v="15"/>
    <s v="jiný článek"/>
    <s v="český čsp."/>
    <n v="0.5"/>
    <m/>
    <m/>
    <m/>
    <m/>
    <s v="Bulletin Sdružení učitelů francouzštiny"/>
    <x v="1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56445"/>
    <x v="507"/>
    <s v="PedF"/>
    <x v="15"/>
    <s v="učebnice pro ZŠ"/>
    <m/>
    <n v="0.25"/>
    <m/>
    <m/>
    <m/>
    <m/>
    <m/>
    <x v="1"/>
    <n v="96"/>
    <s v="CZ"/>
    <s v="Nakladatelství Fraus"/>
    <s v="cze"/>
    <s v="učebnice pro ZŠ"/>
    <s v="Učebnice"/>
    <n v="1"/>
    <n v="1"/>
    <n v="0.25"/>
    <n v="0"/>
    <m/>
    <n v="0.25"/>
    <n v="0.25"/>
    <b v="1"/>
    <x v="0"/>
    <x v="4"/>
  </r>
  <r>
    <n v="556446"/>
    <x v="507"/>
    <s v="PedF"/>
    <x v="15"/>
    <s v="učebnice pro ZŠ"/>
    <m/>
    <n v="0.25"/>
    <m/>
    <m/>
    <m/>
    <m/>
    <m/>
    <x v="1"/>
    <n v="88"/>
    <s v="CZ"/>
    <s v="Nakladatelství Fraus"/>
    <s v="cze"/>
    <s v="učebnice pro ZŠ"/>
    <s v="Učebnice"/>
    <n v="1"/>
    <n v="1"/>
    <n v="0.25"/>
    <n v="0"/>
    <m/>
    <n v="0.25"/>
    <n v="0.25"/>
    <b v="1"/>
    <x v="0"/>
    <x v="4"/>
  </r>
  <r>
    <n v="556447"/>
    <x v="507"/>
    <s v="PedF"/>
    <x v="15"/>
    <s v="příručka"/>
    <m/>
    <n v="0.25"/>
    <m/>
    <m/>
    <m/>
    <m/>
    <m/>
    <x v="1"/>
    <n v="96"/>
    <s v="CZ"/>
    <s v="Nakladatelství Fraus"/>
    <s v="cze"/>
    <s v="příručka"/>
    <s v="Ostatní"/>
    <n v="0"/>
    <n v="0"/>
    <n v="0"/>
    <n v="0"/>
    <m/>
    <n v="0"/>
    <n v="0"/>
    <b v="1"/>
    <x v="0"/>
    <x v="4"/>
  </r>
  <r>
    <n v="556448"/>
    <x v="507"/>
    <s v="PedF"/>
    <x v="15"/>
    <s v="učebnice pro ZŠ"/>
    <m/>
    <n v="0.25"/>
    <m/>
    <m/>
    <m/>
    <m/>
    <m/>
    <x v="1"/>
    <n v="96"/>
    <s v="CZ"/>
    <s v="Nakladatelství Fraus"/>
    <s v="fre"/>
    <s v="učebnice pro ZŠ"/>
    <s v="Učebnice"/>
    <n v="1"/>
    <n v="1"/>
    <n v="0.25"/>
    <n v="0"/>
    <m/>
    <n v="0.25"/>
    <n v="0.25"/>
    <b v="1"/>
    <x v="0"/>
    <x v="4"/>
  </r>
  <r>
    <n v="556450"/>
    <x v="507"/>
    <s v="PedF"/>
    <x v="15"/>
    <s v="učebnice pro ZŠ"/>
    <m/>
    <n v="0.25"/>
    <m/>
    <m/>
    <m/>
    <m/>
    <m/>
    <x v="1"/>
    <n v="88"/>
    <s v="CZ"/>
    <s v="Nakladatelství Fraus"/>
    <s v="fre"/>
    <s v="učebnice pro ZŠ"/>
    <s v="Učebnice"/>
    <n v="1"/>
    <n v="1"/>
    <n v="0.25"/>
    <n v="0"/>
    <m/>
    <n v="0.25"/>
    <n v="0.25"/>
    <b v="1"/>
    <x v="0"/>
    <x v="4"/>
  </r>
  <r>
    <n v="556453"/>
    <x v="507"/>
    <s v="PedF"/>
    <x v="15"/>
    <s v="příručka"/>
    <m/>
    <n v="0.25"/>
    <m/>
    <m/>
    <m/>
    <m/>
    <m/>
    <x v="1"/>
    <n v="120"/>
    <s v="CZ"/>
    <s v="Nakladatelství Fraus"/>
    <s v="fre"/>
    <s v="příručka"/>
    <s v="Ostatní"/>
    <n v="0"/>
    <n v="0"/>
    <n v="0"/>
    <n v="0"/>
    <m/>
    <n v="0"/>
    <n v="0"/>
    <b v="1"/>
    <x v="0"/>
    <x v="4"/>
  </r>
  <r>
    <n v="556454"/>
    <x v="507"/>
    <s v="PedF"/>
    <x v="15"/>
    <s v="učebnice pro ZŠ"/>
    <m/>
    <n v="0.25"/>
    <m/>
    <m/>
    <m/>
    <m/>
    <m/>
    <x v="1"/>
    <n v="96"/>
    <s v="CZ"/>
    <s v="Nakladatelství Fraus"/>
    <s v="fre"/>
    <s v="učebnice pro ZŠ"/>
    <s v="Učebnice"/>
    <n v="1"/>
    <n v="1"/>
    <n v="0.25"/>
    <n v="0"/>
    <m/>
    <n v="0.25"/>
    <n v="0.25"/>
    <b v="1"/>
    <x v="0"/>
    <x v="4"/>
  </r>
  <r>
    <n v="556455"/>
    <x v="507"/>
    <s v="PedF"/>
    <x v="15"/>
    <s v="učebnice pro ZŠ"/>
    <m/>
    <n v="0.25"/>
    <m/>
    <m/>
    <m/>
    <m/>
    <m/>
    <x v="1"/>
    <n v="96"/>
    <s v="CZ"/>
    <s v="Nakladatelství Fraus"/>
    <s v="fre"/>
    <s v="učebnice pro ZŠ"/>
    <s v="Učebnice"/>
    <n v="1"/>
    <n v="1"/>
    <n v="0.25"/>
    <n v="0"/>
    <m/>
    <n v="0.25"/>
    <n v="0.25"/>
    <b v="1"/>
    <x v="0"/>
    <x v="4"/>
  </r>
  <r>
    <n v="558837"/>
    <x v="508"/>
    <s v="PedF"/>
    <x v="17"/>
    <s v="heslo ve vědeckém slovníku"/>
    <m/>
    <n v="1"/>
    <m/>
    <m/>
    <m/>
    <m/>
    <s v="Slovník německy píšících spisovatelů. Německo"/>
    <x v="1"/>
    <n v="1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842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850"/>
    <x v="508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872"/>
    <x v="508"/>
    <s v="PedF"/>
    <x v="17"/>
    <s v="heslo ve vědeckém slovníku"/>
    <m/>
    <n v="1"/>
    <m/>
    <m/>
    <m/>
    <m/>
    <s v="Slovník německy píšících spisovatelů. Německo"/>
    <x v="1"/>
    <n v="1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876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8888"/>
    <x v="508"/>
    <s v="PedF"/>
    <x v="17"/>
    <s v="příspěvek v recenzovaném konferenčním sborníku"/>
    <s v="rec. sborník"/>
    <n v="1"/>
    <m/>
    <m/>
    <m/>
    <m/>
    <s v="Odkaz Oty Hofmana literatuře a filmu : současnost literatury pro děti a mládež."/>
    <x v="1"/>
    <n v="30"/>
    <m/>
    <s v="Bor"/>
    <s v="cze"/>
    <s v="příspěvek v recenzovaném konferenčním sborníkurec. sborník"/>
    <s v="Sbor/N"/>
    <n v="0.25"/>
    <n v="0.25"/>
    <n v="0.25"/>
    <n v="0"/>
    <m/>
    <n v="0.25"/>
    <n v="0.25"/>
    <b v="1"/>
    <x v="7"/>
    <x v="12"/>
  </r>
  <r>
    <n v="559109"/>
    <x v="508"/>
    <s v="PedF"/>
    <x v="17"/>
    <s v="heslo ve vědeckém slovníku"/>
    <m/>
    <n v="1"/>
    <m/>
    <m/>
    <m/>
    <m/>
    <s v="Slovník německy píšících spisovatelů. Německo"/>
    <x v="1"/>
    <n v="1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16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25"/>
    <x v="508"/>
    <s v="PedF"/>
    <x v="17"/>
    <s v="původní článek"/>
    <s v="rec. čsp. st."/>
    <n v="1"/>
    <m/>
    <m/>
    <m/>
    <m/>
    <s v="Zeitschrift für Gestaltpädagogik"/>
    <x v="1"/>
    <n v="5"/>
    <s v="DE"/>
    <m/>
    <s v="ger"/>
    <s v="původní článekrec. čsp. st."/>
    <s v="Článek"/>
    <n v="0.5"/>
    <n v="1"/>
    <n v="1"/>
    <n v="0"/>
    <m/>
    <n v="1"/>
    <n v="1"/>
    <b v="1"/>
    <x v="0"/>
    <x v="4"/>
  </r>
  <r>
    <n v="559131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37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46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49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50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53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55"/>
    <x v="508"/>
    <s v="PedF"/>
    <x v="17"/>
    <s v="heslo ve vědeckém slovníku"/>
    <m/>
    <n v="1"/>
    <m/>
    <m/>
    <m/>
    <m/>
    <s v="Slovník německy píšících spisovatelů. Německo"/>
    <x v="1"/>
    <n v="1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157"/>
    <x v="508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83770"/>
    <x v="508"/>
    <s v="PedF"/>
    <x v="17"/>
    <s v="původní článek"/>
    <s v="zahr. čsp."/>
    <n v="1"/>
    <m/>
    <m/>
    <m/>
    <m/>
    <s v="Kinder-/Jugendliteratur und Medien in Forschung, Schule und Bibliothek"/>
    <x v="2"/>
    <n v="10"/>
    <s v="DE"/>
    <m/>
    <s v="ger"/>
    <s v="původní článekzahr. čsp."/>
    <s v="Článek"/>
    <n v="0.5"/>
    <n v="1"/>
    <n v="1"/>
    <n v="0"/>
    <m/>
    <n v="1"/>
    <n v="1"/>
    <b v="1"/>
    <x v="7"/>
    <x v="12"/>
  </r>
  <r>
    <n v="583771"/>
    <x v="508"/>
    <s v="PedF"/>
    <x v="17"/>
    <s v="jiný příspěvek v konferenčním sborníku"/>
    <s v="rec. sborník"/>
    <n v="1"/>
    <m/>
    <m/>
    <m/>
    <m/>
    <s v="Klíč k pohádce. Současnost literatury pro děti a mládež"/>
    <x v="3"/>
    <n v="16"/>
    <m/>
    <s v="Krajská vědecká knihovna v Liberci, p.o."/>
    <s v="cze"/>
    <s v="jiný příspěvek v konferenčním sborníkurec. sborník"/>
    <s v="Ostatní"/>
    <n v="0"/>
    <n v="0"/>
    <n v="0"/>
    <n v="0"/>
    <m/>
    <n v="0"/>
    <n v="0"/>
    <b v="1"/>
    <x v="7"/>
    <x v="12"/>
  </r>
  <r>
    <n v="584542"/>
    <x v="508"/>
    <s v="PedF"/>
    <x v="17"/>
    <s v="monografie"/>
    <m/>
    <n v="1"/>
    <m/>
    <m/>
    <m/>
    <m/>
    <m/>
    <x v="2"/>
    <n v="325"/>
    <s v="CZ"/>
    <s v="Pedagogická fakulta, Univerzita Karlova"/>
    <s v="cze"/>
    <s v="monografie"/>
    <s v="Mon"/>
    <n v="9"/>
    <n v="9"/>
    <n v="9"/>
    <n v="9"/>
    <m/>
    <n v="9"/>
    <n v="3"/>
    <b v="0"/>
    <x v="2"/>
    <x v="2"/>
  </r>
  <r>
    <n v="590200"/>
    <x v="508"/>
    <s v="PedF"/>
    <x v="17"/>
    <s v="původní článek"/>
    <s v="český čsp."/>
    <n v="1"/>
    <m/>
    <m/>
    <m/>
    <m/>
    <s v="Tvar"/>
    <x v="2"/>
    <n v="2"/>
    <s v="CZ"/>
    <m/>
    <s v="cze"/>
    <s v="původní článekčeský čsp."/>
    <s v="Článek"/>
    <n v="0.5"/>
    <n v="0.5"/>
    <n v="0.5"/>
    <n v="0"/>
    <m/>
    <n v="0.5"/>
    <n v="0.5"/>
    <b v="1"/>
    <x v="7"/>
    <x v="12"/>
  </r>
  <r>
    <n v="590651"/>
    <x v="509"/>
    <s v="PedF"/>
    <x v="3"/>
    <s v="původní článek"/>
    <s v="český čsp."/>
    <n v="1"/>
    <m/>
    <m/>
    <m/>
    <m/>
    <s v="Opera Corcontica"/>
    <x v="1"/>
    <n v="9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90834"/>
    <x v="509"/>
    <s v="PedF"/>
    <x v="3"/>
    <s v="kapitola v kolektivní monografii"/>
    <m/>
    <n v="1"/>
    <m/>
    <m/>
    <m/>
    <m/>
    <s v="Mezi Čechy a Němci, mezi vědou a životem. K poctě historičky Aleny Míškové"/>
    <x v="2"/>
    <n v="54"/>
    <s v="CZ"/>
    <s v="Pedagogická fakulta UK"/>
    <s v="cze"/>
    <s v="kapitola v kolektivní monografii"/>
    <s v="Kap"/>
    <n v="1"/>
    <n v="1"/>
    <n v="1"/>
    <n v="0"/>
    <m/>
    <n v="1"/>
    <n v="1"/>
    <b v="1"/>
    <x v="3"/>
    <x v="3"/>
  </r>
  <r>
    <n v="576209"/>
    <x v="510"/>
    <s v="PedF"/>
    <x v="0"/>
    <s v="jiný příspěvek v konferenčním sborníku"/>
    <s v="rec. sborník"/>
    <n v="0.33333333333332998"/>
    <m/>
    <m/>
    <m/>
    <m/>
    <s v="Sameness and Alterity in Philosophical and Special Pedagogic Reflection : inclusive school : international multidisciplinary conference"/>
    <x v="1"/>
    <n v="7"/>
    <s v="CZ"/>
    <s v="Pedagogická fakulta, Univerzita Karlov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65105"/>
    <x v="510"/>
    <s v="PedF"/>
    <x v="0"/>
    <s v="původní článek"/>
    <s v="rec. čsp. 2015"/>
    <n v="0.5"/>
    <m/>
    <m/>
    <m/>
    <m/>
    <s v="Speciální pedagogika"/>
    <x v="1"/>
    <n v="10"/>
    <s v="CZ"/>
    <m/>
    <s v="cze"/>
    <s v="původní článekrec. čsp. 2015"/>
    <s v="Článek"/>
    <n v="0.5"/>
    <n v="0.5"/>
    <n v="0.25"/>
    <n v="0"/>
    <m/>
    <n v="0.25"/>
    <n v="0.25"/>
    <b v="1"/>
    <x v="0"/>
    <x v="0"/>
  </r>
  <r>
    <n v="550996"/>
    <x v="510"/>
    <s v="PedF"/>
    <x v="0"/>
    <s v="kapitola v kolektivní monografii"/>
    <m/>
    <n v="1"/>
    <m/>
    <m/>
    <m/>
    <m/>
    <s v="Speciálněpedagogické minimum pro učitele"/>
    <x v="3"/>
    <n v="15"/>
    <s v="CZ"/>
    <s v="Pasparta Publishing, s.r.o."/>
    <s v="cze"/>
    <s v="kapitola v kolektivní monografii"/>
    <s v="Kap"/>
    <n v="1"/>
    <n v="1"/>
    <n v="1"/>
    <n v="0"/>
    <m/>
    <n v="1"/>
    <n v="1"/>
    <b v="1"/>
    <x v="0"/>
    <x v="0"/>
  </r>
  <r>
    <n v="553449"/>
    <x v="510"/>
    <s v="PedF"/>
    <x v="0"/>
    <s v="kapitola v monografii"/>
    <m/>
    <n v="0.33333333333332998"/>
    <m/>
    <m/>
    <m/>
    <m/>
    <s v="Inklusion im Dialog: Fachdidaktik – Erziehungswissenschaft – Sonderpädagogik"/>
    <x v="1"/>
    <n v="7"/>
    <s v="DE"/>
    <s v="Julius Klinkhardt"/>
    <s v="ger"/>
    <s v="kapitola v monografii"/>
    <s v="Kap"/>
    <n v="1"/>
    <n v="2"/>
    <n v="0.66666666666665997"/>
    <n v="0"/>
    <m/>
    <n v="0.66666666666665997"/>
    <n v="0.66666666666665997"/>
    <b v="1"/>
    <x v="0"/>
    <x v="0"/>
  </r>
  <r>
    <n v="589201"/>
    <x v="510"/>
    <s v="PedF"/>
    <x v="0"/>
    <s v="kapitola v kolektivní monografii"/>
    <m/>
    <n v="1"/>
    <m/>
    <m/>
    <m/>
    <m/>
    <s v="Lze vychovávat k úctě a sebeúctě?"/>
    <x v="2"/>
    <n v="14"/>
    <s v="CZ"/>
    <s v="Pedagogická fakulta UK"/>
    <s v="cze"/>
    <s v="kapitola v kolektivní monografii"/>
    <s v="Kap"/>
    <n v="1"/>
    <n v="1"/>
    <n v="1"/>
    <n v="0"/>
    <m/>
    <n v="1"/>
    <n v="1"/>
    <b v="1"/>
    <x v="0"/>
    <x v="0"/>
  </r>
  <r>
    <n v="558045"/>
    <x v="510"/>
    <s v="PedF"/>
    <x v="0"/>
    <s v="jiný příspěvek v konferenčním sborníku"/>
    <s v="rec. sborník"/>
    <n v="0.33333333333332998"/>
    <m/>
    <m/>
    <m/>
    <m/>
    <s v="Sameness and alterity in philosophical and special pedagogic reflection: inclusive school : international multidisciplinary conference"/>
    <x v="1"/>
    <n v="8"/>
    <s v="CZ"/>
    <s v="Pedagogická fakult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74351"/>
    <x v="510"/>
    <s v="PedF"/>
    <x v="0"/>
    <s v="jiný příspěvek v konferenčním sborníku"/>
    <s v="rec. sborník"/>
    <n v="0.33333333333332998"/>
    <m/>
    <m/>
    <m/>
    <m/>
    <s v="Stejné a jiné ve filosofické a speciálněpedagogické reflexi. Inkluzivní škola"/>
    <x v="3"/>
    <n v="7"/>
    <s v="CZ"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59062"/>
    <x v="511"/>
    <s v="PedF"/>
    <x v="12"/>
    <s v="příspěvek v recenzovaném konferenčním sborníku"/>
    <s v="rec. sborník"/>
    <n v="1"/>
    <m/>
    <m/>
    <m/>
    <m/>
    <s v="Inkluzívne prístupy v edukácii detí a žiakov"/>
    <x v="1"/>
    <n v="8"/>
    <m/>
    <s v="VERBUM - vydavateľstvo Katolíckej univerzity v Ružomberku"/>
    <s v="cze"/>
    <s v="příspěvek v recenzovaném konferenčním sborníkurec. sborník"/>
    <s v="Sbor/N"/>
    <n v="0.25"/>
    <n v="0.25"/>
    <n v="0.25"/>
    <n v="0"/>
    <m/>
    <n v="0.25"/>
    <n v="0.25"/>
    <b v="1"/>
    <x v="0"/>
    <x v="11"/>
  </r>
  <r>
    <n v="574086"/>
    <x v="511"/>
    <s v="PedF"/>
    <x v="12"/>
    <s v="příručka"/>
    <m/>
    <n v="0.16666666666666999"/>
    <m/>
    <m/>
    <m/>
    <m/>
    <m/>
    <x v="3"/>
    <n v="207"/>
    <m/>
    <s v="Raabe"/>
    <s v="cze"/>
    <s v="příručka"/>
    <s v="Ostatní"/>
    <n v="0"/>
    <n v="0"/>
    <n v="0"/>
    <n v="0"/>
    <m/>
    <n v="0"/>
    <n v="0"/>
    <b v="1"/>
    <x v="0"/>
    <x v="11"/>
  </r>
  <r>
    <n v="590350"/>
    <x v="511"/>
    <s v="PedF"/>
    <x v="12"/>
    <s v="původní článek"/>
    <s v="český čsp."/>
    <n v="0.5"/>
    <m/>
    <m/>
    <m/>
    <m/>
    <s v="Tvořivá dramatika"/>
    <x v="2"/>
    <n v="6"/>
    <s v="CZ"/>
    <m/>
    <s v="cze"/>
    <s v="původní článekčeský čsp."/>
    <s v="Článek"/>
    <n v="0.5"/>
    <n v="0.5"/>
    <n v="0.25"/>
    <n v="0"/>
    <m/>
    <n v="0.25"/>
    <n v="0.25"/>
    <b v="1"/>
    <x v="0"/>
    <x v="4"/>
  </r>
  <r>
    <n v="558543"/>
    <x v="512"/>
    <s v="PedF"/>
    <x v="2"/>
    <s v="původní článek"/>
    <s v="SJR"/>
    <n v="1"/>
    <s v="2-s2.0-85059175446"/>
    <s v="Q3"/>
    <m/>
    <m/>
    <s v="American and British Studies Annual"/>
    <x v="1"/>
    <n v="11"/>
    <s v="CZ"/>
    <m/>
    <s v="eng"/>
    <s v="původní článekSJR"/>
    <s v="ScoQ3"/>
    <n v="7"/>
    <n v="7"/>
    <n v="7"/>
    <n v="0"/>
    <m/>
    <n v="7"/>
    <n v="7"/>
    <b v="1"/>
    <x v="7"/>
    <x v="12"/>
  </r>
  <r>
    <n v="535154"/>
    <x v="512"/>
    <s v="PedF"/>
    <x v="2"/>
    <s v="monografie"/>
    <m/>
    <n v="1"/>
    <m/>
    <m/>
    <m/>
    <m/>
    <m/>
    <x v="0"/>
    <n v="178"/>
    <s v="CZ"/>
    <s v="Karolinum Press"/>
    <s v="eng"/>
    <s v="monografie"/>
    <s v="Mon"/>
    <n v="9"/>
    <n v="10.258911777611129"/>
    <n v="10.258911777611129"/>
    <n v="9"/>
    <m/>
    <n v="10.258911777611129"/>
    <n v="10.258911777611129"/>
    <b v="1"/>
    <x v="7"/>
    <x v="12"/>
  </r>
  <r>
    <n v="564081"/>
    <x v="512"/>
    <s v="PedF"/>
    <x v="2"/>
    <s v="původní článek"/>
    <s v="zahr. čsp."/>
    <n v="0.5"/>
    <m/>
    <m/>
    <m/>
    <m/>
    <s v="O dieťati, jazyku, literatúre"/>
    <x v="3"/>
    <n v="16"/>
    <s v="SK"/>
    <m/>
    <s v="cze"/>
    <s v="původní článekzahr. čsp."/>
    <s v="Článek"/>
    <n v="0.5"/>
    <n v="0.5"/>
    <n v="0.25"/>
    <n v="0"/>
    <m/>
    <n v="0.25"/>
    <n v="0.25"/>
    <b v="1"/>
    <x v="2"/>
    <x v="2"/>
  </r>
  <r>
    <n v="572370"/>
    <x v="512"/>
    <s v="PedF"/>
    <x v="2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89712"/>
    <x v="512"/>
    <s v="PedF"/>
    <x v="2"/>
    <s v="původní článek"/>
    <s v="SJR (loni)"/>
    <n v="1"/>
    <s v="2-s2.0-85099834404"/>
    <s v="Q4"/>
    <m/>
    <m/>
    <s v="Ars Aeterna [online]"/>
    <x v="2"/>
    <n v="19"/>
    <s v="PL"/>
    <m/>
    <s v="eng"/>
    <s v="původní článekSJR (loni)"/>
    <s v="ScoQ3"/>
    <n v="7"/>
    <n v="7"/>
    <n v="7"/>
    <n v="0"/>
    <m/>
    <n v="7"/>
    <n v="7"/>
    <b v="1"/>
    <x v="7"/>
    <x v="12"/>
  </r>
  <r>
    <n v="531895"/>
    <x v="513"/>
    <s v="PedF"/>
    <x v="18"/>
    <s v="původní článek"/>
    <s v="zahr. čsp."/>
    <n v="0.33333333333332998"/>
    <m/>
    <m/>
    <m/>
    <m/>
    <s v="Cuadernos de Pedagogía"/>
    <x v="0"/>
    <n v="4"/>
    <s v="ES"/>
    <m/>
    <s v="spa"/>
    <s v="původní článekzahr. čsp."/>
    <s v="Článek"/>
    <n v="0.5"/>
    <n v="1"/>
    <n v="0.33333333333332998"/>
    <n v="0"/>
    <m/>
    <n v="0.33333333333332998"/>
    <n v="0.33333333333332998"/>
    <b v="1"/>
    <x v="0"/>
    <x v="4"/>
  </r>
  <r>
    <n v="561620"/>
    <x v="513"/>
    <s v="PedF"/>
    <x v="18"/>
    <s v="příspěvek v recenzovaném konferenčním sborníku"/>
    <s v="SJR"/>
    <n v="0.33333333333332998"/>
    <s v="2-s2.0-85041519201"/>
    <m/>
    <m/>
    <m/>
    <s v="Tomorrow's Learning: Involving Everyone. Learning with and about Technologies and Computing"/>
    <x v="0"/>
    <n v="11"/>
    <m/>
    <s v="Springer New York LLC"/>
    <s v="eng"/>
    <s v="příspěvek v recenzovaném konferenčním sborníkuSJR"/>
    <s v="Sbor/D"/>
    <n v="0.5"/>
    <n v="1"/>
    <n v="0.33333333333332998"/>
    <n v="0"/>
    <m/>
    <n v="0.33333333333332998"/>
    <n v="0.33333333333332998"/>
    <b v="1"/>
    <x v="0"/>
    <x v="4"/>
  </r>
  <r>
    <n v="580080"/>
    <x v="513"/>
    <s v="PedF"/>
    <x v="18"/>
    <s v="příspěvek v recenzovaném konferenčním sborníku"/>
    <s v="rec. sborník"/>
    <n v="0.5"/>
    <m/>
    <m/>
    <m/>
    <m/>
    <s v="EDULEARN20 Proceedings"/>
    <x v="2"/>
    <n v="8"/>
    <m/>
    <s v="IATED Academy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0081"/>
    <x v="513"/>
    <s v="PedF"/>
    <x v="18"/>
    <s v="příspěvek v recenzovaném konferenčním sborníku"/>
    <s v="rec. sborník"/>
    <n v="0.5"/>
    <m/>
    <m/>
    <m/>
    <m/>
    <s v="EDULEARN20 Proceedings"/>
    <x v="2"/>
    <n v="4"/>
    <m/>
    <s v="IATED Academy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0082"/>
    <x v="513"/>
    <s v="PedF"/>
    <x v="18"/>
    <s v="příspěvek v recenzovaném konferenčním sborníku"/>
    <s v="rec. sborník"/>
    <n v="0.33333333333332998"/>
    <m/>
    <m/>
    <m/>
    <m/>
    <s v="EDULEARN20 Proceedings"/>
    <x v="2"/>
    <n v="7"/>
    <m/>
    <s v="IATED Academy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52278"/>
    <x v="513"/>
    <s v="PedF"/>
    <x v="18"/>
    <s v="původní článek"/>
    <s v="český čsp."/>
    <n v="0.33333333333332998"/>
    <m/>
    <m/>
    <m/>
    <m/>
    <s v="Gramotnost, pregramotnost a vzdělávání"/>
    <x v="1"/>
    <n v="13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52719"/>
    <x v="513"/>
    <s v="PedF"/>
    <x v="18"/>
    <s v="původní článek"/>
    <s v="ERIHPlus"/>
    <n v="0.5"/>
    <m/>
    <m/>
    <m/>
    <m/>
    <s v="Pedagogika"/>
    <x v="1"/>
    <n v="18"/>
    <s v="CZ"/>
    <m/>
    <s v="eng"/>
    <s v="původní článekERIHPlus"/>
    <s v="Erih+"/>
    <n v="1"/>
    <n v="2"/>
    <n v="1"/>
    <n v="0"/>
    <m/>
    <n v="1"/>
    <n v="1"/>
    <b v="1"/>
    <x v="0"/>
    <x v="4"/>
  </r>
  <r>
    <n v="590886"/>
    <x v="513"/>
    <s v="PedF"/>
    <x v="18"/>
    <s v="příspěvek v recenzovaném konferenčním sborníku"/>
    <s v="WOS (predloni)"/>
    <n v="0.5"/>
    <m/>
    <m/>
    <n v="530212400019"/>
    <m/>
    <s v="12TH INTERNATIONAL CONFERENCE OF EDUCATION, RESEARCH AND INNOVATION (ICERI2019)"/>
    <x v="3"/>
    <n v="7"/>
    <s v="ES"/>
    <s v="IATED-INT ASSOC TECHNOLOGY EDUCATION &amp; DEVELOPMENT"/>
    <s v="eng"/>
    <s v="příspěvek v recenzovaném konferenčním sborníkuWOS (predloni)"/>
    <s v="Sbor/D"/>
    <n v="0.5"/>
    <n v="1"/>
    <n v="0.5"/>
    <n v="0"/>
    <m/>
    <n v="0.5"/>
    <n v="0.5"/>
    <b v="1"/>
    <x v="0"/>
    <x v="4"/>
  </r>
  <r>
    <n v="529624"/>
    <x v="514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6"/>
    <x v="514"/>
    <s v="PedF"/>
    <x v="11"/>
    <s v="heslo ve vědeckém slovníku"/>
    <m/>
    <n v="1"/>
    <m/>
    <m/>
    <m/>
    <m/>
    <s v="Školský manažment: terminologický a výkladový slovník"/>
    <x v="0"/>
    <n v="1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29"/>
    <x v="514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31"/>
    <x v="514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29632"/>
    <x v="514"/>
    <s v="PedF"/>
    <x v="11"/>
    <s v="heslo ve vědeckém slovníku"/>
    <m/>
    <n v="1"/>
    <m/>
    <m/>
    <m/>
    <m/>
    <s v="Školský manažment: terminologický a výkladový slovník"/>
    <x v="0"/>
    <n v="2"/>
    <s v="SK"/>
    <s v="Wolters Kluwer"/>
    <s v="cze"/>
    <s v="heslo ve vědeckém slovníku"/>
    <s v="Ostatní"/>
    <n v="0"/>
    <n v="0"/>
    <n v="0"/>
    <n v="0"/>
    <m/>
    <n v="0"/>
    <n v="0"/>
    <b v="1"/>
    <x v="0"/>
    <x v="4"/>
  </r>
  <r>
    <n v="531554"/>
    <x v="514"/>
    <s v="PedF"/>
    <x v="11"/>
    <s v="příspěvek v recenzovaném konferenčním sborníku"/>
    <s v="rec. sborník"/>
    <n v="0.5"/>
    <m/>
    <m/>
    <m/>
    <m/>
    <s v="Aktuální přístupy managementu vzdělávání: Sborník příspěvků:VI. mezinárodní vědecká konference Centra školského managementu Pedagogické fakulty Univerzity Karlovy"/>
    <x v="0"/>
    <n v="6"/>
    <m/>
    <s v="Centrum školského managementu PedF UK v Praze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76411"/>
    <x v="514"/>
    <s v="PedF"/>
    <x v="11"/>
    <s v="původní článek"/>
    <s v="ERIHPlus"/>
    <n v="0.5"/>
    <m/>
    <m/>
    <m/>
    <m/>
    <s v="Pedagogická orientace"/>
    <x v="3"/>
    <n v="20"/>
    <s v="CZ"/>
    <m/>
    <s v="cze"/>
    <s v="původní článekERIHPlus"/>
    <s v="Erih+"/>
    <n v="1"/>
    <n v="1"/>
    <n v="0.5"/>
    <n v="0"/>
    <m/>
    <n v="0.5"/>
    <n v="0.5"/>
    <b v="1"/>
    <x v="0"/>
    <x v="4"/>
  </r>
  <r>
    <n v="536068"/>
    <x v="514"/>
    <s v="PedF"/>
    <x v="11"/>
    <s v="příspěvek v recenzovaném konferenčním sborníku"/>
    <s v="WOS"/>
    <n v="1"/>
    <m/>
    <m/>
    <n v="417240300013"/>
    <m/>
    <s v="Vzdělávání dospělých 2016 - východiska a inspirace pro teorii a praxi = Adult Education 2016 - bases and inspiration for theory and practice : proceedings of the 6th International Adult Education Conference, 13-14th December 2016, Prague, Czech Republic"/>
    <x v="0"/>
    <n v="8"/>
    <m/>
    <s v="Česká andragogická společnost"/>
    <s v="cze"/>
    <s v="příspěvek v recenzovaném konferenčním sborníkuWOS"/>
    <s v="Sbor/D"/>
    <n v="0.5"/>
    <n v="0.5"/>
    <n v="0.5"/>
    <n v="0"/>
    <m/>
    <n v="0.5"/>
    <n v="0.5"/>
    <b v="1"/>
    <x v="0"/>
    <x v="4"/>
  </r>
  <r>
    <n v="560260"/>
    <x v="514"/>
    <s v="PedF"/>
    <x v="11"/>
    <s v="příspěvek v recenzovaném konferenčním sborníku"/>
    <s v="rec. sborník"/>
    <n v="0.5"/>
    <m/>
    <m/>
    <m/>
    <m/>
    <s v="Proměny edukačních situací a jejich konceptualizace: sborník příspěvků z VII. roč. mezinárodní vědecké konference"/>
    <x v="1"/>
    <n v="14"/>
    <m/>
    <s v="Pedagogická fakulta Univerzity Karlovy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38631"/>
    <x v="514"/>
    <s v="PedF"/>
    <x v="11"/>
    <s v="monografie"/>
    <m/>
    <n v="1"/>
    <m/>
    <m/>
    <m/>
    <m/>
    <m/>
    <x v="0"/>
    <n v="132"/>
    <s v="CZ"/>
    <s v="Vydavatelství Pedagogické fakulty Univerzity Karlovy"/>
    <s v="cze"/>
    <s v="monografie"/>
    <s v="Mon"/>
    <n v="3"/>
    <n v="3"/>
    <n v="3"/>
    <n v="3"/>
    <m/>
    <n v="3"/>
    <n v="3"/>
    <b v="1"/>
    <x v="0"/>
    <x v="4"/>
  </r>
  <r>
    <n v="538633"/>
    <x v="514"/>
    <s v="PedF"/>
    <x v="11"/>
    <s v="kapitola v kolektivní monografii"/>
    <m/>
    <n v="1"/>
    <m/>
    <m/>
    <m/>
    <m/>
    <s v="Kontexty podpory profesijného rozvoja učiteľstva"/>
    <x v="0"/>
    <n v="11"/>
    <s v="SK"/>
    <s v="Belianum. Vydavateľstvo Univerzity Mateja Bela v Banskej Bystrici"/>
    <s v="cze"/>
    <s v="kapitola v kolektivní monografii"/>
    <s v="Kap"/>
    <n v="1"/>
    <n v="1"/>
    <n v="1"/>
    <n v="0"/>
    <m/>
    <n v="1"/>
    <n v="1"/>
    <b v="1"/>
    <x v="0"/>
    <x v="4"/>
  </r>
  <r>
    <n v="538999"/>
    <x v="514"/>
    <s v="PedF"/>
    <x v="11"/>
    <s v="jiná stať ve sborníku prací"/>
    <m/>
    <n v="1"/>
    <m/>
    <m/>
    <m/>
    <m/>
    <s v="Humanitarium: Zbirnyk naukovych prac' iz pedagogiki, psihologii, filosofii"/>
    <x v="0"/>
    <n v="11"/>
    <s v="UA"/>
    <s v="Lysenko M. M"/>
    <s v="ukr"/>
    <s v="jiná stať ve sborníku prací"/>
    <s v="Ostatní"/>
    <n v="0"/>
    <n v="0"/>
    <n v="0"/>
    <n v="0"/>
    <m/>
    <n v="0"/>
    <n v="0"/>
    <b v="1"/>
    <x v="0"/>
    <x v="4"/>
  </r>
  <r>
    <n v="565003"/>
    <x v="514"/>
    <s v="PedF"/>
    <x v="11"/>
    <s v="původní článek"/>
    <s v="SJR"/>
    <n v="0.5"/>
    <s v="2-s2.0-85072879491"/>
    <s v="Q4"/>
    <m/>
    <m/>
    <s v="Orbis scholae"/>
    <x v="1"/>
    <n v="19"/>
    <s v="CZ"/>
    <m/>
    <s v="cze"/>
    <s v="původní článekSJR"/>
    <s v="ScoQ4"/>
    <n v="4"/>
    <n v="4"/>
    <n v="2"/>
    <n v="0"/>
    <m/>
    <n v="2"/>
    <n v="2"/>
    <b v="1"/>
    <x v="0"/>
    <x v="4"/>
  </r>
  <r>
    <n v="591348"/>
    <x v="515"/>
    <s v="PedF"/>
    <x v="20"/>
    <s v="stať v recenzovaném sborníku prací"/>
    <m/>
    <n v="1"/>
    <m/>
    <m/>
    <m/>
    <m/>
    <s v="Tradicí stvořená"/>
    <x v="2"/>
    <n v="22"/>
    <m/>
    <s v="Ústav pro českou literaturu AV ČR"/>
    <s v="cze"/>
    <s v="stať v recenzovaném sborníku prací"/>
    <s v="Ostatní"/>
    <n v="0"/>
    <n v="0"/>
    <n v="0"/>
    <n v="0"/>
    <m/>
    <n v="0"/>
    <n v="0"/>
    <b v="1"/>
    <x v="7"/>
    <x v="12"/>
  </r>
  <r>
    <n v="527859"/>
    <x v="515"/>
    <s v="PedF"/>
    <x v="20"/>
    <s v="kapitola v kolektivní monografii"/>
    <m/>
    <n v="1"/>
    <m/>
    <m/>
    <m/>
    <m/>
    <s v="Poslední staročech: k 70. narozeninám Jiřího Raka"/>
    <x v="0"/>
    <n v="11"/>
    <s v="CZ"/>
    <s v="Masarykův ústav a Archiv AV ČR, v. v. i., Univerzita Karlova, Fakulta sociálních věd"/>
    <s v="cze"/>
    <s v="kapitola v kolektivní monografii"/>
    <s v="Kap"/>
    <n v="1"/>
    <n v="1"/>
    <n v="1"/>
    <n v="0"/>
    <m/>
    <n v="1"/>
    <n v="1"/>
    <b v="1"/>
    <x v="7"/>
    <x v="12"/>
  </r>
  <r>
    <n v="561233"/>
    <x v="516"/>
    <s v="PedF"/>
    <x v="10"/>
    <s v="původní článek"/>
    <s v="rec. čsp. 2015"/>
    <n v="1"/>
    <m/>
    <m/>
    <m/>
    <m/>
    <s v="Paideia"/>
    <x v="0"/>
    <n v="8"/>
    <s v="CZ"/>
    <m/>
    <s v="cze"/>
    <s v="původní článekrec. čsp. 2015"/>
    <s v="Článek"/>
    <n v="0.5"/>
    <n v="0.5"/>
    <n v="0.5"/>
    <n v="0"/>
    <m/>
    <n v="0.5"/>
    <n v="0.5"/>
    <b v="1"/>
    <x v="6"/>
    <x v="9"/>
  </r>
  <r>
    <n v="545804"/>
    <x v="516"/>
    <s v="PedF"/>
    <x v="10"/>
    <s v="kapitola v kolektivní monografii"/>
    <m/>
    <n v="1"/>
    <m/>
    <m/>
    <m/>
    <m/>
    <s v="Kapitoly z didaktiky filosofie, etiky a společenských věd"/>
    <x v="1"/>
    <n v="12"/>
    <s v="CZ"/>
    <s v="Univerzita Karlova, Pedagogická fakulta"/>
    <s v="cze"/>
    <s v="kapitola v kolektivní monografii"/>
    <s v="Kap"/>
    <n v="1"/>
    <n v="1"/>
    <n v="1"/>
    <n v="0"/>
    <m/>
    <n v="1"/>
    <n v="1"/>
    <b v="1"/>
    <x v="2"/>
    <x v="10"/>
  </r>
  <r>
    <n v="533614"/>
    <x v="517"/>
    <s v="PedF"/>
    <x v="4"/>
    <s v="jiný příspěvek v konferenčním sborníku"/>
    <s v="nerec. sborník"/>
    <n v="0.5"/>
    <m/>
    <m/>
    <m/>
    <m/>
    <s v="Vzaimodejstvije na prepodavatelja i studenta v uslovijata na universitetskoto obrazovanije: problemi i perspektivi"/>
    <x v="0"/>
    <n v="7"/>
    <m/>
    <s v="Izdatelstvo EKS-PRES"/>
    <s v="eng"/>
    <s v="jiný příspěvek v konferenčním sborníkunerec. sborník"/>
    <s v="Ostatní"/>
    <n v="0"/>
    <n v="0"/>
    <n v="0"/>
    <n v="0"/>
    <m/>
    <n v="0"/>
    <n v="0"/>
    <b v="1"/>
    <x v="0"/>
    <x v="4"/>
  </r>
  <r>
    <n v="535159"/>
    <x v="518"/>
    <s v="FF"/>
    <x v="1"/>
    <s v="přehledový článek"/>
    <s v="ERIHPlus"/>
    <n v="0.5"/>
    <m/>
    <m/>
    <m/>
    <m/>
    <s v="E-psychologie"/>
    <x v="0"/>
    <n v="13"/>
    <s v="CZ"/>
    <m/>
    <s v="cze"/>
    <s v="přehledový článekERIHPlus"/>
    <s v="Erih+"/>
    <n v="1"/>
    <n v="1"/>
    <n v="0.5"/>
    <n v="0"/>
    <m/>
    <n v="0.5"/>
    <n v="0.5"/>
    <b v="1"/>
    <x v="1"/>
    <x v="1"/>
  </r>
  <r>
    <n v="535161"/>
    <x v="518"/>
    <s v="FF"/>
    <x v="1"/>
    <s v="původní článek"/>
    <s v="IF"/>
    <n v="0.25"/>
    <m/>
    <m/>
    <n v="402452800001"/>
    <s v="Q4"/>
    <s v="Československá psychologie"/>
    <x v="0"/>
    <n v="19"/>
    <s v="CZ"/>
    <m/>
    <s v="cze"/>
    <s v="původní článekIF"/>
    <s v="IFQ4"/>
    <n v="6"/>
    <n v="6"/>
    <n v="1.5"/>
    <n v="0"/>
    <m/>
    <n v="1.5"/>
    <n v="1.5"/>
    <b v="1"/>
    <x v="1"/>
    <x v="1"/>
  </r>
  <r>
    <n v="536104"/>
    <x v="518"/>
    <s v="PedF"/>
    <x v="1"/>
    <s v="příspěvek v recenzovaném konferenčním sborníku"/>
    <s v="rec. sborník"/>
    <n v="1"/>
    <m/>
    <m/>
    <m/>
    <m/>
    <s v="SOCIÁLNE PROCESY A OSOBNOSŤ 2016 ZBORNÍK PRÍSPEVKOV"/>
    <x v="0"/>
    <n v="10"/>
    <m/>
    <s v="Ústav experimentálnej psychológie, Centrum spoločenských a psychologických vied SAV"/>
    <s v="cze"/>
    <s v="příspěvek v recenzovaném konferenčním sborníkurec. sborník"/>
    <s v="Sbor/N"/>
    <n v="0.25"/>
    <n v="0.25"/>
    <n v="0.25"/>
    <n v="0"/>
    <m/>
    <n v="0.25"/>
    <n v="0.25"/>
    <b v="1"/>
    <x v="1"/>
    <x v="1"/>
  </r>
  <r>
    <n v="589166"/>
    <x v="518"/>
    <s v="PedF"/>
    <x v="1"/>
    <s v="původní článek"/>
    <s v="SJR (loni)"/>
    <n v="0.5"/>
    <s v="2-s2.0-85085894930"/>
    <s v="Q3"/>
    <m/>
    <m/>
    <s v="Studia paedagogica"/>
    <x v="2"/>
    <n v="24"/>
    <s v="CZ"/>
    <m/>
    <s v="cze"/>
    <s v="původní článekSJR (loni)"/>
    <s v="ScoQ4"/>
    <n v="4"/>
    <n v="4"/>
    <n v="2"/>
    <n v="0"/>
    <m/>
    <n v="2"/>
    <n v="2"/>
    <b v="1"/>
    <x v="1"/>
    <x v="1"/>
  </r>
  <r>
    <n v="589168"/>
    <x v="518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354"/>
    <x v="518"/>
    <s v="PedF"/>
    <x v="1"/>
    <s v="původní článek"/>
    <s v="ERIHPlus"/>
    <n v="0.5"/>
    <m/>
    <m/>
    <m/>
    <m/>
    <s v="Pedagogická orientace"/>
    <x v="3"/>
    <n v="29"/>
    <s v="CZ"/>
    <m/>
    <s v="cze"/>
    <s v="původní článekERIHPlus"/>
    <s v="Erih+"/>
    <n v="1"/>
    <n v="1"/>
    <n v="0.5"/>
    <n v="0"/>
    <m/>
    <n v="0.5"/>
    <n v="0.5"/>
    <b v="1"/>
    <x v="1"/>
    <x v="1"/>
  </r>
  <r>
    <n v="573360"/>
    <x v="518"/>
    <s v="PedF"/>
    <x v="1"/>
    <s v="původní článek"/>
    <s v="ERIHPlus"/>
    <n v="0.5"/>
    <m/>
    <m/>
    <m/>
    <m/>
    <s v="Scientia et Societas"/>
    <x v="3"/>
    <n v="20"/>
    <s v="CZ"/>
    <m/>
    <s v="cze"/>
    <s v="původní článekERIHPlus"/>
    <s v="Erih+"/>
    <n v="1"/>
    <n v="1"/>
    <n v="0.5"/>
    <n v="0"/>
    <m/>
    <n v="0.5"/>
    <n v="0.5"/>
    <b v="1"/>
    <x v="1"/>
    <x v="1"/>
  </r>
  <r>
    <n v="573686"/>
    <x v="518"/>
    <s v="PedF"/>
    <x v="1"/>
    <s v="původní článek"/>
    <s v="IF"/>
    <n v="0.16666666666666999"/>
    <s v="2-s2.0-85074512415"/>
    <s v=" D1 N"/>
    <n v="497536000001"/>
    <s v="Q2"/>
    <s v="Frontiers in Psychology"/>
    <x v="3"/>
    <n v="8"/>
    <s v="CH"/>
    <s v="FRONTIERS MEDIA SA"/>
    <s v="eng"/>
    <s v="původní článekIF"/>
    <s v="IFQ2"/>
    <n v="14"/>
    <n v="14"/>
    <n v="2.3333333333333797"/>
    <n v="0"/>
    <m/>
    <n v="2.3333333333333797"/>
    <n v="2.3333333333333797"/>
    <b v="1"/>
    <x v="5"/>
    <x v="7"/>
  </r>
  <r>
    <n v="573691"/>
    <x v="518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55484"/>
    <x v="518"/>
    <s v="PedF"/>
    <x v="1"/>
    <s v="kolektivní monografie"/>
    <m/>
    <n v="0.25"/>
    <m/>
    <m/>
    <m/>
    <m/>
    <m/>
    <x v="1"/>
    <n v="331"/>
    <s v="CZ"/>
    <s v="Pedagogická fakulta, Univerzita Karlova"/>
    <s v="cze"/>
    <s v="kolektivní monografie"/>
    <s v="Mon"/>
    <n v="3"/>
    <n v="3"/>
    <n v="0.75"/>
    <n v="3"/>
    <m/>
    <n v="0.75"/>
    <n v="0.75"/>
    <b v="1"/>
    <x v="1"/>
    <x v="1"/>
  </r>
  <r>
    <n v="530306"/>
    <x v="519"/>
    <s v="PedF"/>
    <x v="16"/>
    <s v="původní článek"/>
    <s v="ERIHPlus"/>
    <n v="1"/>
    <m/>
    <m/>
    <m/>
    <m/>
    <s v="Pedagogika"/>
    <x v="0"/>
    <n v="21"/>
    <s v="CZ"/>
    <m/>
    <s v="cze"/>
    <s v="původní článekERIHPlus"/>
    <s v="Erih+"/>
    <n v="1"/>
    <n v="1"/>
    <n v="1"/>
    <n v="0"/>
    <m/>
    <n v="1"/>
    <n v="1"/>
    <b v="1"/>
    <x v="0"/>
    <x v="4"/>
  </r>
  <r>
    <n v="530308"/>
    <x v="519"/>
    <s v="PedF"/>
    <x v="16"/>
    <s v="přehledový článek"/>
    <s v="český čsp."/>
    <n v="0.5"/>
    <m/>
    <m/>
    <m/>
    <m/>
    <s v="Gramotnost, pregramotnost, vzdělávání"/>
    <x v="0"/>
    <n v="14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31381"/>
    <x v="519"/>
    <s v="PedF"/>
    <x v="16"/>
    <s v="původní článek"/>
    <s v="ERIHPlus"/>
    <n v="1"/>
    <m/>
    <m/>
    <m/>
    <m/>
    <s v="e-Pedagogium [on-line]"/>
    <x v="0"/>
    <n v="11"/>
    <s v="CZ"/>
    <m/>
    <s v="cze"/>
    <s v="původní článekERIHPlus"/>
    <s v="Erih+"/>
    <n v="1"/>
    <n v="1"/>
    <n v="1"/>
    <n v="0"/>
    <m/>
    <n v="1"/>
    <n v="1"/>
    <b v="1"/>
    <x v="0"/>
    <x v="4"/>
  </r>
  <r>
    <n v="575779"/>
    <x v="519"/>
    <s v="PedF"/>
    <x v="16"/>
    <s v="příspěvek v recenzovaném konferenčním sborníku"/>
    <s v="rec. sborník"/>
    <n v="0.33333333333332998"/>
    <m/>
    <m/>
    <m/>
    <m/>
    <s v="Společenství praxe jako účinný faktor rozvoje základního a středního vzdělávání — propojení teorie a praxe.Sborník příspěvků ze závěrečné konference projektu Společenství praxe"/>
    <x v="3"/>
    <n v="18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75835"/>
    <x v="519"/>
    <s v="PedF"/>
    <x v="16"/>
    <s v="kolektivní monografie"/>
    <m/>
    <n v="0.16666666666666999"/>
    <m/>
    <m/>
    <m/>
    <m/>
    <m/>
    <x v="3"/>
    <n v="90"/>
    <s v="CZ"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5836"/>
    <x v="519"/>
    <s v="PedF"/>
    <x v="20"/>
    <s v="kolektivní monografie"/>
    <m/>
    <n v="0.16666666666666999"/>
    <m/>
    <m/>
    <m/>
    <m/>
    <m/>
    <x v="3"/>
    <n v="58"/>
    <m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6352"/>
    <x v="519"/>
    <s v="PedF"/>
    <x v="16"/>
    <s v="příspěvek v recenzovaném konferenčním sborníku"/>
    <s v="rec. sborník"/>
    <n v="0.125"/>
    <m/>
    <m/>
    <m/>
    <m/>
    <s v="Sborník Asociace učitelů češtiny jako cizího jazyka 2018"/>
    <x v="3"/>
    <n v="18"/>
    <m/>
    <s v="Akropolis ve spolupráci s Asociací učitelů češtiny jako cizího jazyka"/>
    <s v="cze"/>
    <s v="příspěvek v recenzovaném konferenčním sborníkurec. sborník"/>
    <s v="Sbor/N"/>
    <n v="0.25"/>
    <n v="0.25"/>
    <n v="3.125E-2"/>
    <n v="0"/>
    <m/>
    <n v="3.125E-2"/>
    <n v="3.125E-2"/>
    <b v="1"/>
    <x v="0"/>
    <x v="4"/>
  </r>
  <r>
    <n v="539522"/>
    <x v="519"/>
    <s v="PedF"/>
    <x v="16"/>
    <s v="jiný článek"/>
    <s v="český čsp."/>
    <n v="0.5"/>
    <m/>
    <m/>
    <m/>
    <m/>
    <s v="Gramotnost, pregramotnost a vzdělávání"/>
    <x v="0"/>
    <n v="4"/>
    <s v="CZ"/>
    <m/>
    <s v="cze"/>
    <s v="jiný článekčeský čsp."/>
    <s v="Ostatní"/>
    <n v="0"/>
    <n v="0"/>
    <n v="0"/>
    <n v="0"/>
    <m/>
    <n v="0"/>
    <n v="0"/>
    <b v="1"/>
    <x v="0"/>
    <x v="4"/>
  </r>
  <r>
    <n v="553202"/>
    <x v="519"/>
    <s v="PedF"/>
    <x v="16"/>
    <s v="původní článek"/>
    <s v="český čsp."/>
    <n v="1"/>
    <m/>
    <m/>
    <m/>
    <m/>
    <s v="Gramotnost, pregramotnost a vzdělávání"/>
    <x v="1"/>
    <n v="3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53205"/>
    <x v="519"/>
    <s v="PedF"/>
    <x v="16"/>
    <s v="příručka"/>
    <m/>
    <n v="0.5"/>
    <m/>
    <m/>
    <m/>
    <m/>
    <s v="Jak na projekt S knížkou do života (Bookstart)"/>
    <x v="1"/>
    <n v="47"/>
    <s v="CZ"/>
    <s v="Národní knihovna ČR s podporou Ministerstva kultury ČR a ve spolupráci se SKIP ČR"/>
    <s v="cze"/>
    <s v="příručka"/>
    <s v="Ostatní"/>
    <n v="0"/>
    <n v="0"/>
    <n v="0"/>
    <n v="0"/>
    <m/>
    <n v="0"/>
    <n v="0"/>
    <b v="1"/>
    <x v="0"/>
    <x v="4"/>
  </r>
  <r>
    <n v="574067"/>
    <x v="519"/>
    <s v="PedF"/>
    <x v="16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59277"/>
    <x v="520"/>
    <s v="PedF"/>
    <x v="3"/>
    <s v="monografie"/>
    <m/>
    <n v="1"/>
    <m/>
    <m/>
    <m/>
    <m/>
    <m/>
    <x v="1"/>
    <n v="230"/>
    <m/>
    <s v="Univerzita Karlova, Pedagogická fakulta"/>
    <s v="cze"/>
    <s v="monografie"/>
    <s v="Mon"/>
    <n v="1"/>
    <n v="1"/>
    <n v="1"/>
    <n v="1"/>
    <m/>
    <n v="1"/>
    <n v="1"/>
    <b v="1"/>
    <x v="3"/>
    <x v="3"/>
  </r>
  <r>
    <n v="577809"/>
    <x v="521"/>
    <s v="PedF"/>
    <x v="18"/>
    <s v="příspěvek v recenzovaném konferenčním sborníku"/>
    <s v="SJR"/>
    <n v="0.2"/>
    <s v="2-s2.0-85082388743"/>
    <m/>
    <m/>
    <m/>
    <s v="ACM International Conference Proceeding Series"/>
    <x v="2"/>
    <n v="5"/>
    <m/>
    <s v="Association for Computing Machinery"/>
    <s v="eng"/>
    <s v="příspěvek v recenzovaném konferenčním sborníkuSJR"/>
    <s v="Sbor/D"/>
    <n v="0.5"/>
    <n v="1"/>
    <n v="0.2"/>
    <n v="0"/>
    <m/>
    <n v="0.2"/>
    <n v="0.2"/>
    <b v="1"/>
    <x v="2"/>
    <x v="5"/>
  </r>
  <r>
    <n v="566358"/>
    <x v="521"/>
    <s v="PedF"/>
    <x v="18"/>
    <s v="příspěvek v recenzovaném konferenčním sborníku"/>
    <s v="zahr. čsp."/>
    <n v="0.25"/>
    <s v="2-s2.0-85072972939"/>
    <m/>
    <m/>
    <m/>
    <s v="Lecture Notes in Computer Science"/>
    <x v="3"/>
    <n v="4"/>
    <m/>
    <s v="Springer Verlag"/>
    <s v="eng"/>
    <s v="příspěvek v recenzovaném konferenčním sborníkuzahr. čsp."/>
    <s v="Sbor/N"/>
    <n v="0.25"/>
    <n v="0.5"/>
    <n v="0.125"/>
    <n v="0"/>
    <m/>
    <n v="0.125"/>
    <n v="0.125"/>
    <b v="1"/>
    <x v="2"/>
    <x v="5"/>
  </r>
  <r>
    <n v="548628"/>
    <x v="521"/>
    <s v="PedF"/>
    <x v="18"/>
    <s v="příspěvek v recenzovaném konferenčním sborníku"/>
    <s v="SJR"/>
    <n v="0.2"/>
    <s v="2-s2.0-85053189497"/>
    <m/>
    <m/>
    <m/>
    <s v="Lecture Notes in Computer Science"/>
    <x v="1"/>
    <n v="4"/>
    <m/>
    <s v="Springer Verlag"/>
    <s v="eng"/>
    <s v="příspěvek v recenzovaném konferenčním sborníkuSJR"/>
    <s v="Sbor/D"/>
    <n v="0.5"/>
    <n v="1"/>
    <n v="0.2"/>
    <n v="0"/>
    <m/>
    <n v="0.2"/>
    <n v="0.2"/>
    <b v="1"/>
    <x v="2"/>
    <x v="5"/>
  </r>
  <r>
    <n v="548630"/>
    <x v="521"/>
    <s v="PedF"/>
    <x v="18"/>
    <s v="příspěvek v recenzovaném konferenčním sborníku"/>
    <s v="SJR"/>
    <n v="0.25"/>
    <s v="2-s2.0-85053202926"/>
    <m/>
    <m/>
    <m/>
    <s v="Lecture Notes in Computer Science"/>
    <x v="1"/>
    <n v="6"/>
    <m/>
    <s v="Springer Verlag"/>
    <s v="eng"/>
    <s v="příspěvek v recenzovaném konferenčním sborníkuSJR"/>
    <s v="Sbor/D"/>
    <n v="0.5"/>
    <n v="1"/>
    <n v="0.25"/>
    <n v="0"/>
    <m/>
    <n v="0.25"/>
    <n v="0.25"/>
    <b v="1"/>
    <x v="2"/>
    <x v="5"/>
  </r>
  <r>
    <n v="553001"/>
    <x v="521"/>
    <s v="PedF"/>
    <x v="18"/>
    <s v="původní článek"/>
    <s v="SJR"/>
    <n v="0.5"/>
    <s v="2-s2.0-85058629012"/>
    <s v="neuveden"/>
    <m/>
    <m/>
    <s v="E-Learning and Digital Media"/>
    <x v="3"/>
    <n v="11"/>
    <s v="US"/>
    <s v="SAGE Publications Inc."/>
    <s v="eng"/>
    <s v="původní článekSJR"/>
    <s v="ScoQ2"/>
    <n v="12"/>
    <n v="12"/>
    <n v="6"/>
    <n v="0"/>
    <m/>
    <n v="6"/>
    <n v="6"/>
    <b v="1"/>
    <x v="0"/>
    <x v="4"/>
  </r>
  <r>
    <n v="558569"/>
    <x v="522"/>
    <s v="PedF"/>
    <x v="9"/>
    <s v="původní článek"/>
    <s v="zahr. čsp."/>
    <n v="1"/>
    <m/>
    <m/>
    <m/>
    <m/>
    <s v="AFA"/>
    <x v="0"/>
    <n v="6"/>
    <s v="SK"/>
    <m/>
    <s v="cze"/>
    <s v="původní článekzahr. čsp."/>
    <s v="Článek"/>
    <n v="0.5"/>
    <n v="0.5"/>
    <n v="0.5"/>
    <n v="0"/>
    <m/>
    <n v="0.5"/>
    <n v="0.5"/>
    <b v="1"/>
    <x v="2"/>
    <x v="8"/>
  </r>
  <r>
    <n v="584734"/>
    <x v="522"/>
    <s v="PedF"/>
    <x v="9"/>
    <s v="původní článek"/>
    <s v="český čsp."/>
    <n v="1"/>
    <m/>
    <m/>
    <m/>
    <m/>
    <s v="Hudební výchova"/>
    <x v="2"/>
    <n v="2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303"/>
    <x v="522"/>
    <s v="PedF"/>
    <x v="9"/>
    <s v="původní článek"/>
    <s v="zahr. čsp."/>
    <n v="1"/>
    <m/>
    <m/>
    <m/>
    <m/>
    <s v="Brass Journal plus"/>
    <x v="2"/>
    <n v="2"/>
    <s v="DE"/>
    <m/>
    <s v="ger"/>
    <s v="původní článekzahr. čsp."/>
    <s v="Článek"/>
    <n v="0.5"/>
    <n v="1"/>
    <n v="1"/>
    <n v="0"/>
    <m/>
    <n v="1"/>
    <n v="1"/>
    <b v="1"/>
    <x v="2"/>
    <x v="8"/>
  </r>
  <r>
    <n v="585313"/>
    <x v="522"/>
    <s v="PedF"/>
    <x v="9"/>
    <s v="jiný článek"/>
    <s v="český čsp."/>
    <n v="1"/>
    <m/>
    <m/>
    <m/>
    <m/>
    <s v="Hudební výchova"/>
    <x v="3"/>
    <n v="1"/>
    <s v="CZ"/>
    <m/>
    <s v="cze"/>
    <s v="jiný článekčeský čsp."/>
    <s v="Ostatní"/>
    <n v="0"/>
    <n v="0"/>
    <n v="0"/>
    <n v="0"/>
    <m/>
    <n v="0"/>
    <n v="0"/>
    <b v="1"/>
    <x v="2"/>
    <x v="8"/>
  </r>
  <r>
    <n v="590585"/>
    <x v="522"/>
    <s v="PedF"/>
    <x v="9"/>
    <s v="příspěvek v recenzovaném konferenčním sborníku"/>
    <s v="český čsp."/>
    <n v="1"/>
    <m/>
    <m/>
    <m/>
    <m/>
    <s v="muzikologické fórum"/>
    <x v="2"/>
    <n v="7"/>
    <m/>
    <s v="ČSHV"/>
    <s v="cze"/>
    <s v="příspěvek v recenzovaném konferenčním sborníkučeský čsp."/>
    <s v="Sbor/N"/>
    <n v="0.25"/>
    <n v="0.25"/>
    <n v="0.25"/>
    <n v="0"/>
    <m/>
    <n v="0.25"/>
    <n v="0.25"/>
    <b v="1"/>
    <x v="2"/>
    <x v="8"/>
  </r>
  <r>
    <n v="575891"/>
    <x v="523"/>
    <s v="PedF"/>
    <x v="9"/>
    <s v="příspěvek v recenzovaném konferenčním sborníku"/>
    <s v="rec. sborník"/>
    <n v="1"/>
    <m/>
    <m/>
    <m/>
    <m/>
    <s v="Musica viva in schola XXVI."/>
    <x v="3"/>
    <n v="11"/>
    <m/>
    <s v="Masarykova univerzit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89041"/>
    <x v="523"/>
    <s v="PedF"/>
    <x v="9"/>
    <s v="původní článek"/>
    <s v="český čsp."/>
    <n v="1"/>
    <m/>
    <m/>
    <m/>
    <m/>
    <s v="Opus musicum"/>
    <x v="2"/>
    <n v="20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9006"/>
    <x v="524"/>
    <s v="PedF"/>
    <x v="16"/>
    <s v="jiný příspěvek v konferenčním sborníku"/>
    <s v="nerec. sborník"/>
    <n v="0.5"/>
    <m/>
    <m/>
    <m/>
    <m/>
    <s v="Proměny edukačních situací a jejich konceptualizace"/>
    <x v="1"/>
    <n v="11"/>
    <m/>
    <s v="Katedra andragogiky a managementu vzdělávání"/>
    <s v="cze"/>
    <s v="jiný příspěvek v konferenčním sborníkunerec. sborník"/>
    <s v="Ostatní"/>
    <n v="0"/>
    <n v="0"/>
    <n v="0"/>
    <n v="0"/>
    <m/>
    <n v="0"/>
    <n v="0"/>
    <b v="1"/>
    <x v="0"/>
    <x v="4"/>
  </r>
  <r>
    <n v="561508"/>
    <x v="524"/>
    <s v="PedF"/>
    <x v="16"/>
    <s v="přehledový článek"/>
    <s v="SJR"/>
    <n v="0.5"/>
    <s v="2-s2.0-85064479680"/>
    <s v="Q4"/>
    <m/>
    <m/>
    <s v="Studia paedagogica"/>
    <x v="3"/>
    <n v="28"/>
    <s v="CZ"/>
    <m/>
    <s v="cze"/>
    <s v="přehledový článekSJR"/>
    <s v="ScoQ4"/>
    <n v="4"/>
    <n v="4"/>
    <n v="2"/>
    <n v="0"/>
    <m/>
    <n v="2"/>
    <n v="2"/>
    <b v="1"/>
    <x v="0"/>
    <x v="4"/>
  </r>
  <r>
    <n v="540140"/>
    <x v="524"/>
    <s v="PedF"/>
    <x v="16"/>
    <s v="původní článek"/>
    <s v="ERIHPlus"/>
    <n v="1"/>
    <m/>
    <m/>
    <m/>
    <m/>
    <s v="Pedagogická orientace"/>
    <x v="0"/>
    <n v="24"/>
    <s v="CZ"/>
    <m/>
    <s v="eng"/>
    <s v="původní článekERIHPlus"/>
    <s v="Erih+"/>
    <n v="1"/>
    <n v="2"/>
    <n v="2"/>
    <n v="0"/>
    <m/>
    <n v="2"/>
    <n v="2"/>
    <b v="1"/>
    <x v="0"/>
    <x v="4"/>
  </r>
  <r>
    <n v="580955"/>
    <x v="524"/>
    <s v="PedF"/>
    <x v="16"/>
    <s v="původní článek"/>
    <s v="IF (loni)"/>
    <n v="0.33333333333332998"/>
    <s v="2-s2.0-85086861945"/>
    <s v="Q1 1.D."/>
    <n v="542903000001"/>
    <s v="Q3"/>
    <s v="School Effectiveness and School Improvement"/>
    <x v="2"/>
    <n v="22"/>
    <s v="NL"/>
    <m/>
    <s v="eng"/>
    <s v="původní článekIF (loni)"/>
    <s v="ScoD1"/>
    <n v="22"/>
    <n v="22"/>
    <n v="7.3333333333332593"/>
    <n v="0"/>
    <m/>
    <n v="7.3333333333332593"/>
    <n v="2.9999999999999698"/>
    <b v="0"/>
    <x v="0"/>
    <x v="4"/>
  </r>
  <r>
    <n v="585169"/>
    <x v="524"/>
    <s v="PedF"/>
    <x v="16"/>
    <s v="původní článek"/>
    <s v="ERIHPlus"/>
    <n v="0.5"/>
    <m/>
    <m/>
    <m/>
    <m/>
    <s v="Pedagogická orientace"/>
    <x v="2"/>
    <n v="2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87043"/>
    <x v="524"/>
    <s v="PedF"/>
    <x v="16"/>
    <s v="jiný výsledek"/>
    <m/>
    <n v="0.5"/>
    <m/>
    <m/>
    <m/>
    <m/>
    <m/>
    <x v="2"/>
    <n v="8"/>
    <m/>
    <s v="Karolinum"/>
    <s v="eng"/>
    <s v="jiný výsledek"/>
    <s v="Ostatní"/>
    <n v="0"/>
    <n v="0"/>
    <n v="0"/>
    <n v="0"/>
    <m/>
    <n v="0"/>
    <n v="0"/>
    <b v="1"/>
    <x v="0"/>
    <x v="4"/>
  </r>
  <r>
    <n v="587066"/>
    <x v="524"/>
    <s v="PedF"/>
    <x v="16"/>
    <s v="výzkumná zpráva"/>
    <m/>
    <n v="0.16666666666666999"/>
    <m/>
    <m/>
    <m/>
    <m/>
    <m/>
    <x v="2"/>
    <m/>
    <m/>
    <s v="Česká školní inspekce"/>
    <s v="cze"/>
    <s v="výzkumná zpráva"/>
    <s v="Ostatní"/>
    <n v="0"/>
    <n v="0"/>
    <n v="0"/>
    <n v="0"/>
    <m/>
    <n v="0"/>
    <n v="0"/>
    <b v="1"/>
    <x v="0"/>
    <x v="4"/>
  </r>
  <r>
    <n v="587068"/>
    <x v="524"/>
    <s v="PedF"/>
    <x v="16"/>
    <s v="jiný výsledek"/>
    <m/>
    <n v="1"/>
    <m/>
    <m/>
    <m/>
    <m/>
    <m/>
    <x v="2"/>
    <m/>
    <m/>
    <m/>
    <s v="eng"/>
    <s v="jiný výsledek"/>
    <s v="Ostatní"/>
    <n v="0"/>
    <n v="0"/>
    <n v="0"/>
    <n v="0"/>
    <m/>
    <n v="0"/>
    <n v="0"/>
    <b v="1"/>
    <x v="0"/>
    <x v="4"/>
  </r>
  <r>
    <n v="587069"/>
    <x v="524"/>
    <s v="PedF"/>
    <x v="16"/>
    <s v="jiný výsledek"/>
    <m/>
    <n v="0.33333333333332998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87071"/>
    <x v="524"/>
    <s v="PedF"/>
    <x v="16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72495"/>
    <x v="524"/>
    <s v="PedF"/>
    <x v="16"/>
    <s v="výzkumná zpráva"/>
    <m/>
    <n v="0.33333333333332998"/>
    <m/>
    <m/>
    <m/>
    <m/>
    <m/>
    <x v="3"/>
    <n v="60"/>
    <m/>
    <s v="Česká školní inspekce"/>
    <s v="cze"/>
    <s v="výzkumná zpráva"/>
    <s v="Ostatní"/>
    <n v="0"/>
    <n v="0"/>
    <n v="0"/>
    <n v="0"/>
    <m/>
    <n v="0"/>
    <n v="0"/>
    <b v="1"/>
    <x v="0"/>
    <x v="4"/>
  </r>
  <r>
    <n v="575833"/>
    <x v="525"/>
    <s v="PedF"/>
    <x v="0"/>
    <s v="kolektivní monografie"/>
    <m/>
    <n v="0.25"/>
    <m/>
    <m/>
    <m/>
    <m/>
    <m/>
    <x v="1"/>
    <n v="117"/>
    <s v="CZ"/>
    <s v="Univerzita Karlova - Pedagogická fakulta"/>
    <s v="cze"/>
    <s v="kolektivní monografie"/>
    <s v="Mon"/>
    <n v="9"/>
    <n v="9"/>
    <n v="2.25"/>
    <n v="9"/>
    <m/>
    <n v="2.25"/>
    <n v="2.25"/>
    <b v="1"/>
    <x v="0"/>
    <x v="0"/>
  </r>
  <r>
    <n v="592225"/>
    <x v="525"/>
    <s v="PedF"/>
    <x v="0"/>
    <s v="původní článek"/>
    <s v="český čsp."/>
    <n v="1"/>
    <m/>
    <m/>
    <m/>
    <m/>
    <s v="Speciální pedagogika"/>
    <x v="2"/>
    <n v="12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59382"/>
    <x v="525"/>
    <s v="PedF"/>
    <x v="0"/>
    <s v="příručka"/>
    <m/>
    <n v="0.5"/>
    <m/>
    <m/>
    <m/>
    <m/>
    <m/>
    <x v="1"/>
    <n v="126"/>
    <s v="CZ"/>
    <s v="Raabe"/>
    <s v="cze"/>
    <s v="příručka"/>
    <s v="Ostatní"/>
    <n v="0"/>
    <n v="0"/>
    <n v="0"/>
    <n v="0"/>
    <m/>
    <n v="0"/>
    <n v="0"/>
    <b v="1"/>
    <x v="0"/>
    <x v="0"/>
  </r>
  <r>
    <n v="559396"/>
    <x v="525"/>
    <s v="PedF"/>
    <x v="0"/>
    <s v="příručka"/>
    <m/>
    <n v="0.33333333333332998"/>
    <m/>
    <m/>
    <m/>
    <m/>
    <m/>
    <x v="3"/>
    <n v="92"/>
    <s v="CZ"/>
    <s v="Verlag Dashöfer"/>
    <s v="cze"/>
    <s v="příručka"/>
    <s v="Ostatní"/>
    <n v="0"/>
    <n v="0"/>
    <n v="0"/>
    <n v="0"/>
    <m/>
    <n v="0"/>
    <n v="0"/>
    <b v="1"/>
    <x v="0"/>
    <x v="0"/>
  </r>
  <r>
    <n v="578904"/>
    <x v="525"/>
    <s v="PedF"/>
    <x v="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9"/>
    <m/>
    <s v="Univerzita Karlova. Pedagogická fakulta."/>
    <s v="cze"/>
    <s v="příspěvek v recenzovaném konferenčním sborníkurec. sborník"/>
    <s v="Sbor/N"/>
    <n v="0.25"/>
    <n v="0.25"/>
    <n v="0.25"/>
    <n v="0"/>
    <m/>
    <n v="0.25"/>
    <n v="0.25"/>
    <b v="1"/>
    <x v="0"/>
    <x v="0"/>
  </r>
  <r>
    <n v="538083"/>
    <x v="525"/>
    <s v="PedF"/>
    <x v="0"/>
    <s v="původní článek"/>
    <s v="rec. čsp. 2015"/>
    <n v="0.25"/>
    <m/>
    <m/>
    <m/>
    <m/>
    <s v="Speciální pedagogika"/>
    <x v="0"/>
    <n v="13"/>
    <s v="CZ"/>
    <m/>
    <s v="cze"/>
    <s v="původní článekrec. čsp. 2015"/>
    <s v="Článek"/>
    <n v="0.5"/>
    <n v="0.5"/>
    <n v="0.125"/>
    <n v="0"/>
    <m/>
    <n v="0.125"/>
    <n v="0.125"/>
    <b v="1"/>
    <x v="0"/>
    <x v="4"/>
  </r>
  <r>
    <n v="538085"/>
    <x v="525"/>
    <s v="PedF"/>
    <x v="0"/>
    <s v="kapitola v kolektivní monografii"/>
    <m/>
    <n v="0.25"/>
    <m/>
    <m/>
    <m/>
    <m/>
    <s v="Teória a praxeológia výchovnej a komplexnej rehabilitácie : zborník vedeckých príspevkov"/>
    <x v="1"/>
    <n v="14"/>
    <s v="CZ"/>
    <s v="MSD"/>
    <s v="cze"/>
    <s v="kapitola v kolektivní monografii"/>
    <s v="Kap"/>
    <n v="1"/>
    <n v="1"/>
    <n v="0.25"/>
    <n v="0"/>
    <m/>
    <n v="0.25"/>
    <n v="0.25"/>
    <b v="1"/>
    <x v="0"/>
    <x v="4"/>
  </r>
  <r>
    <n v="538087"/>
    <x v="525"/>
    <s v="PedF"/>
    <x v="0"/>
    <s v="jiná stať ve sborníku prací"/>
    <m/>
    <n v="0.5"/>
    <m/>
    <m/>
    <m/>
    <m/>
    <s v="Teória a praxeológia výchovnej a komplexnej rehabilitácie : zborník vedeckých príspevkov"/>
    <x v="1"/>
    <n v="13"/>
    <s v="CZ"/>
    <s v="MSD, spol. s r.o."/>
    <s v="cze"/>
    <s v="jiná stať ve sborníku prací"/>
    <s v="Ostatní"/>
    <n v="0"/>
    <n v="0"/>
    <n v="0"/>
    <n v="0"/>
    <m/>
    <n v="0"/>
    <n v="0"/>
    <b v="1"/>
    <x v="0"/>
    <x v="4"/>
  </r>
  <r>
    <n v="561558"/>
    <x v="525"/>
    <s v="PedF"/>
    <x v="0"/>
    <s v="jiný příspěvek v konferenčním sborníku"/>
    <s v="rec. sborník"/>
    <n v="0.25"/>
    <m/>
    <m/>
    <m/>
    <m/>
    <s v="Sameness and Alterity in Philosophical and Special Pedagogic Reflection : inclusive school : international multidisciplinary conference"/>
    <x v="1"/>
    <n v="12"/>
    <m/>
    <s v="Univerzita Karlova. Pedagogická fakulta.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63434"/>
    <x v="525"/>
    <s v="PedF"/>
    <x v="0"/>
    <s v="původní článek"/>
    <s v="český čsp."/>
    <n v="0.33333333333332998"/>
    <m/>
    <m/>
    <m/>
    <m/>
    <s v="Gramotnost, pregramotnost a vzdělávání"/>
    <x v="3"/>
    <n v="18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0"/>
    <x v="4"/>
  </r>
  <r>
    <n v="546401"/>
    <x v="525"/>
    <s v="PedF"/>
    <x v="0"/>
    <s v="příspěvek v recenzovaném konferenčním sborníku"/>
    <s v="rec. sborník"/>
    <n v="0.25"/>
    <m/>
    <m/>
    <m/>
    <m/>
    <s v="Sborník z mezinárodní konference ICOLLE 2018"/>
    <x v="1"/>
    <n v="12"/>
    <m/>
    <s v="Mendelova univerzita v Brně"/>
    <s v="cze"/>
    <s v="příspěvek v recenzovaném konferenčním sborníkurec. sborník"/>
    <s v="Sbor/N"/>
    <n v="0.25"/>
    <n v="0.25"/>
    <n v="6.25E-2"/>
    <n v="0"/>
    <m/>
    <n v="6.25E-2"/>
    <n v="6.25E-2"/>
    <b v="1"/>
    <x v="0"/>
    <x v="4"/>
  </r>
  <r>
    <n v="546405"/>
    <x v="525"/>
    <s v="PedF"/>
    <x v="0"/>
    <s v="původní článek"/>
    <s v="rec. čsp. 2015"/>
    <n v="1"/>
    <m/>
    <m/>
    <m/>
    <m/>
    <s v="Speciální pedagogika"/>
    <x v="1"/>
    <n v="5"/>
    <s v="CZ"/>
    <m/>
    <s v="cze"/>
    <s v="původní článekrec. čsp. 2015"/>
    <s v="Článek"/>
    <n v="0.5"/>
    <n v="0.5"/>
    <n v="0.5"/>
    <n v="0"/>
    <m/>
    <n v="0.5"/>
    <n v="0.5"/>
    <b v="1"/>
    <x v="0"/>
    <x v="0"/>
  </r>
  <r>
    <n v="567720"/>
    <x v="525"/>
    <s v="PedF"/>
    <x v="0"/>
    <s v="původní článek"/>
    <s v="český čsp."/>
    <n v="1"/>
    <m/>
    <m/>
    <m/>
    <m/>
    <s v="Speciální pedagogika"/>
    <x v="3"/>
    <n v="12"/>
    <s v="CZ"/>
    <m/>
    <s v="cze"/>
    <s v="původní článekčeský čsp."/>
    <s v="Článek"/>
    <n v="0.5"/>
    <n v="0.5"/>
    <n v="0.5"/>
    <n v="0"/>
    <m/>
    <n v="0.5"/>
    <n v="0.5"/>
    <b v="1"/>
    <x v="0"/>
    <x v="0"/>
  </r>
  <r>
    <n v="551667"/>
    <x v="525"/>
    <s v="PedF"/>
    <x v="0"/>
    <s v="příspěvek v recenzovaném konferenčním sborníku"/>
    <s v="WOS"/>
    <n v="0.25"/>
    <m/>
    <m/>
    <m/>
    <m/>
    <s v="11TH INTERNATIONAL CONFERENCE OF EDUCATION, RESEARCH AND INNOVATION (ICERI2018)"/>
    <x v="1"/>
    <n v="7"/>
    <m/>
    <s v="International Academy of Technology, Education and Development (IATED)"/>
    <s v="eng"/>
    <s v="příspěvek v recenzovaném konferenčním sborníkuWOS"/>
    <s v="Sbor/D"/>
    <n v="0.5"/>
    <n v="1"/>
    <n v="0.25"/>
    <n v="0"/>
    <m/>
    <n v="0.25"/>
    <n v="0.25"/>
    <b v="1"/>
    <x v="0"/>
    <x v="4"/>
  </r>
  <r>
    <n v="569037"/>
    <x v="525"/>
    <s v="PedF"/>
    <x v="0"/>
    <s v="původní článek"/>
    <s v="zahr. čsp."/>
    <n v="0.25"/>
    <m/>
    <m/>
    <m/>
    <m/>
    <s v="PEDAGOGIKA.SK"/>
    <x v="3"/>
    <n v="11"/>
    <s v="SK"/>
    <m/>
    <s v="eng"/>
    <s v="původní článekzahr. čsp."/>
    <s v="Článek"/>
    <n v="0.5"/>
    <n v="1"/>
    <n v="0.25"/>
    <n v="0"/>
    <m/>
    <n v="0.25"/>
    <n v="0.25"/>
    <b v="1"/>
    <x v="0"/>
    <x v="0"/>
  </r>
  <r>
    <n v="584310"/>
    <x v="525"/>
    <s v="PedF"/>
    <x v="0"/>
    <s v="monografie"/>
    <m/>
    <n v="1"/>
    <m/>
    <m/>
    <m/>
    <m/>
    <m/>
    <x v="2"/>
    <n v="196"/>
    <s v="CZ"/>
    <s v="Univerzita Karlova - Pedagogická fakulta"/>
    <s v="cze"/>
    <s v="monografie"/>
    <s v="Mon"/>
    <n v="3"/>
    <n v="3"/>
    <n v="3"/>
    <n v="3"/>
    <m/>
    <n v="3"/>
    <n v="3"/>
    <b v="1"/>
    <x v="0"/>
    <x v="0"/>
  </r>
  <r>
    <n v="552871"/>
    <x v="525"/>
    <s v="PedF"/>
    <x v="0"/>
    <s v="původní článek"/>
    <s v="WOS"/>
    <n v="0.2"/>
    <s v="2-s2.0-85059682522"/>
    <s v="Q1 N"/>
    <s v="Nebude"/>
    <m/>
    <s v="International Journal of Inclusive Education [online]"/>
    <x v="1"/>
    <n v="23"/>
    <s v="IN"/>
    <m/>
    <s v="eng"/>
    <s v="původní článekWOS"/>
    <s v="ScoQ1"/>
    <n v="16"/>
    <n v="16"/>
    <n v="3.2"/>
    <n v="0"/>
    <m/>
    <n v="3.2"/>
    <n v="0.60000000000000009"/>
    <b v="0"/>
    <x v="0"/>
    <x v="4"/>
  </r>
  <r>
    <n v="554347"/>
    <x v="525"/>
    <s v="PedF"/>
    <x v="0"/>
    <s v="původní článek"/>
    <s v="rec. čsp. 2015"/>
    <n v="1"/>
    <m/>
    <m/>
    <m/>
    <m/>
    <s v="Speciální pedagogika"/>
    <x v="1"/>
    <n v="12"/>
    <s v="CZ"/>
    <m/>
    <s v="cze"/>
    <s v="původní článekrec. čsp. 2015"/>
    <s v="Článek"/>
    <n v="0.5"/>
    <n v="0.5"/>
    <n v="0.5"/>
    <n v="0"/>
    <m/>
    <n v="0.5"/>
    <n v="0.5"/>
    <b v="1"/>
    <x v="0"/>
    <x v="0"/>
  </r>
  <r>
    <n v="570268"/>
    <x v="525"/>
    <s v="PedF"/>
    <x v="0"/>
    <s v="kapitola v kolektivní monografii"/>
    <m/>
    <n v="0.25"/>
    <m/>
    <m/>
    <m/>
    <m/>
    <s v="Vernetzung,Kooperation, Sozialer Raum : Inklusion als Querschnittaufgabe"/>
    <x v="3"/>
    <n v="6"/>
    <s v="DE"/>
    <s v="Verlag Julius Klinkhardt"/>
    <s v="ger"/>
    <s v="kapitola v kolektivní monografii"/>
    <s v="Kap"/>
    <n v="1"/>
    <n v="2"/>
    <n v="0.5"/>
    <n v="0"/>
    <m/>
    <n v="0.5"/>
    <n v="0.5"/>
    <b v="1"/>
    <x v="0"/>
    <x v="0"/>
  </r>
  <r>
    <n v="587325"/>
    <x v="525"/>
    <s v="PedF"/>
    <x v="0"/>
    <s v="kapitola v kolektivní monografii"/>
    <m/>
    <n v="1"/>
    <m/>
    <m/>
    <m/>
    <m/>
    <s v="Lze vychovávat k úctě a sebeúctě?"/>
    <x v="2"/>
    <n v="11"/>
    <s v="CZ"/>
    <s v="Univerzita Karlova, Pedagogická fakulta"/>
    <s v="cze"/>
    <s v="kapitola v kolektivní monografii"/>
    <s v="Kap"/>
    <n v="1"/>
    <n v="1"/>
    <n v="1"/>
    <n v="0"/>
    <m/>
    <n v="1"/>
    <n v="1"/>
    <b v="1"/>
    <x v="0"/>
    <x v="0"/>
  </r>
  <r>
    <n v="571981"/>
    <x v="525"/>
    <s v="PedF"/>
    <x v="0"/>
    <s v="příručka"/>
    <m/>
    <n v="1"/>
    <m/>
    <m/>
    <m/>
    <m/>
    <m/>
    <x v="3"/>
    <n v="70"/>
    <s v="CZ"/>
    <s v="Nová škola o.p.s."/>
    <s v="cze"/>
    <s v="příručka"/>
    <s v="Ostatní"/>
    <n v="0"/>
    <n v="0"/>
    <n v="0"/>
    <n v="0"/>
    <m/>
    <n v="0"/>
    <n v="0"/>
    <b v="1"/>
    <x v="0"/>
    <x v="0"/>
  </r>
  <r>
    <n v="535938"/>
    <x v="526"/>
    <s v="PedF"/>
    <x v="13"/>
    <s v="původní článek"/>
    <s v="český čsp."/>
    <n v="1"/>
    <m/>
    <m/>
    <m/>
    <m/>
    <s v="Studie z aplikované lingvistiky / Studies in Applied Linguistics [online]"/>
    <x v="0"/>
    <n v="15"/>
    <s v="CZ"/>
    <m/>
    <s v="cze"/>
    <s v="původní článekčeský čsp."/>
    <s v="Článek"/>
    <n v="0.5"/>
    <n v="0.5"/>
    <n v="0.5"/>
    <n v="0"/>
    <m/>
    <n v="0.5"/>
    <n v="0.5"/>
    <b v="1"/>
    <x v="4"/>
    <x v="6"/>
  </r>
  <r>
    <n v="591669"/>
    <x v="527"/>
    <s v="PedF"/>
    <x v="17"/>
    <s v="původní článek"/>
    <s v="zahr. čsp."/>
    <n v="1"/>
    <m/>
    <m/>
    <m/>
    <m/>
    <s v="Metalexicography, dictionaries and culture. Lexicographica. International Annual for Lexicograph"/>
    <x v="2"/>
    <n v="23"/>
    <s v="DE"/>
    <m/>
    <s v="ger"/>
    <s v="původní článekzahr. čsp."/>
    <s v="Článek"/>
    <n v="0.5"/>
    <n v="1"/>
    <n v="1"/>
    <n v="0"/>
    <m/>
    <n v="1"/>
    <n v="1"/>
    <b v="1"/>
    <x v="4"/>
    <x v="6"/>
  </r>
  <r>
    <n v="592011"/>
    <x v="527"/>
    <s v="PedF"/>
    <x v="17"/>
    <s v="původní článek"/>
    <s v="zahr. čsp."/>
    <n v="1"/>
    <m/>
    <m/>
    <m/>
    <m/>
    <s v="Sprachreport"/>
    <x v="2"/>
    <n v="9"/>
    <s v="DE"/>
    <m/>
    <s v="ger"/>
    <s v="původní článekzahr. čsp."/>
    <s v="Článek"/>
    <n v="0.5"/>
    <n v="1"/>
    <n v="1"/>
    <n v="0"/>
    <m/>
    <n v="1"/>
    <n v="1"/>
    <b v="1"/>
    <x v="4"/>
    <x v="6"/>
  </r>
  <r>
    <n v="592012"/>
    <x v="527"/>
    <s v="PedF"/>
    <x v="17"/>
    <s v="původní článek"/>
    <s v="ERIHPlus"/>
    <n v="1"/>
    <m/>
    <m/>
    <m/>
    <m/>
    <s v="Linguistik Online"/>
    <x v="2"/>
    <n v="19"/>
    <s v="DE"/>
    <m/>
    <s v="ger"/>
    <s v="původní článekERIHPlus"/>
    <s v="Erih+"/>
    <n v="1"/>
    <n v="2"/>
    <n v="2"/>
    <n v="0"/>
    <m/>
    <n v="2"/>
    <n v="2"/>
    <b v="1"/>
    <x v="4"/>
    <x v="6"/>
  </r>
  <r>
    <n v="592013"/>
    <x v="527"/>
    <s v="PedF"/>
    <x v="17"/>
    <s v="kapitola v monografii"/>
    <m/>
    <n v="1"/>
    <m/>
    <m/>
    <m/>
    <m/>
    <s v="Wörter – Zeichen der Veränderung"/>
    <x v="2"/>
    <n v="20"/>
    <s v="DE"/>
    <s v="De Gruyter"/>
    <s v="ger"/>
    <s v="kapitola v monografii"/>
    <s v="Kap"/>
    <n v="3"/>
    <n v="3"/>
    <n v="3"/>
    <n v="3"/>
    <m/>
    <n v="3"/>
    <n v="3"/>
    <b v="1"/>
    <x v="4"/>
    <x v="6"/>
  </r>
  <r>
    <n v="592016"/>
    <x v="527"/>
    <s v="PedF"/>
    <x v="17"/>
    <s v="kapitola v kolektivní monografii"/>
    <m/>
    <n v="1"/>
    <m/>
    <m/>
    <m/>
    <m/>
    <s v="Heil und Heilung. Die Kultur der Selbstsorge in der Kunst und Literatur des Mittelalters und der frühen Neuzeit."/>
    <x v="2"/>
    <n v="32"/>
    <s v="DE"/>
    <s v="Universitätsverlag Winter"/>
    <s v="ger"/>
    <s v="kapitola v kolektivní monografii"/>
    <s v="Kap"/>
    <n v="1"/>
    <n v="2"/>
    <n v="2"/>
    <n v="0"/>
    <m/>
    <n v="2"/>
    <n v="2"/>
    <b v="1"/>
    <x v="4"/>
    <x v="6"/>
  </r>
  <r>
    <n v="533191"/>
    <x v="527"/>
    <s v="PedF"/>
    <x v="17"/>
    <s v="kapitola v kolektivní monografii"/>
    <m/>
    <n v="1"/>
    <m/>
    <m/>
    <m/>
    <m/>
    <s v="The Oxford Encyclopedia of Martin Luther. Oxford University Press"/>
    <x v="0"/>
    <n v="25"/>
    <s v="US"/>
    <s v="Oxford University Press"/>
    <s v="eng"/>
    <s v="kapitola v kolektivní monografii"/>
    <s v="Kap"/>
    <n v="5"/>
    <n v="5"/>
    <n v="5"/>
    <n v="5"/>
    <m/>
    <n v="5"/>
    <n v="5"/>
    <b v="1"/>
    <x v="4"/>
    <x v="6"/>
  </r>
  <r>
    <n v="533197"/>
    <x v="527"/>
    <s v="PedF"/>
    <x v="17"/>
    <s v="kapitola v příručce"/>
    <m/>
    <n v="1"/>
    <m/>
    <m/>
    <m/>
    <m/>
    <s v="Handbuch Sprache und Politik"/>
    <x v="0"/>
    <n v="22"/>
    <s v="DE"/>
    <s v="Hempen-Verlag"/>
    <s v="ger"/>
    <s v="kapitola v příručce"/>
    <s v="Ostatní"/>
    <n v="0"/>
    <n v="0"/>
    <n v="0"/>
    <n v="0"/>
    <m/>
    <n v="0"/>
    <n v="0"/>
    <b v="1"/>
    <x v="4"/>
    <x v="6"/>
  </r>
  <r>
    <n v="533198"/>
    <x v="527"/>
    <s v="PedF"/>
    <x v="17"/>
    <s v="kapitola v kolektivní monografii"/>
    <m/>
    <n v="1"/>
    <m/>
    <m/>
    <m/>
    <m/>
    <s v="Das Tier in der Rechtsgeschichte"/>
    <x v="0"/>
    <n v="26"/>
    <s v="DE"/>
    <s v="Winter"/>
    <s v="ger"/>
    <s v="kapitola v kolektivní monografii"/>
    <s v="Kap"/>
    <n v="1"/>
    <n v="2"/>
    <n v="2"/>
    <n v="0"/>
    <m/>
    <n v="2"/>
    <n v="2"/>
    <b v="1"/>
    <x v="4"/>
    <x v="6"/>
  </r>
  <r>
    <n v="533431"/>
    <x v="527"/>
    <s v="PedF"/>
    <x v="17"/>
    <s v="kapitola v příručce"/>
    <m/>
    <n v="1"/>
    <m/>
    <m/>
    <m/>
    <m/>
    <s v="Handbuch der völkischen Wissenschaften"/>
    <x v="0"/>
    <n v="5"/>
    <s v="DE"/>
    <s v="De Gruyter Oldenbourg"/>
    <s v="ger"/>
    <s v="kapitola v příručce"/>
    <s v="Ostatní"/>
    <n v="0"/>
    <n v="0"/>
    <n v="0"/>
    <n v="0"/>
    <m/>
    <n v="0"/>
    <n v="0"/>
    <b v="1"/>
    <x v="4"/>
    <x v="6"/>
  </r>
  <r>
    <n v="533433"/>
    <x v="527"/>
    <s v="PedF"/>
    <x v="17"/>
    <s v="kapitola v příručce"/>
    <m/>
    <n v="1"/>
    <m/>
    <m/>
    <m/>
    <m/>
    <s v="Handbuch der völkischen Wissenschaften"/>
    <x v="0"/>
    <n v="6"/>
    <s v="DE"/>
    <s v="de Gruyter"/>
    <s v="ger"/>
    <s v="kapitola v příručce"/>
    <s v="Ostatní"/>
    <n v="0"/>
    <n v="0"/>
    <n v="0"/>
    <n v="0"/>
    <m/>
    <n v="0"/>
    <n v="0"/>
    <b v="1"/>
    <x v="4"/>
    <x v="6"/>
  </r>
  <r>
    <n v="533711"/>
    <x v="527"/>
    <s v="PedF"/>
    <x v="17"/>
    <s v="kapitola v příručce"/>
    <m/>
    <n v="1"/>
    <m/>
    <m/>
    <m/>
    <m/>
    <s v="Handbuch der völkischen Wissenschaften"/>
    <x v="0"/>
    <n v="4"/>
    <s v="DE"/>
    <s v="de Gruyter"/>
    <s v="ger"/>
    <s v="kapitola v příručce"/>
    <s v="Ostatní"/>
    <n v="0"/>
    <n v="0"/>
    <n v="0"/>
    <n v="0"/>
    <m/>
    <n v="0"/>
    <n v="0"/>
    <b v="1"/>
    <x v="4"/>
    <x v="6"/>
  </r>
  <r>
    <n v="534903"/>
    <x v="527"/>
    <s v="PedF"/>
    <x v="17"/>
    <s v="kapitola v kolektivní monografii"/>
    <m/>
    <n v="1"/>
    <m/>
    <m/>
    <m/>
    <m/>
    <s v="Martin Luther und die deutsche Sprache"/>
    <x v="0"/>
    <n v="19"/>
    <s v="DE"/>
    <s v="Winter"/>
    <s v="ger"/>
    <s v="kapitola v kolektivní monografii"/>
    <s v="Kap"/>
    <n v="1"/>
    <n v="2"/>
    <n v="2"/>
    <n v="0"/>
    <m/>
    <n v="2"/>
    <n v="2"/>
    <b v="1"/>
    <x v="4"/>
    <x v="6"/>
  </r>
  <r>
    <n v="534905"/>
    <x v="527"/>
    <s v="PedF"/>
    <x v="17"/>
    <s v="kapitola v monografii"/>
    <m/>
    <n v="1"/>
    <m/>
    <m/>
    <m/>
    <m/>
    <s v="Wörterbuchkritik. Dictionary criticism"/>
    <x v="0"/>
    <n v="30"/>
    <m/>
    <s v="de Gruyter"/>
    <s v="eng"/>
    <s v="kapitola v monografii"/>
    <s v="Kap"/>
    <n v="3"/>
    <n v="3"/>
    <n v="3"/>
    <n v="3"/>
    <m/>
    <n v="3"/>
    <n v="3"/>
    <b v="1"/>
    <x v="4"/>
    <x v="6"/>
  </r>
  <r>
    <n v="560429"/>
    <x v="527"/>
    <s v="PedF"/>
    <x v="17"/>
    <s v="vědecký slovník"/>
    <m/>
    <n v="0.33333333333332998"/>
    <m/>
    <m/>
    <m/>
    <m/>
    <m/>
    <x v="1"/>
    <n v="256"/>
    <m/>
    <s v="de Gruyter"/>
    <s v="ger"/>
    <s v="vědecký slovník"/>
    <s v="Učebnice"/>
    <n v="1"/>
    <n v="1"/>
    <n v="0.33333333333332998"/>
    <n v="0"/>
    <m/>
    <n v="0.33333333333332998"/>
    <n v="0.33333333333332998"/>
    <b v="1"/>
    <x v="4"/>
    <x v="6"/>
  </r>
  <r>
    <n v="568699"/>
    <x v="527"/>
    <s v="PedF"/>
    <x v="17"/>
    <s v="kapitola v kolektivní monografii"/>
    <m/>
    <n v="1"/>
    <m/>
    <m/>
    <m/>
    <m/>
    <s v="Handbuch Sprache in der Geschichte"/>
    <x v="3"/>
    <n v="38"/>
    <m/>
    <s v="De Gruyter"/>
    <s v="ger"/>
    <s v="kapitola v kolektivní monografii"/>
    <s v="Kap"/>
    <n v="3"/>
    <n v="3"/>
    <n v="3"/>
    <n v="3"/>
    <m/>
    <n v="3"/>
    <n v="3"/>
    <b v="1"/>
    <x v="4"/>
    <x v="6"/>
  </r>
  <r>
    <n v="568707"/>
    <x v="527"/>
    <s v="PedF"/>
    <x v="17"/>
    <s v="kapitola v kolektivní monografii"/>
    <m/>
    <n v="1"/>
    <m/>
    <m/>
    <m/>
    <m/>
    <s v="Handbuch Sprache in der Geschichte"/>
    <x v="3"/>
    <n v="28"/>
    <m/>
    <s v="De Gruyter"/>
    <s v="ger"/>
    <s v="kapitola v kolektivní monografii"/>
    <s v="Kap"/>
    <n v="3"/>
    <n v="3"/>
    <n v="3"/>
    <n v="3"/>
    <m/>
    <n v="3"/>
    <n v="3"/>
    <b v="1"/>
    <x v="4"/>
    <x v="6"/>
  </r>
  <r>
    <n v="568720"/>
    <x v="527"/>
    <s v="PedF"/>
    <x v="17"/>
    <s v="kolektivní monografie"/>
    <m/>
    <n v="1"/>
    <m/>
    <m/>
    <m/>
    <m/>
    <m/>
    <x v="3"/>
    <n v="301"/>
    <m/>
    <s v="de Gruyter"/>
    <s v="ger"/>
    <s v="kolektivní monografie"/>
    <s v="Mon"/>
    <n v="3"/>
    <n v="4.2499215220148434"/>
    <n v="4.2499215220148434"/>
    <n v="3"/>
    <m/>
    <n v="4.2499215220148434"/>
    <n v="4.2499215220148434"/>
    <b v="1"/>
    <x v="4"/>
    <x v="6"/>
  </r>
  <r>
    <n v="568723"/>
    <x v="527"/>
    <s v="PedF"/>
    <x v="17"/>
    <s v="monografie"/>
    <m/>
    <n v="1"/>
    <m/>
    <m/>
    <m/>
    <m/>
    <m/>
    <x v="3"/>
    <n v="256"/>
    <s v="DE"/>
    <s v="de Gruyter"/>
    <s v="ger"/>
    <s v="monografie"/>
    <s v="Mon"/>
    <n v="1"/>
    <n v="1.3344537511509309"/>
    <n v="1.3344537511509309"/>
    <n v="1"/>
    <m/>
    <n v="1.3344537511509309"/>
    <n v="1.3344537511509309"/>
    <b v="1"/>
    <x v="4"/>
    <x v="6"/>
  </r>
  <r>
    <n v="569059"/>
    <x v="527"/>
    <s v="PedF"/>
    <x v="17"/>
    <s v="vědecký slovník"/>
    <m/>
    <n v="1"/>
    <m/>
    <m/>
    <m/>
    <m/>
    <m/>
    <x v="3"/>
    <n v="256"/>
    <s v="DE"/>
    <s v="de Gruyter"/>
    <s v="ger"/>
    <s v="vědecký slovník"/>
    <s v="Učebnice"/>
    <n v="1"/>
    <n v="1"/>
    <n v="1"/>
    <n v="0"/>
    <m/>
    <n v="1"/>
    <n v="1"/>
    <b v="1"/>
    <x v="4"/>
    <x v="6"/>
  </r>
  <r>
    <n v="522329"/>
    <x v="527"/>
    <s v="PedF"/>
    <x v="17"/>
    <s v="kapitola v kolektivní monografii"/>
    <m/>
    <n v="1"/>
    <m/>
    <m/>
    <m/>
    <m/>
    <s v="Sprache und Beziehung"/>
    <x v="0"/>
    <n v="32"/>
    <s v="DE"/>
    <s v="de Gruyter"/>
    <s v="ger"/>
    <s v="kapitola v kolektivní monografii"/>
    <s v="Kap"/>
    <n v="3"/>
    <n v="3"/>
    <n v="3"/>
    <n v="3"/>
    <m/>
    <n v="3"/>
    <n v="3"/>
    <b v="1"/>
    <x v="4"/>
    <x v="6"/>
  </r>
  <r>
    <n v="554468"/>
    <x v="527"/>
    <s v="PedF"/>
    <x v="17"/>
    <s v="kapitola v kolektivní monografii"/>
    <m/>
    <n v="1"/>
    <m/>
    <m/>
    <m/>
    <m/>
    <s v="Krieg für die Kultur? Une guerre pour la civilisation? Interkulturelle Legitimationsversuche des Ersten Weltkriegs in Deutschland und Frankreich (1914-1918)"/>
    <x v="1"/>
    <n v="19"/>
    <s v="DE"/>
    <s v="Lang"/>
    <s v="ger"/>
    <s v="kapitola v kolektivní monografii"/>
    <s v="Kap"/>
    <n v="1"/>
    <n v="2"/>
    <n v="2"/>
    <n v="0"/>
    <m/>
    <n v="2"/>
    <n v="2"/>
    <b v="1"/>
    <x v="4"/>
    <x v="6"/>
  </r>
  <r>
    <n v="555650"/>
    <x v="527"/>
    <s v="PedF"/>
    <x v="17"/>
    <s v="původní článek"/>
    <s v="zahr. čsp."/>
    <n v="1"/>
    <m/>
    <m/>
    <m/>
    <m/>
    <s v="Jahrbuch für Germanistische Sprachgeschichte"/>
    <x v="1"/>
    <n v="28"/>
    <s v="DE"/>
    <m/>
    <s v="ger"/>
    <s v="původní článekzahr. čsp."/>
    <s v="Článek"/>
    <n v="0.5"/>
    <n v="1"/>
    <n v="1"/>
    <n v="0"/>
    <m/>
    <n v="1"/>
    <n v="1"/>
    <b v="1"/>
    <x v="4"/>
    <x v="6"/>
  </r>
  <r>
    <n v="558894"/>
    <x v="528"/>
    <s v="PedF"/>
    <x v="7"/>
    <s v="příspěvek v recenzovaném konferenčním sborníku"/>
    <s v="rec. sborník"/>
    <n v="0.25"/>
    <m/>
    <m/>
    <m/>
    <m/>
    <s v="Высшая школа: опыт, проблемы, перспективы : материалы XI международной научно-практической конференции, Москва, РУДН, 29-30 марта 2018 г. : в 2 ч."/>
    <x v="1"/>
    <n v="8"/>
    <m/>
    <s v="Российский университет дружбы народов"/>
    <s v="eng"/>
    <s v="příspěvek v recenzovaném konferenčním sborníkurec. sborník"/>
    <s v="Sbor/N"/>
    <n v="0.25"/>
    <n v="0.5"/>
    <n v="0.125"/>
    <n v="0"/>
    <m/>
    <n v="0.125"/>
    <n v="0.125"/>
    <b v="1"/>
    <x v="2"/>
    <x v="5"/>
  </r>
  <r>
    <n v="576062"/>
    <x v="528"/>
    <s v="PedF"/>
    <x v="7"/>
    <s v="příspěvek v recenzovaném konferenčním sborníku"/>
    <s v="rec. sborník"/>
    <n v="0.5"/>
    <m/>
    <m/>
    <m/>
    <m/>
    <s v="Projektové vyučování a další aktivizační strategie ve výuce přírodovědných oborů XVI:NEEMPIRICKÉ TEXTY"/>
    <x v="3"/>
    <n v="6"/>
    <m/>
    <s v="Univerzita Karlova, Pedagogická fakulta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77358"/>
    <x v="528"/>
    <s v="PedF"/>
    <x v="7"/>
    <s v="původní článek"/>
    <s v="WOS"/>
    <n v="0.2"/>
    <m/>
    <m/>
    <n v="517835000003"/>
    <m/>
    <s v="Chemistry, Didactics, Ecology, Metrology"/>
    <x v="3"/>
    <n v="7"/>
    <s v="PL"/>
    <s v="SCIENDO"/>
    <s v="eng"/>
    <s v="původní článekWOS"/>
    <s v="IFQ5"/>
    <n v="4"/>
    <n v="4"/>
    <n v="0.8"/>
    <n v="0"/>
    <m/>
    <n v="0.8"/>
    <n v="0.8"/>
    <b v="1"/>
    <x v="2"/>
    <x v="5"/>
  </r>
  <r>
    <n v="580273"/>
    <x v="528"/>
    <s v="PedF"/>
    <x v="7"/>
    <s v="kolektivní monografie"/>
    <m/>
    <n v="9.0909090909090995E-2"/>
    <m/>
    <m/>
    <m/>
    <m/>
    <m/>
    <x v="3"/>
    <n v="158"/>
    <s v="CZ"/>
    <s v="Západočeská univerzita v Plzni"/>
    <s v="cze"/>
    <s v="kolektivní monografie"/>
    <s v="Mon"/>
    <n v="3"/>
    <n v="3"/>
    <n v="0.27272727272727298"/>
    <n v="3"/>
    <m/>
    <n v="0.27272727272727298"/>
    <n v="0.27272727272727298"/>
    <b v="1"/>
    <x v="2"/>
    <x v="5"/>
  </r>
  <r>
    <n v="544277"/>
    <x v="528"/>
    <s v="FNHK"/>
    <x v="7"/>
    <s v="původní článek"/>
    <s v="IF"/>
    <n v="0.1"/>
    <s v="2-s2.0-85045837659"/>
    <s v="Q3"/>
    <n v="436859100007"/>
    <s v="Q4"/>
    <s v="Analytical Letters"/>
    <x v="1"/>
    <n v="14"/>
    <s v="US"/>
    <m/>
    <s v="eng"/>
    <s v="původní článekIF"/>
    <s v="IFQ4"/>
    <n v="6"/>
    <n v="6"/>
    <n v="0.60000000000000009"/>
    <n v="0"/>
    <m/>
    <n v="0.60000000000000009"/>
    <n v="0.60000000000000009"/>
    <b v="1"/>
    <x v="2"/>
    <x v="5"/>
  </r>
  <r>
    <n v="564354"/>
    <x v="528"/>
    <s v="PedF"/>
    <x v="7"/>
    <s v="příspěvek v recenzovaném konferenčním sborníku"/>
    <s v="WOS"/>
    <n v="0.25"/>
    <m/>
    <m/>
    <n v="482135600016"/>
    <m/>
    <s v="PROJECT-BASED EDUCATION AND OTHER ACTIVATING STRATEGIES IN SCIENCE EDUCATION XVI (PBE 2018)"/>
    <x v="3"/>
    <n v="11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82646"/>
    <x v="528"/>
    <s v="PedF"/>
    <x v="7"/>
    <s v="příspěvek v recenzovaném konferenčním sborníku"/>
    <s v="WOS"/>
    <n v="0.33333333333332998"/>
    <m/>
    <m/>
    <n v="567209500008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5823"/>
    <x v="528"/>
    <s v="PedF"/>
    <x v="7"/>
    <s v="příspěvek v recenzovaném konferenčním sborníku"/>
    <s v="rec. sborník"/>
    <n v="0.2"/>
    <m/>
    <m/>
    <m/>
    <m/>
    <s v="Science and technology education: Current challenges and possible solutions. Proceedings of the 3rd International Baltic Symposium on Science and Technology Education, BalticSTE2019"/>
    <x v="3"/>
    <n v="4"/>
    <m/>
    <s v="The Scientia Socialis Press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65833"/>
    <x v="528"/>
    <s v="PedF"/>
    <x v="7"/>
    <s v="příspěvek v recenzovaném konferenčním sborníku"/>
    <s v="rec. sborník"/>
    <n v="0.11111111111110999"/>
    <m/>
    <m/>
    <m/>
    <m/>
    <s v="Science and technology education: Current challenges and possible solutions. Proceedings of the 3rd International Baltic Symposium on Science and Technology Education, BalticSTE2019"/>
    <x v="3"/>
    <n v="6"/>
    <m/>
    <s v="The Scientia Socialis Press"/>
    <s v="eng"/>
    <s v="příspěvek v recenzovaném konferenčním sborníkurec. sborník"/>
    <s v="Sbor/N"/>
    <n v="0.25"/>
    <n v="0.5"/>
    <n v="5.5555555555554997E-2"/>
    <n v="0"/>
    <m/>
    <n v="5.5555555555554997E-2"/>
    <n v="5.5555555555554997E-2"/>
    <b v="1"/>
    <x v="2"/>
    <x v="5"/>
  </r>
  <r>
    <n v="572941"/>
    <x v="528"/>
    <s v="PedF"/>
    <x v="7"/>
    <s v="původní článek"/>
    <s v="český čsp."/>
    <n v="0.2"/>
    <m/>
    <m/>
    <m/>
    <m/>
    <s v="Biologie-Chemie-Zeměpis"/>
    <x v="3"/>
    <n v="10"/>
    <s v="CZ"/>
    <m/>
    <s v="cze"/>
    <s v="původní článekčeský čsp."/>
    <s v="Článek"/>
    <n v="0.5"/>
    <n v="0.5"/>
    <n v="0.1"/>
    <n v="0"/>
    <m/>
    <n v="0.1"/>
    <n v="0.1"/>
    <b v="1"/>
    <x v="2"/>
    <x v="5"/>
  </r>
  <r>
    <n v="565280"/>
    <x v="529"/>
    <s v="PedF"/>
    <x v="13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67349"/>
    <x v="529"/>
    <s v="PedF"/>
    <x v="13"/>
    <s v="původní článek"/>
    <s v="ERIHPlus"/>
    <n v="0.33333333333332998"/>
    <m/>
    <m/>
    <m/>
    <m/>
    <s v="Didaktické studie"/>
    <x v="2"/>
    <n v="23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2"/>
  </r>
  <r>
    <n v="583269"/>
    <x v="529"/>
    <s v="PedF"/>
    <x v="13"/>
    <s v="kapitola v kolektivní monografii"/>
    <m/>
    <n v="0.33333333333332998"/>
    <m/>
    <m/>
    <m/>
    <m/>
    <s v="Język ojczysty w edukacji szkolnej w Polsce, Czechach i na Słowacji"/>
    <x v="2"/>
    <n v="29"/>
    <s v="PL"/>
    <s v="Universytet v Bialymstoku"/>
    <s v="pol"/>
    <s v="kapitola v kolektivní monografii"/>
    <s v="Kap"/>
    <n v="1"/>
    <n v="2"/>
    <n v="0.66666666666665997"/>
    <n v="0"/>
    <m/>
    <n v="0.66666666666665997"/>
    <n v="0.66666666666665997"/>
    <b v="1"/>
    <x v="2"/>
    <x v="2"/>
  </r>
  <r>
    <n v="583274"/>
    <x v="529"/>
    <s v="PedF"/>
    <x v="13"/>
    <s v="původní článek"/>
    <s v="SJR (loni)"/>
    <n v="0.33333333333332998"/>
    <s v="2-s2.0-85101579834"/>
    <s v="Q1 1.D."/>
    <m/>
    <m/>
    <s v="L1 - Educational Studies in Language and Literature"/>
    <x v="2"/>
    <n v="28"/>
    <s v="NL"/>
    <m/>
    <s v="eng"/>
    <s v="původní článekSJR (loni)"/>
    <s v="ScoQ1"/>
    <n v="16"/>
    <n v="16"/>
    <n v="5.3333333333332797"/>
    <n v="0"/>
    <m/>
    <n v="5.3333333333332797"/>
    <n v="5.3333333333332797"/>
    <b v="1"/>
    <x v="2"/>
    <x v="2"/>
  </r>
  <r>
    <n v="558566"/>
    <x v="530"/>
    <s v="PedF"/>
    <x v="9"/>
    <s v="kazuistika"/>
    <s v="zahr. čsp."/>
    <n v="1"/>
    <m/>
    <m/>
    <m/>
    <m/>
    <s v="Журнал «Музыкальное искусство и образование»"/>
    <x v="0"/>
    <n v="6"/>
    <s v="RU"/>
    <m/>
    <s v="rus"/>
    <s v="kazuistikazahr. čsp."/>
    <s v="Článek"/>
    <n v="0.5"/>
    <n v="1"/>
    <n v="1"/>
    <n v="0"/>
    <m/>
    <n v="1"/>
    <n v="1"/>
    <b v="1"/>
    <x v="0"/>
    <x v="4"/>
  </r>
  <r>
    <n v="558664"/>
    <x v="530"/>
    <s v="PedF"/>
    <x v="9"/>
    <s v="učebnice pro VŠ"/>
    <m/>
    <n v="1"/>
    <m/>
    <m/>
    <m/>
    <m/>
    <m/>
    <x v="1"/>
    <n v="70"/>
    <s v="CZ"/>
    <s v="Pedagogická fakulta Univerzity Karlovy"/>
    <s v="cze"/>
    <s v="učebnice pro VŠ"/>
    <s v="Učebnice"/>
    <n v="1"/>
    <n v="1"/>
    <n v="1"/>
    <n v="0"/>
    <m/>
    <n v="1"/>
    <n v="1"/>
    <b v="1"/>
    <x v="2"/>
    <x v="8"/>
  </r>
  <r>
    <n v="557165"/>
    <x v="530"/>
    <s v="PedF"/>
    <x v="9"/>
    <s v="příspěvek v recenzovaném konferenčním sborníku"/>
    <s v="rec. sborník"/>
    <n v="0.5"/>
    <m/>
    <m/>
    <n v="583854200023"/>
    <m/>
    <s v="VZDELAVANI DOSPELYCH 2017: V DOBE REZONUJICICH SPOLECENSKYCH ZMEN. IN TIMES OF RESONANT SOCIAL CHANGES"/>
    <x v="1"/>
    <n v="8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58021"/>
    <x v="530"/>
    <s v="PedF"/>
    <x v="9"/>
    <s v="přehledový článek"/>
    <s v="český čsp."/>
    <n v="0.5"/>
    <m/>
    <m/>
    <m/>
    <m/>
    <s v="Gramotnost, pregramotnost a vzdělávání"/>
    <x v="1"/>
    <n v="12"/>
    <s v="CZ"/>
    <m/>
    <s v="cze"/>
    <s v="přehledový článekčeský čsp."/>
    <s v="Článek"/>
    <n v="0.5"/>
    <n v="0.5"/>
    <n v="0.25"/>
    <n v="0"/>
    <m/>
    <n v="0.25"/>
    <n v="0.25"/>
    <b v="1"/>
    <x v="2"/>
    <x v="8"/>
  </r>
  <r>
    <n v="576439"/>
    <x v="531"/>
    <s v="PedF"/>
    <x v="0"/>
    <s v="monografie"/>
    <m/>
    <n v="0.5"/>
    <m/>
    <m/>
    <m/>
    <m/>
    <m/>
    <x v="1"/>
    <n v="140"/>
    <s v="SK"/>
    <s v="VERBUM - KU v Ružomberku"/>
    <s v="slo"/>
    <s v="monografie"/>
    <s v="Mon"/>
    <n v="1"/>
    <n v="1"/>
    <n v="0.5"/>
    <n v="1"/>
    <m/>
    <n v="0.5"/>
    <n v="0.5"/>
    <b v="1"/>
    <x v="0"/>
    <x v="0"/>
  </r>
  <r>
    <n v="576526"/>
    <x v="531"/>
    <s v="PedF"/>
    <x v="0"/>
    <s v="kapitola v kolektivní monografii"/>
    <m/>
    <n v="0.5"/>
    <m/>
    <m/>
    <m/>
    <m/>
    <s v="Vernetzung, Kooperation, Sozialer Raum"/>
    <x v="3"/>
    <n v="6"/>
    <s v="DE"/>
    <s v="Verlag Julius Klinkhardt, Bad Heilbrunn"/>
    <s v="ger"/>
    <s v="kapitola v kolektivní monografii"/>
    <s v="Kap"/>
    <n v="1"/>
    <n v="2"/>
    <n v="1"/>
    <n v="0"/>
    <m/>
    <n v="1"/>
    <n v="1"/>
    <b v="1"/>
    <x v="0"/>
    <x v="0"/>
  </r>
  <r>
    <n v="591648"/>
    <x v="531"/>
    <s v="PedF"/>
    <x v="0"/>
    <s v="původní článek"/>
    <s v="český čsp."/>
    <n v="0.5"/>
    <m/>
    <m/>
    <m/>
    <m/>
    <s v="Speciální pedagogika"/>
    <x v="2"/>
    <n v="16"/>
    <s v="CZ"/>
    <m/>
    <s v="cze"/>
    <s v="původní článekčeský čsp."/>
    <s v="Článek"/>
    <n v="0.5"/>
    <n v="0.5"/>
    <n v="0.25"/>
    <n v="0"/>
    <m/>
    <n v="0.25"/>
    <n v="0.25"/>
    <b v="1"/>
    <x v="0"/>
    <x v="0"/>
  </r>
  <r>
    <n v="592381"/>
    <x v="531"/>
    <s v="PedF"/>
    <x v="0"/>
    <s v="kapitola v kolektivní monografii"/>
    <m/>
    <n v="0.5"/>
    <m/>
    <m/>
    <m/>
    <m/>
    <s v="Lze vychovávat k úctě a sebeúctě?"/>
    <x v="2"/>
    <n v="19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0"/>
    <x v="0"/>
  </r>
  <r>
    <n v="568094"/>
    <x v="531"/>
    <s v="PedF"/>
    <x v="0"/>
    <s v="monografie"/>
    <m/>
    <n v="0.5"/>
    <m/>
    <m/>
    <m/>
    <m/>
    <m/>
    <x v="1"/>
    <n v="165"/>
    <s v="CZ"/>
    <s v="Masarykova univerzita"/>
    <s v="cze"/>
    <s v="monografie"/>
    <s v="Mon"/>
    <n v="1"/>
    <n v="1"/>
    <n v="0.5"/>
    <n v="1"/>
    <m/>
    <n v="0.5"/>
    <n v="0.5"/>
    <b v="1"/>
    <x v="0"/>
    <x v="0"/>
  </r>
  <r>
    <n v="572694"/>
    <x v="531"/>
    <s v="PedF"/>
    <x v="0"/>
    <s v="původní článek"/>
    <s v="e-zdroj"/>
    <n v="0.25"/>
    <m/>
    <m/>
    <m/>
    <m/>
    <s v="Online Journal of Primary and Preschool Education"/>
    <x v="3"/>
    <n v="8"/>
    <s v="CZ"/>
    <m/>
    <s v="cze"/>
    <s v="původní článeke-zdroj"/>
    <s v="Článek"/>
    <n v="0.5"/>
    <n v="0.5"/>
    <n v="0.125"/>
    <n v="0"/>
    <m/>
    <n v="0.125"/>
    <n v="0.125"/>
    <b v="1"/>
    <x v="0"/>
    <x v="0"/>
  </r>
  <r>
    <n v="572714"/>
    <x v="531"/>
    <s v="PedF"/>
    <x v="0"/>
    <s v="kapitola v kolektivní monografii"/>
    <m/>
    <n v="0.33333333333332998"/>
    <m/>
    <m/>
    <m/>
    <m/>
    <s v="Školní zralost a dítě se SVP: vzdělávání a diagnostika"/>
    <x v="3"/>
    <n v="52"/>
    <s v="CZ"/>
    <s v="Nakladatelství Dr. Josef Raabe s.r.o., Praha 2019"/>
    <s v="cze"/>
    <s v="kapitola v kolektivní monografii"/>
    <s v="Kap"/>
    <n v="1"/>
    <n v="1"/>
    <n v="0.33333333333332998"/>
    <n v="0"/>
    <m/>
    <n v="0.33333333333332998"/>
    <n v="0.33333333333332998"/>
    <b v="1"/>
    <x v="0"/>
    <x v="0"/>
  </r>
  <r>
    <n v="589478"/>
    <x v="531"/>
    <s v="PedF"/>
    <x v="0"/>
    <s v="kapitola v kolektivní monografii"/>
    <m/>
    <n v="0.5"/>
    <m/>
    <m/>
    <m/>
    <m/>
    <s v="Sonderpädagoigik und Bildungsforschung-Fremnde Schwestern?"/>
    <x v="2"/>
    <n v="6"/>
    <s v="DE"/>
    <s v="Verlag Julius Klinkhardt, Bad Heilbrunn"/>
    <s v="ger"/>
    <s v="kapitola v kolektivní monografii"/>
    <s v="Kap"/>
    <n v="1"/>
    <n v="2"/>
    <n v="1"/>
    <n v="0"/>
    <m/>
    <n v="1"/>
    <n v="1"/>
    <b v="1"/>
    <x v="0"/>
    <x v="0"/>
  </r>
  <r>
    <n v="558943"/>
    <x v="532"/>
    <s v="PedF"/>
    <x v="12"/>
    <s v="kapitola v kolektivní monografii"/>
    <m/>
    <n v="0.33333333333332998"/>
    <m/>
    <m/>
    <m/>
    <m/>
    <s v="Vázaný a nevázaný vzor písma v českých školách"/>
    <x v="1"/>
    <n v="11"/>
    <s v="CZ"/>
    <s v="Univerzita Karlova, Pedagogická fakulta"/>
    <s v="cze"/>
    <s v="kapitola v kolektivní monografii"/>
    <s v="Kap"/>
    <n v="1"/>
    <n v="1"/>
    <n v="0.33333333333332998"/>
    <n v="0"/>
    <m/>
    <n v="0.33333333333332998"/>
    <n v="0.33333333333332998"/>
    <b v="1"/>
    <x v="0"/>
    <x v="4"/>
  </r>
  <r>
    <n v="537691"/>
    <x v="532"/>
    <s v="PedF"/>
    <x v="12"/>
    <s v="původní článek"/>
    <s v="ERIHPlus"/>
    <n v="0.14285714285713999"/>
    <m/>
    <m/>
    <m/>
    <m/>
    <s v="Pedagogika"/>
    <x v="0"/>
    <n v="23"/>
    <s v="CZ"/>
    <m/>
    <s v="cze"/>
    <s v="původní článekERIHPlus"/>
    <s v="Erih+"/>
    <n v="1"/>
    <n v="1"/>
    <n v="0.14285714285713999"/>
    <n v="0"/>
    <m/>
    <n v="0.14285714285713999"/>
    <n v="0.14285714285713999"/>
    <b v="1"/>
    <x v="0"/>
    <x v="4"/>
  </r>
  <r>
    <n v="566901"/>
    <x v="532"/>
    <s v="PedF"/>
    <x v="12"/>
    <s v="původní článek"/>
    <s v="český čsp."/>
    <n v="0.2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1"/>
    <n v="0"/>
    <m/>
    <n v="0.1"/>
    <n v="0.1"/>
    <b v="1"/>
    <x v="0"/>
    <x v="11"/>
  </r>
  <r>
    <n v="571688"/>
    <x v="532"/>
    <s v="PedF"/>
    <x v="12"/>
    <s v="příručka"/>
    <m/>
    <n v="0.2"/>
    <m/>
    <m/>
    <m/>
    <m/>
    <m/>
    <x v="3"/>
    <n v="57"/>
    <s v="CZ"/>
    <s v="Pedagogická fakulta Univerzity Karlovy"/>
    <s v="cze"/>
    <s v="příručka"/>
    <s v="Ostatní"/>
    <n v="0"/>
    <n v="0"/>
    <n v="0"/>
    <n v="0"/>
    <m/>
    <n v="0"/>
    <n v="0"/>
    <b v="1"/>
    <x v="0"/>
    <x v="11"/>
  </r>
  <r>
    <n v="586884"/>
    <x v="532"/>
    <s v="PedF"/>
    <x v="12"/>
    <s v="původní článek"/>
    <s v="ERIHPlus"/>
    <n v="0.33333333333332998"/>
    <m/>
    <m/>
    <m/>
    <m/>
    <s v="Pedagogika"/>
    <x v="2"/>
    <n v="26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86888"/>
    <x v="532"/>
    <s v="PedF"/>
    <x v="12"/>
    <s v="jiný výsledek"/>
    <s v="ERIHPlus"/>
    <n v="0.5"/>
    <m/>
    <m/>
    <m/>
    <m/>
    <m/>
    <x v="2"/>
    <n v="4"/>
    <m/>
    <m/>
    <s v="eng"/>
    <s v="jiný výsledekERIHPlus"/>
    <s v="Ostatní"/>
    <n v="0"/>
    <n v="0"/>
    <n v="0"/>
    <n v="0"/>
    <m/>
    <n v="0"/>
    <n v="0"/>
    <b v="1"/>
    <x v="0"/>
    <x v="4"/>
  </r>
  <r>
    <n v="573846"/>
    <x v="532"/>
    <s v="PedF"/>
    <x v="12"/>
    <s v="jiná kapitola v knize"/>
    <m/>
    <n v="0.33333333333332998"/>
    <m/>
    <m/>
    <m/>
    <m/>
    <s v="The Local Mission of Higher Education: Principles and Practice"/>
    <x v="3"/>
    <n v="12"/>
    <s v="IE"/>
    <s v="Glasnevin Publishing"/>
    <s v="eng"/>
    <s v="jiná kapitola v knize"/>
    <s v="Ostatní"/>
    <n v="0"/>
    <n v="0"/>
    <n v="0"/>
    <n v="0"/>
    <m/>
    <n v="0"/>
    <n v="0"/>
    <b v="1"/>
    <x v="0"/>
    <x v="4"/>
  </r>
  <r>
    <n v="574067"/>
    <x v="532"/>
    <s v="PedF"/>
    <x v="12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91437"/>
    <x v="532"/>
    <s v="PedF"/>
    <x v="12"/>
    <s v="původní článek"/>
    <s v="český čsp."/>
    <n v="0.5"/>
    <m/>
    <m/>
    <m/>
    <m/>
    <s v="Inovace a technologie ve vzdělávání"/>
    <x v="2"/>
    <n v="9"/>
    <s v="CZ"/>
    <m/>
    <s v="eng"/>
    <s v="původní článekčeský čsp."/>
    <s v="Článek"/>
    <n v="0.5"/>
    <n v="1"/>
    <n v="0.5"/>
    <n v="0"/>
    <m/>
    <n v="0.5"/>
    <n v="0.5"/>
    <b v="1"/>
    <x v="0"/>
    <x v="11"/>
  </r>
  <r>
    <n v="578703"/>
    <x v="532"/>
    <s v="PedF"/>
    <x v="12"/>
    <s v="příspěvek v recenzovaném konferenčním sborníku"/>
    <s v="WOS (predloni)"/>
    <n v="0.25"/>
    <m/>
    <m/>
    <m/>
    <m/>
    <s v="Vzdělávání dospělých 2019"/>
    <x v="2"/>
    <n v="7"/>
    <m/>
    <s v="Univerzita Karlova, Pedagogická fakulta"/>
    <s v="cze"/>
    <s v="příspěvek v recenzovaném konferenčním sborníkuWOS (predloni)"/>
    <s v="Sbor/D"/>
    <n v="0.5"/>
    <n v="0.5"/>
    <n v="0.125"/>
    <n v="0"/>
    <m/>
    <n v="0.125"/>
    <n v="0.125"/>
    <b v="1"/>
    <x v="0"/>
    <x v="4"/>
  </r>
  <r>
    <n v="552037"/>
    <x v="533"/>
    <s v="PedF"/>
    <x v="4"/>
    <s v="původní článek"/>
    <s v="ERIHPlus"/>
    <n v="0.25"/>
    <m/>
    <m/>
    <m/>
    <m/>
    <s v="Pedagogická orientace"/>
    <x v="1"/>
    <n v="36"/>
    <s v="CZ"/>
    <m/>
    <s v="eng"/>
    <s v="původní článekERIHPlus"/>
    <s v="Erih+"/>
    <n v="1"/>
    <n v="2"/>
    <n v="0.5"/>
    <n v="0"/>
    <m/>
    <n v="0.5"/>
    <n v="0.5"/>
    <b v="1"/>
    <x v="0"/>
    <x v="4"/>
  </r>
  <r>
    <n v="560551"/>
    <x v="534"/>
    <s v="PedF"/>
    <x v="19"/>
    <s v="příspěvek v recenzovaném konferenčním sborníku"/>
    <s v="rec. sborník"/>
    <n v="1"/>
    <s v="2-s2.0-85070841906"/>
    <m/>
    <m/>
    <m/>
    <s v="18th Conference on Applied Mathematics Aplimat 2019"/>
    <x v="3"/>
    <n v="8"/>
    <m/>
    <s v="Institute of Mathematics and PhysicsFaculty of Mechanical EngineeringSlovak University of Technology in Bratislava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66008"/>
    <x v="534"/>
    <s v="PedF"/>
    <x v="19"/>
    <s v="příspěvek v recenzovaném konferenčním sborníku"/>
    <s v="rec. sborník"/>
    <n v="0.33333333333332998"/>
    <m/>
    <m/>
    <n v="505160800022"/>
    <m/>
    <s v="OPPORTUNITIES IN LEARNING AND TEACHING ELEMENTARY MATHEMATICS"/>
    <x v="3"/>
    <n v="11"/>
    <m/>
    <s v="Charles University, Faculty of Education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019"/>
    <x v="534"/>
    <s v="PedF"/>
    <x v="19"/>
    <s v="příspěvek v recenzovaném konferenčním sborníku"/>
    <s v="rec. sborník"/>
    <n v="0.33333333333332998"/>
    <m/>
    <m/>
    <n v="505160800057"/>
    <m/>
    <s v="International Symposium Elementary Mathematics Teaching, Opportunities in Learning and Teaching Elementary Mathematics"/>
    <x v="3"/>
    <n v="10"/>
    <m/>
    <s v="Charles University, Faculty of Education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2"/>
    <x v="5"/>
  </r>
  <r>
    <n v="566020"/>
    <x v="534"/>
    <s v="PedF"/>
    <x v="19"/>
    <s v="příspěvek v recenzovaném konferenčním sborníku"/>
    <s v="rec. sborník"/>
    <n v="0.5"/>
    <m/>
    <m/>
    <n v="505160800063"/>
    <m/>
    <s v="OPPORTUNITIES IN LEARNING AND TEACHING ELEMENTARY MATHEMATICS"/>
    <x v="3"/>
    <n v="3"/>
    <m/>
    <s v="Charles University, Faculty of Education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1706"/>
    <x v="535"/>
    <s v="PedF"/>
    <x v="10"/>
    <s v="příspěvek v recenzovaném konferenčním sborníku"/>
    <s v="rec. sborník"/>
    <n v="1"/>
    <m/>
    <m/>
    <m/>
    <m/>
    <s v="Nahodilost ve výchově, umění a sportu"/>
    <x v="0"/>
    <n v="12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1728"/>
    <x v="535"/>
    <s v="PedF"/>
    <x v="10"/>
    <s v="příspěvek v recenzovaném konferenčním sborníku"/>
    <s v="rec. sborník"/>
    <n v="1"/>
    <m/>
    <m/>
    <n v="404098400001"/>
    <m/>
    <s v="CONTINGENCY IN THE EDUCATION, ART AND SPORT"/>
    <x v="0"/>
    <n v="13"/>
    <s v="CZ"/>
    <s v="Univerzita Karlova v Praze, Pedagogická fakulta"/>
    <s v="eng"/>
    <s v="příspěvek v recenzovaném konferenčním sborníkurec. sborník"/>
    <s v="Sbor/N"/>
    <n v="0.25"/>
    <n v="0.5"/>
    <n v="0.5"/>
    <n v="0"/>
    <m/>
    <n v="0.5"/>
    <n v="0.5"/>
    <b v="1"/>
    <x v="6"/>
    <x v="9"/>
  </r>
  <r>
    <n v="578981"/>
    <x v="535"/>
    <s v="PedF"/>
    <x v="10"/>
    <s v="příspěvek v recenzovaném konferenčním sborníku"/>
    <s v="rec. sborník"/>
    <n v="1"/>
    <m/>
    <m/>
    <m/>
    <m/>
    <s v="Existence a koexistence ve filosofické, speciálněpedagogické a psychologické reflexi. Inkluzivní škola"/>
    <x v="2"/>
    <n v="13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38510"/>
    <x v="535"/>
    <s v="PedF"/>
    <x v="10"/>
    <s v="monografie"/>
    <m/>
    <n v="1"/>
    <m/>
    <m/>
    <m/>
    <m/>
    <m/>
    <x v="0"/>
    <n v="158"/>
    <s v="CZ"/>
    <s v="Karolinum"/>
    <s v="cze"/>
    <s v="monografie"/>
    <s v="Mon"/>
    <n v="1"/>
    <n v="1"/>
    <n v="1"/>
    <n v="1"/>
    <m/>
    <n v="1"/>
    <n v="1"/>
    <b v="1"/>
    <x v="6"/>
    <x v="9"/>
  </r>
  <r>
    <n v="561476"/>
    <x v="535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37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40061"/>
    <x v="535"/>
    <s v="PedF"/>
    <x v="10"/>
    <s v="monografie"/>
    <m/>
    <n v="1"/>
    <m/>
    <m/>
    <m/>
    <m/>
    <m/>
    <x v="0"/>
    <n v="198"/>
    <s v="CZ"/>
    <s v="Karolinum"/>
    <s v="cze"/>
    <s v="monografie"/>
    <s v="Mon"/>
    <n v="1"/>
    <n v="1"/>
    <n v="1"/>
    <n v="1"/>
    <m/>
    <n v="1"/>
    <n v="1"/>
    <b v="1"/>
    <x v="6"/>
    <x v="9"/>
  </r>
  <r>
    <n v="545802"/>
    <x v="535"/>
    <s v="PedF"/>
    <x v="10"/>
    <s v="kapitola v kolektivní monografii"/>
    <m/>
    <n v="1"/>
    <m/>
    <m/>
    <m/>
    <m/>
    <s v="Kapitoly z didaktiky filosofie, etiky a společenských věd"/>
    <x v="1"/>
    <n v="10"/>
    <s v="CZ"/>
    <s v="Univerzita Karlova, Pedagogická fakulta"/>
    <s v="cze"/>
    <s v="kapitola v kolektivní monografii"/>
    <s v="Kap"/>
    <n v="1"/>
    <n v="1"/>
    <n v="1"/>
    <n v="0"/>
    <m/>
    <n v="1"/>
    <n v="1"/>
    <b v="1"/>
    <x v="6"/>
    <x v="9"/>
  </r>
  <r>
    <n v="546108"/>
    <x v="535"/>
    <s v="PedF"/>
    <x v="10"/>
    <s v="monografie"/>
    <m/>
    <n v="1"/>
    <m/>
    <m/>
    <m/>
    <m/>
    <m/>
    <x v="0"/>
    <n v="179"/>
    <s v="CZ"/>
    <s v="Univerzita Karlova, Pedagogická fakulta"/>
    <s v="cze"/>
    <s v="monografie"/>
    <s v="Mon"/>
    <n v="1"/>
    <n v="1"/>
    <n v="1"/>
    <n v="1"/>
    <m/>
    <n v="1"/>
    <n v="1"/>
    <b v="1"/>
    <x v="6"/>
    <x v="9"/>
  </r>
  <r>
    <n v="566291"/>
    <x v="535"/>
    <s v="PedF"/>
    <x v="10"/>
    <s v="jiný příspěvek v konferenčním sborníku"/>
    <s v="rec. sborník"/>
    <n v="1"/>
    <m/>
    <m/>
    <m/>
    <m/>
    <s v="Sameness and alterity in philosophical and special pedagogic reflection: inclusive school : international multidisciplinary conference"/>
    <x v="1"/>
    <n v="34"/>
    <m/>
    <s v="Univerzita Karlova, Pedagogická fakulta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49101"/>
    <x v="535"/>
    <s v="PedF"/>
    <x v="10"/>
    <s v="příspěvek v recenzovaném konferenčním sborníku"/>
    <s v="rec. sborník"/>
    <n v="1"/>
    <m/>
    <m/>
    <m/>
    <m/>
    <s v="Logos ve výchově, umění a sportu"/>
    <x v="1"/>
    <n v="11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6"/>
    <x v="9"/>
  </r>
  <r>
    <n v="549250"/>
    <x v="535"/>
    <s v="PedF"/>
    <x v="10"/>
    <s v="původní článek"/>
    <s v="zahr. čsp."/>
    <n v="1"/>
    <m/>
    <m/>
    <m/>
    <m/>
    <s v="Philosophy of Education"/>
    <x v="1"/>
    <n v="7"/>
    <s v="RU"/>
    <m/>
    <s v="eng"/>
    <s v="původní článekzahr. čsp."/>
    <s v="Článek"/>
    <n v="0.5"/>
    <n v="1"/>
    <n v="1"/>
    <n v="0"/>
    <m/>
    <n v="1"/>
    <n v="1"/>
    <b v="1"/>
    <x v="6"/>
    <x v="9"/>
  </r>
  <r>
    <n v="549355"/>
    <x v="535"/>
    <s v="PedF"/>
    <x v="10"/>
    <s v="původní článek"/>
    <s v="český čsp."/>
    <n v="1"/>
    <m/>
    <m/>
    <m/>
    <m/>
    <s v="Moderní obec"/>
    <x v="1"/>
    <n v="2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83663"/>
    <x v="535"/>
    <s v="PedF"/>
    <x v="10"/>
    <s v="monografie"/>
    <m/>
    <n v="1"/>
    <m/>
    <m/>
    <m/>
    <m/>
    <m/>
    <x v="2"/>
    <n v="310"/>
    <s v="CZ"/>
    <s v="Pedagogická fakulta, Univerzita Karlova"/>
    <s v="cze"/>
    <s v="monografie"/>
    <s v="Mon"/>
    <n v="1"/>
    <n v="1"/>
    <n v="1"/>
    <n v="1"/>
    <m/>
    <n v="1"/>
    <n v="1"/>
    <b v="1"/>
    <x v="6"/>
    <x v="9"/>
  </r>
  <r>
    <n v="583709"/>
    <x v="535"/>
    <s v="PedF"/>
    <x v="10"/>
    <s v="monografie"/>
    <m/>
    <n v="1"/>
    <m/>
    <m/>
    <m/>
    <m/>
    <m/>
    <x v="3"/>
    <n v="297"/>
    <s v="CZ"/>
    <s v="Univerzita Karlova, Pedagogická fakulta"/>
    <s v="cze"/>
    <s v="monografie"/>
    <s v="Mon"/>
    <n v="1"/>
    <n v="1"/>
    <n v="1"/>
    <n v="1"/>
    <m/>
    <n v="1"/>
    <n v="1"/>
    <b v="1"/>
    <x v="6"/>
    <x v="9"/>
  </r>
  <r>
    <n v="551496"/>
    <x v="535"/>
    <s v="PedF"/>
    <x v="10"/>
    <s v="monografie"/>
    <m/>
    <n v="1"/>
    <m/>
    <m/>
    <m/>
    <m/>
    <m/>
    <x v="1"/>
    <n v="305"/>
    <s v="CZ"/>
    <s v="Univerita Karlova, Pedagogická fakulta"/>
    <s v="cze"/>
    <s v="monografie"/>
    <s v="Mon"/>
    <n v="1"/>
    <n v="1"/>
    <n v="1"/>
    <n v="1"/>
    <m/>
    <n v="1"/>
    <n v="1"/>
    <b v="1"/>
    <x v="6"/>
    <x v="9"/>
  </r>
  <r>
    <n v="583854"/>
    <x v="535"/>
    <s v="PedF"/>
    <x v="10"/>
    <s v="kapitola v monografii"/>
    <m/>
    <n v="1"/>
    <m/>
    <m/>
    <m/>
    <m/>
    <s v="Sebevraždy a sebepoškozování v penitenciárním prostředí"/>
    <x v="3"/>
    <n v="15"/>
    <s v="CZ"/>
    <s v="Akademie Vězeňské služby České republiky"/>
    <s v="cze"/>
    <s v="kapitola v monografii"/>
    <s v="Kap"/>
    <n v="1"/>
    <n v="1"/>
    <n v="1"/>
    <n v="0"/>
    <m/>
    <n v="1"/>
    <n v="1"/>
    <b v="1"/>
    <x v="6"/>
    <x v="9"/>
  </r>
  <r>
    <n v="583856"/>
    <x v="535"/>
    <s v="PedF"/>
    <x v="10"/>
    <s v="původní článek"/>
    <s v="český čsp."/>
    <n v="1"/>
    <m/>
    <m/>
    <m/>
    <m/>
    <s v="Sedmá generace"/>
    <x v="2"/>
    <n v="4"/>
    <s v="CZ"/>
    <m/>
    <s v="cze"/>
    <s v="původní článekčeský čsp."/>
    <s v="Článek"/>
    <n v="0.5"/>
    <n v="0.5"/>
    <n v="0.5"/>
    <n v="0"/>
    <m/>
    <n v="0.5"/>
    <n v="0.5"/>
    <b v="1"/>
    <x v="6"/>
    <x v="9"/>
  </r>
  <r>
    <n v="553190"/>
    <x v="535"/>
    <s v="PedF"/>
    <x v="10"/>
    <s v="internetový zdroj"/>
    <m/>
    <n v="1"/>
    <m/>
    <m/>
    <m/>
    <m/>
    <m/>
    <x v="1"/>
    <m/>
    <m/>
    <s v="DVTV"/>
    <s v="cze"/>
    <s v="internetový zdroj"/>
    <s v="Ostatní"/>
    <n v="0"/>
    <n v="0"/>
    <n v="0"/>
    <n v="0"/>
    <m/>
    <n v="0"/>
    <n v="0"/>
    <b v="1"/>
    <x v="6"/>
    <x v="9"/>
  </r>
  <r>
    <n v="553191"/>
    <x v="535"/>
    <s v="PedF"/>
    <x v="10"/>
    <s v="jiný výsledek"/>
    <m/>
    <n v="1"/>
    <m/>
    <m/>
    <m/>
    <m/>
    <m/>
    <x v="1"/>
    <m/>
    <m/>
    <s v="společnost pro občanskou společnost"/>
    <s v="cze"/>
    <s v="jiný výsledek"/>
    <s v="Ostatní"/>
    <n v="0"/>
    <n v="0"/>
    <n v="0"/>
    <n v="0"/>
    <m/>
    <n v="0"/>
    <n v="0"/>
    <b v="1"/>
    <x v="6"/>
    <x v="9"/>
  </r>
  <r>
    <n v="553646"/>
    <x v="535"/>
    <s v="HTF"/>
    <x v="10"/>
    <s v="jiný výsledek"/>
    <m/>
    <n v="0.5"/>
    <m/>
    <m/>
    <m/>
    <m/>
    <m/>
    <x v="1"/>
    <n v="1"/>
    <m/>
    <s v="Nakladatelství Paseka s r.o."/>
    <s v="cze"/>
    <s v="jiný výsledek"/>
    <s v="Ostatní"/>
    <n v="0"/>
    <n v="0"/>
    <n v="0"/>
    <n v="0"/>
    <m/>
    <n v="0"/>
    <n v="0"/>
    <b v="1"/>
    <x v="6"/>
    <x v="9"/>
  </r>
  <r>
    <n v="574913"/>
    <x v="536"/>
    <s v="PedF"/>
    <x v="20"/>
    <s v="kapitola v kolektivní monografii"/>
    <m/>
    <n v="1"/>
    <m/>
    <m/>
    <m/>
    <m/>
    <s v="Zugänge zur literatur- und kulturwissenschaftlichen Bohemistik"/>
    <x v="1"/>
    <n v="49"/>
    <s v="DE"/>
    <s v="Georg Olms Verlag"/>
    <s v="ger"/>
    <s v="kapitola v kolektivní monografii"/>
    <s v="Kap"/>
    <n v="1"/>
    <n v="2"/>
    <n v="2"/>
    <n v="0"/>
    <m/>
    <n v="2"/>
    <n v="2"/>
    <b v="1"/>
    <x v="7"/>
    <x v="12"/>
  </r>
  <r>
    <n v="539952"/>
    <x v="536"/>
    <s v="PedF"/>
    <x v="20"/>
    <s v="jiná stať ve sborníku prací"/>
    <m/>
    <n v="1"/>
    <m/>
    <m/>
    <m/>
    <m/>
    <s v="Víno, ženy, zpěv: V(d)ěčné téma literárních dějin: studie z literatury ad honorem Dalibor Tureček"/>
    <x v="0"/>
    <m/>
    <m/>
    <s v="Jihočeská univerzita v Českých Budějovicích"/>
    <s v="cze"/>
    <s v="jiná stať ve sborníku prací"/>
    <s v="Ostatní"/>
    <n v="0"/>
    <n v="0"/>
    <n v="0"/>
    <n v="0"/>
    <m/>
    <n v="0"/>
    <n v="0"/>
    <b v="1"/>
    <x v="7"/>
    <x v="12"/>
  </r>
  <r>
    <n v="590057"/>
    <x v="536"/>
    <s v="PedF"/>
    <x v="20"/>
    <s v="stať v recenzovaném sborníku prací"/>
    <m/>
    <n v="1"/>
    <m/>
    <m/>
    <m/>
    <m/>
    <s v="Tradicí stvořená: Jaroslavě Janáčkové k devadesátinám"/>
    <x v="2"/>
    <n v="20"/>
    <m/>
    <s v="Ústav pro českou literaturu AV ČR"/>
    <s v="cze"/>
    <s v="stať v recenzovaném sborníku prací"/>
    <s v="Ostatní"/>
    <n v="0"/>
    <n v="0"/>
    <n v="0"/>
    <n v="0"/>
    <m/>
    <n v="0"/>
    <n v="0"/>
    <b v="1"/>
    <x v="7"/>
    <x v="12"/>
  </r>
  <r>
    <n v="557658"/>
    <x v="536"/>
    <s v="PedF"/>
    <x v="20"/>
    <s v="kapitola v kolektivní monografii"/>
    <m/>
    <n v="1"/>
    <m/>
    <m/>
    <m/>
    <m/>
    <s v="Obrazy kultury a společnosti v období první republiky"/>
    <x v="1"/>
    <n v="17"/>
    <s v="CZ"/>
    <s v="Moravská zemská knihovna"/>
    <s v="cze"/>
    <s v="kapitola v kolektivní monografii"/>
    <s v="Kap"/>
    <n v="1"/>
    <n v="1"/>
    <n v="1"/>
    <n v="0"/>
    <m/>
    <n v="1"/>
    <n v="1"/>
    <b v="1"/>
    <x v="7"/>
    <x v="12"/>
  </r>
  <r>
    <n v="533890"/>
    <x v="537"/>
    <s v="PedF"/>
    <x v="16"/>
    <s v="jiný článek"/>
    <s v="ERIHPlus"/>
    <n v="0.5"/>
    <m/>
    <m/>
    <m/>
    <m/>
    <s v="Pedagogická orientace"/>
    <x v="0"/>
    <n v="4"/>
    <s v="CZ"/>
    <m/>
    <s v="cze"/>
    <s v="jiný článekERIHPlus"/>
    <s v="Erih+"/>
    <n v="1"/>
    <n v="1"/>
    <n v="0.5"/>
    <n v="0"/>
    <m/>
    <n v="0.5"/>
    <n v="0.5"/>
    <b v="1"/>
    <x v="0"/>
    <x v="4"/>
  </r>
  <r>
    <n v="561508"/>
    <x v="537"/>
    <s v="PedF"/>
    <x v="16"/>
    <s v="přehledový článek"/>
    <s v="SJR"/>
    <n v="0.5"/>
    <s v="2-s2.0-85064479680"/>
    <s v="Q4"/>
    <m/>
    <m/>
    <s v="Studia paedagogica"/>
    <x v="3"/>
    <n v="28"/>
    <s v="CZ"/>
    <m/>
    <s v="cze"/>
    <s v="přehledový článekSJR"/>
    <s v="ScoQ4"/>
    <n v="4"/>
    <n v="4"/>
    <n v="2"/>
    <n v="0"/>
    <m/>
    <n v="2"/>
    <n v="2"/>
    <b v="1"/>
    <x v="0"/>
    <x v="4"/>
  </r>
  <r>
    <n v="548139"/>
    <x v="537"/>
    <s v="PedF"/>
    <x v="16"/>
    <s v="přehledový článek"/>
    <s v="zahr. čsp."/>
    <n v="1"/>
    <m/>
    <m/>
    <m/>
    <m/>
    <s v="World voices nexus"/>
    <x v="1"/>
    <n v="8"/>
    <s v="US"/>
    <m/>
    <s v="eng"/>
    <s v="přehledový článekzahr. čsp."/>
    <s v="Článek"/>
    <n v="0.5"/>
    <n v="1"/>
    <n v="1"/>
    <n v="0"/>
    <m/>
    <n v="1"/>
    <n v="1"/>
    <b v="1"/>
    <x v="0"/>
    <x v="4"/>
  </r>
  <r>
    <n v="569191"/>
    <x v="537"/>
    <s v="PedF"/>
    <x v="16"/>
    <s v="VŠ skriptum"/>
    <m/>
    <n v="0.5"/>
    <m/>
    <m/>
    <m/>
    <m/>
    <m/>
    <x v="1"/>
    <n v="0"/>
    <m/>
    <s v="Univerzita Karlova, Pedagogická fakulta"/>
    <s v="cze"/>
    <s v="VŠ skriptum"/>
    <s v="Učebnice"/>
    <n v="1"/>
    <n v="1"/>
    <n v="0.5"/>
    <n v="0"/>
    <m/>
    <n v="0.5"/>
    <n v="0.5"/>
    <b v="1"/>
    <x v="0"/>
    <x v="4"/>
  </r>
  <r>
    <n v="585169"/>
    <x v="537"/>
    <s v="PedF"/>
    <x v="16"/>
    <s v="původní článek"/>
    <s v="ERIHPlus"/>
    <n v="0.5"/>
    <m/>
    <m/>
    <m/>
    <m/>
    <s v="Pedagogická orientace"/>
    <x v="2"/>
    <n v="2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87069"/>
    <x v="537"/>
    <s v="PedF"/>
    <x v="16"/>
    <s v="jiný výsledek"/>
    <m/>
    <n v="0.33333333333332998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75833"/>
    <x v="538"/>
    <s v="PedF"/>
    <x v="0"/>
    <s v="kolektivní monografie"/>
    <m/>
    <n v="0.25"/>
    <m/>
    <m/>
    <m/>
    <m/>
    <m/>
    <x v="1"/>
    <n v="117"/>
    <s v="CZ"/>
    <s v="Univerzita Karlova - Pedagogická fakulta"/>
    <s v="cze"/>
    <s v="kolektivní monografie"/>
    <s v="Mon"/>
    <n v="9"/>
    <n v="9"/>
    <n v="2.25"/>
    <n v="9"/>
    <m/>
    <n v="2.25"/>
    <n v="2.25"/>
    <b v="1"/>
    <x v="0"/>
    <x v="0"/>
  </r>
  <r>
    <n v="570268"/>
    <x v="538"/>
    <s v="PedF"/>
    <x v="0"/>
    <s v="kapitola v kolektivní monografii"/>
    <m/>
    <n v="0.25"/>
    <m/>
    <m/>
    <m/>
    <m/>
    <s v="Vernetzung,Kooperation, Sozialer Raum : Inklusion als Querschnittaufgabe"/>
    <x v="3"/>
    <n v="6"/>
    <s v="DE"/>
    <s v="Verlag Julius Klinkhardt"/>
    <s v="ger"/>
    <s v="kapitola v kolektivní monografii"/>
    <s v="Kap"/>
    <n v="1"/>
    <n v="2"/>
    <n v="0.5"/>
    <n v="0"/>
    <m/>
    <n v="0.5"/>
    <n v="0.5"/>
    <b v="1"/>
    <x v="0"/>
    <x v="0"/>
  </r>
  <r>
    <n v="531718"/>
    <x v="539"/>
    <s v="PedF"/>
    <x v="10"/>
    <s v="příspěvek v recenzovaném konferenčním sborníku"/>
    <s v="rec. sborník"/>
    <n v="1"/>
    <m/>
    <m/>
    <m/>
    <m/>
    <s v="Nahodilost ve výchově, umění a sportu"/>
    <x v="0"/>
    <n v="4"/>
    <m/>
    <s v="Univerzita Karlova v Praze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34520"/>
    <x v="539"/>
    <s v="PedF"/>
    <x v="10"/>
    <s v="kapitola v kolektivní monografii"/>
    <m/>
    <n v="1"/>
    <m/>
    <m/>
    <m/>
    <m/>
    <s v="Léta do pole okovaná, sv. II, 1915 – Noví nepřátelé, nové výzvy"/>
    <x v="0"/>
    <n v="13"/>
    <s v="CZ"/>
    <s v="Ministerstvo obrany České republiky - VHÚ Praha"/>
    <s v="cze"/>
    <s v="kapitola v kolektivní monografii"/>
    <s v="Kap"/>
    <n v="1"/>
    <n v="1"/>
    <n v="1"/>
    <n v="0"/>
    <m/>
    <n v="1"/>
    <n v="1"/>
    <b v="1"/>
    <x v="3"/>
    <x v="3"/>
  </r>
  <r>
    <n v="534523"/>
    <x v="539"/>
    <s v="FF"/>
    <x v="10"/>
    <s v="původní článek"/>
    <s v="SJR"/>
    <n v="1"/>
    <s v="2-s2.0-85020121860"/>
    <s v="Q1 N"/>
    <n v="397155500003"/>
    <s v="Q3"/>
    <s v="Historicky Casopis"/>
    <x v="0"/>
    <n v="32"/>
    <s v="SK"/>
    <m/>
    <s v="cze"/>
    <s v="původní článekSJR"/>
    <s v="ScoQ1"/>
    <n v="16"/>
    <n v="16"/>
    <n v="16"/>
    <n v="0"/>
    <m/>
    <n v="16"/>
    <n v="16"/>
    <b v="1"/>
    <x v="3"/>
    <x v="3"/>
  </r>
  <r>
    <n v="577046"/>
    <x v="539"/>
    <s v="PedF"/>
    <x v="10"/>
    <s v="kolektivní monografie"/>
    <m/>
    <n v="0.125"/>
    <m/>
    <m/>
    <m/>
    <m/>
    <m/>
    <x v="3"/>
    <n v="252"/>
    <s v="LI"/>
    <s v="Historisches Verein für das Fürstentum Liechtenstein"/>
    <s v="eng"/>
    <s v="kolektivní monografie"/>
    <s v="Mon"/>
    <n v="16"/>
    <n v="21.221373774860023"/>
    <n v="2.6526717218575029"/>
    <n v="16"/>
    <m/>
    <n v="2.6526717218575029"/>
    <n v="2.6526717218575029"/>
    <b v="1"/>
    <x v="3"/>
    <x v="3"/>
  </r>
  <r>
    <n v="577749"/>
    <x v="539"/>
    <s v="PedF"/>
    <x v="10"/>
    <s v="jiná stať ve sborníku prací"/>
    <s v="e-zdroj"/>
    <n v="1"/>
    <m/>
    <m/>
    <m/>
    <m/>
    <s v="Zwischen Archiv und Heraldik. Festschrift für Michael Göbl zum 65. Geburtstag"/>
    <x v="3"/>
    <n v="28"/>
    <s v="AT"/>
    <s v="Heraldisch-Genealogische Gesellschaft Adler"/>
    <s v="ger"/>
    <s v="jiná stať ve sborníku pracíe-zdroj"/>
    <s v="Ostatní"/>
    <n v="0"/>
    <n v="0"/>
    <n v="0"/>
    <n v="0"/>
    <m/>
    <n v="0"/>
    <n v="0"/>
    <b v="1"/>
    <x v="3"/>
    <x v="3"/>
  </r>
  <r>
    <n v="578525"/>
    <x v="539"/>
    <s v="2.LF"/>
    <x v="10"/>
    <s v="původní článek"/>
    <s v="IF (loni)"/>
    <n v="0.25"/>
    <s v="2-s2.0-85077941596"/>
    <s v="Q3"/>
    <n v="507926100013"/>
    <s v="Q3"/>
    <s v="Bratislavské lekárske listy / Bratislava Medical Journal"/>
    <x v="2"/>
    <n v="6"/>
    <s v="SK"/>
    <s v="COMENIUS UNIV"/>
    <s v="eng"/>
    <s v="původní článekIF (loni)"/>
    <s v="ScoQ3"/>
    <n v="7"/>
    <n v="7"/>
    <n v="1.75"/>
    <n v="0"/>
    <m/>
    <n v="1.75"/>
    <n v="2.25"/>
    <b v="0"/>
    <x v="3"/>
    <x v="3"/>
  </r>
  <r>
    <n v="561491"/>
    <x v="539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6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3"/>
    <x v="3"/>
  </r>
  <r>
    <n v="549110"/>
    <x v="539"/>
    <s v="PedF"/>
    <x v="10"/>
    <s v="příspěvek v recenzovaném konferenčním sborníku"/>
    <s v="rec. sborník"/>
    <n v="1"/>
    <m/>
    <m/>
    <m/>
    <m/>
    <s v="Logos ve výchově, umění a sportu"/>
    <x v="1"/>
    <n v="17"/>
    <m/>
    <s v="Univerzita Karlova, Pedagogická fakult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52414"/>
    <x v="539"/>
    <s v="PedF"/>
    <x v="10"/>
    <s v="kapitola v kolektivní monografii"/>
    <m/>
    <n v="1"/>
    <m/>
    <m/>
    <m/>
    <m/>
    <s v="Ludvík Salvátor Toskánský, vědec a cestovatel, v roce 170. výročí narození"/>
    <x v="1"/>
    <n v="6"/>
    <s v="CZ"/>
    <s v="Národní archiv"/>
    <s v="cze"/>
    <s v="kapitola v kolektivní monografii"/>
    <s v="Kap"/>
    <n v="1"/>
    <n v="1"/>
    <n v="1"/>
    <n v="0"/>
    <m/>
    <n v="1"/>
    <n v="1"/>
    <b v="1"/>
    <x v="3"/>
    <x v="3"/>
  </r>
  <r>
    <n v="552436"/>
    <x v="539"/>
    <s v="PedF"/>
    <x v="10"/>
    <s v="původní článek"/>
    <s v="český čsp."/>
    <n v="1"/>
    <m/>
    <m/>
    <m/>
    <m/>
    <s v="Marginalia historica"/>
    <x v="1"/>
    <n v="21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52487"/>
    <x v="539"/>
    <s v="PedF"/>
    <x v="10"/>
    <s v="původní článek"/>
    <s v="zahr. čsp."/>
    <n v="1"/>
    <m/>
    <m/>
    <m/>
    <m/>
    <s v="Rocznik Polskiego Towarzystwa Heraldycznego nowej serii"/>
    <x v="1"/>
    <n v="14"/>
    <s v="PL"/>
    <m/>
    <s v="pol"/>
    <s v="původní článekzahr. čsp."/>
    <s v="Článek"/>
    <n v="0.5"/>
    <n v="1"/>
    <n v="1"/>
    <n v="0"/>
    <m/>
    <n v="1"/>
    <n v="1"/>
    <b v="1"/>
    <x v="3"/>
    <x v="3"/>
  </r>
  <r>
    <n v="552496"/>
    <x v="539"/>
    <s v="PedF"/>
    <x v="10"/>
    <s v="původní článek"/>
    <s v="český čsp."/>
    <n v="1"/>
    <m/>
    <m/>
    <m/>
    <m/>
    <s v="Středočeský sborník historický"/>
    <x v="1"/>
    <n v="11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53360"/>
    <x v="539"/>
    <s v="PedF"/>
    <x v="10"/>
    <s v="původní článek"/>
    <s v="český čsp."/>
    <n v="1"/>
    <m/>
    <m/>
    <m/>
    <m/>
    <s v="Studia Historica Brunensia"/>
    <x v="1"/>
    <n v="25"/>
    <s v="CZ"/>
    <m/>
    <s v="ger"/>
    <s v="původní článekčeský čsp."/>
    <s v="Článek"/>
    <n v="0.5"/>
    <n v="1"/>
    <n v="1"/>
    <n v="0"/>
    <m/>
    <n v="1"/>
    <n v="1"/>
    <b v="1"/>
    <x v="3"/>
    <x v="3"/>
  </r>
  <r>
    <n v="588206"/>
    <x v="539"/>
    <s v="PedF"/>
    <x v="10"/>
    <s v="kapitola v kolektivní monografii"/>
    <m/>
    <n v="1"/>
    <m/>
    <m/>
    <m/>
    <m/>
    <s v="Cestami hospodářských dějin"/>
    <x v="2"/>
    <n v="16"/>
    <s v="CZ"/>
    <s v="Univerzita Karlova, Filozofická fakulta"/>
    <s v="cze"/>
    <s v="kapitola v kolektivní monografii"/>
    <s v="Kap"/>
    <n v="1"/>
    <n v="1"/>
    <n v="1"/>
    <n v="0"/>
    <m/>
    <n v="1"/>
    <n v="1"/>
    <b v="1"/>
    <x v="3"/>
    <x v="3"/>
  </r>
  <r>
    <n v="557911"/>
    <x v="539"/>
    <s v="PedF"/>
    <x v="10"/>
    <s v="příspěvek v recenzovaném konferenčním sborníku"/>
    <s v="rec. sborník"/>
    <n v="1"/>
    <m/>
    <m/>
    <m/>
    <m/>
    <s v="Modernizace církve. Od zrušení jezuitského řádu do II. vatikánského koncilu"/>
    <x v="1"/>
    <n v="12"/>
    <s v="CZ"/>
    <s v="Ostravská univerzit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42126"/>
    <x v="60"/>
    <s v="PedF"/>
    <x v="11"/>
    <s v="přehledový článek"/>
    <s v="ERIHPlus"/>
    <n v="0.5"/>
    <m/>
    <m/>
    <m/>
    <m/>
    <s v="Edukacja dorosłych"/>
    <x v="0"/>
    <n v="10"/>
    <s v="PL"/>
    <m/>
    <s v="cze"/>
    <s v="přehledový článekERIHPlus"/>
    <s v="Erih+"/>
    <n v="1"/>
    <n v="1"/>
    <n v="0.5"/>
    <n v="0"/>
    <m/>
    <n v="0.5"/>
    <n v="0.5"/>
    <b v="1"/>
    <x v="0"/>
    <x v="4"/>
  </r>
  <r>
    <n v="550884"/>
    <x v="60"/>
    <s v="PedF"/>
    <x v="11"/>
    <s v="kolektivní monografie"/>
    <m/>
    <n v="0.5"/>
    <m/>
    <m/>
    <m/>
    <m/>
    <m/>
    <x v="1"/>
    <n v="81"/>
    <s v="DE"/>
    <s v="Ste-Con"/>
    <s v="eng"/>
    <s v="kolektivní monografie"/>
    <s v="Mon"/>
    <n v="3"/>
    <n v="1.8383515701592064"/>
    <n v="0.91917578507960318"/>
    <n v="3"/>
    <m/>
    <n v="0.91917578507960318"/>
    <n v="0.91917578507960318"/>
    <b v="1"/>
    <x v="0"/>
    <x v="4"/>
  </r>
  <r>
    <n v="557158"/>
    <x v="60"/>
    <s v="PedF"/>
    <x v="11"/>
    <s v="příspěvek v recenzovaném konferenčním sborníku"/>
    <s v="rec. sborník"/>
    <n v="0.5"/>
    <m/>
    <m/>
    <n v="583854200010"/>
    <m/>
    <s v="VZDELAVANI DOSPELYCH 2017: V DOBE REZONUJICICH SPOLECENSKYCH ZMEN. IN TIMES OF RESONANT SOCIAL CHANGES"/>
    <x v="1"/>
    <n v="10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57165"/>
    <x v="60"/>
    <s v="PedF"/>
    <x v="11"/>
    <s v="příspěvek v recenzovaném konferenčním sborníku"/>
    <s v="rec. sborník"/>
    <n v="0.5"/>
    <m/>
    <m/>
    <n v="583854200023"/>
    <m/>
    <s v="VZDELAVANI DOSPELYCH 2017: V DOBE REZONUJICICH SPOLECENSKYCH ZMEN. IN TIMES OF RESONANT SOCIAL CHANGES"/>
    <x v="1"/>
    <n v="8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62952"/>
    <x v="60"/>
    <s v="PedF"/>
    <x v="11"/>
    <s v="příspěvek v recenzovaném konferenčním sborníku"/>
    <s v="rec. sborník"/>
    <n v="0.5"/>
    <m/>
    <m/>
    <m/>
    <m/>
    <s v="Vzdělávání dospělých 2018 – transformace v éře digitalizace a umělé inteligence = Adult Education 2018 – Transformation in the Era of Digitization and Artificial Intelligence: Proceedings of the 8th International Adult Education Conference"/>
    <x v="3"/>
    <n v="9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65000"/>
    <x v="60"/>
    <s v="PedF"/>
    <x v="11"/>
    <s v="příspěvek v recenzovaném konferenčním sborníku"/>
    <s v="rec. sborník"/>
    <n v="0.5"/>
    <m/>
    <m/>
    <m/>
    <m/>
    <s v="Vzdělávání dospělých 2018 – transformace v éře digitalizace a umělé inteligence : Adult Education 2018 – Transformation in the Era of Digitization and Artificial Intelligence : Proceedings of the 8th International Adult Education Conference"/>
    <x v="3"/>
    <n v="9"/>
    <m/>
    <s v="Česká andragogická společnost/Czech Andragogy Society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66773"/>
    <x v="60"/>
    <s v="PedF"/>
    <x v="11"/>
    <s v="příspěvek v recenzovaném konferenčním sborníku"/>
    <s v="e-zdroj"/>
    <n v="0.5"/>
    <m/>
    <m/>
    <m/>
    <m/>
    <s v="6th SWS International Scientific Conference on Social Sciences 2019: Conference Proceedings: Economics and Finance, Business &amp; Management, Volume 6 Issue 2"/>
    <x v="3"/>
    <n v="7"/>
    <m/>
    <s v="STEF92 Technology"/>
    <s v="eng"/>
    <s v="příspěvek v recenzovaném konferenčním sborníkue-zdroj"/>
    <s v="Sbor/N"/>
    <n v="0.25"/>
    <n v="0.5"/>
    <n v="0.25"/>
    <n v="0"/>
    <m/>
    <n v="0.25"/>
    <n v="0.25"/>
    <b v="1"/>
    <x v="0"/>
    <x v="4"/>
  </r>
  <r>
    <n v="576696"/>
    <x v="60"/>
    <s v="PedF"/>
    <x v="11"/>
    <s v="VŠ skriptum"/>
    <m/>
    <n v="1"/>
    <m/>
    <m/>
    <m/>
    <m/>
    <m/>
    <x v="3"/>
    <n v="80"/>
    <s v="CZ"/>
    <s v="Pedagogická fakulta, Univerzita Karlova"/>
    <s v="cze"/>
    <s v="VŠ skriptum"/>
    <s v="Učebnice"/>
    <n v="1"/>
    <n v="1"/>
    <n v="1"/>
    <n v="0"/>
    <m/>
    <n v="1"/>
    <n v="1"/>
    <b v="1"/>
    <x v="0"/>
    <x v="4"/>
  </r>
  <r>
    <n v="576704"/>
    <x v="60"/>
    <s v="PedF"/>
    <x v="11"/>
    <s v="monografie"/>
    <m/>
    <n v="0.5"/>
    <m/>
    <m/>
    <m/>
    <m/>
    <m/>
    <x v="2"/>
    <n v="208"/>
    <m/>
    <s v="Grada"/>
    <s v="cze"/>
    <s v="monografie"/>
    <s v="Mon"/>
    <n v="1"/>
    <n v="1"/>
    <n v="0.5"/>
    <n v="1"/>
    <m/>
    <n v="0.5"/>
    <n v="0.5"/>
    <b v="1"/>
    <x v="5"/>
    <x v="7"/>
  </r>
  <r>
    <n v="577017"/>
    <x v="60"/>
    <s v="PedF"/>
    <x v="11"/>
    <s v="příspěvek v recenzovaném konferenčním sborníku"/>
    <s v="rec. sborník"/>
    <n v="0.5"/>
    <m/>
    <m/>
    <m/>
    <m/>
    <s v="МИРОВАЯ ЭКОНОМИКА В НОВЫХ УСЛОВИЯХ РАЗВИТИЯ: ГОТОВНОСТЬ К ОТВЕТУ НА ВЫЗОВЫ"/>
    <x v="3"/>
    <n v="6"/>
    <m/>
    <s v="Издательство Московского Политеха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4063"/>
    <x v="60"/>
    <s v="PedF"/>
    <x v="11"/>
    <s v="monografie"/>
    <m/>
    <n v="0.5"/>
    <m/>
    <m/>
    <m/>
    <m/>
    <m/>
    <x v="2"/>
    <n v="178"/>
    <s v="CZ"/>
    <s v="Česká andragogická společnost"/>
    <s v="cze"/>
    <s v="monografie"/>
    <s v="Mon"/>
    <n v="3"/>
    <n v="3"/>
    <n v="1.5"/>
    <n v="3"/>
    <m/>
    <n v="1.5"/>
    <n v="1.5"/>
    <b v="1"/>
    <x v="0"/>
    <x v="4"/>
  </r>
  <r>
    <n v="585349"/>
    <x v="60"/>
    <s v="PedF"/>
    <x v="11"/>
    <s v="příspěvek v recenzovaném konferenčním sborníku"/>
    <s v="Sco"/>
    <n v="0.2"/>
    <s v="2-s2.0-85099584354"/>
    <m/>
    <m/>
    <m/>
    <s v="17th International Conference on Cognition and Exploratory Learning in Digital Age (CELDA 2020)"/>
    <x v="2"/>
    <n v="9"/>
    <m/>
    <s v="IADIS"/>
    <s v="eng"/>
    <s v="příspěvek v recenzovaném konferenčním sborníkuSco"/>
    <s v="Sbor/D"/>
    <n v="0.5"/>
    <n v="1"/>
    <n v="0.2"/>
    <n v="0"/>
    <m/>
    <n v="0.2"/>
    <n v="0.2"/>
    <b v="1"/>
    <x v="0"/>
    <x v="4"/>
  </r>
  <r>
    <n v="585620"/>
    <x v="60"/>
    <s v="1.LF"/>
    <x v="11"/>
    <s v="původní článek"/>
    <s v="SJR (loni)"/>
    <n v="0.2"/>
    <s v="2-s2.0-85097414707"/>
    <s v="Q4"/>
    <m/>
    <m/>
    <s v="Česká a slovenská psychiatrie"/>
    <x v="2"/>
    <n v="5"/>
    <s v="CZ"/>
    <m/>
    <s v="cze"/>
    <s v="původní článekSJR (loni)"/>
    <s v="ScoQ4"/>
    <n v="4"/>
    <n v="4"/>
    <n v="0.8"/>
    <n v="0"/>
    <m/>
    <n v="0.8"/>
    <n v="0.8"/>
    <b v="1"/>
    <x v="5"/>
    <x v="7"/>
  </r>
  <r>
    <n v="571082"/>
    <x v="60"/>
    <s v="PedF"/>
    <x v="11"/>
    <s v="příspěvek v recenzovaném konferenčním sborníku"/>
    <s v="WOS"/>
    <n v="0.5"/>
    <s v="2-s2.0-85074068809"/>
    <m/>
    <n v="503988802037"/>
    <m/>
    <s v="EDUCATION EXCELLENCE AND INNOVATION MANAGEMENT THROUGH VISION 2020"/>
    <x v="3"/>
    <n v="12"/>
    <m/>
    <s v="International Business Information Management Association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86587"/>
    <x v="60"/>
    <s v="PedF"/>
    <x v="11"/>
    <s v="učebnice pro VŠ"/>
    <m/>
    <n v="0.5"/>
    <m/>
    <m/>
    <m/>
    <m/>
    <m/>
    <x v="2"/>
    <n v="171"/>
    <s v="CZ"/>
    <s v="Česká andragogická společnost"/>
    <s v="cze"/>
    <s v="učebnice pro VŠ"/>
    <s v="Učebnice"/>
    <n v="1"/>
    <n v="1"/>
    <n v="0.5"/>
    <n v="0"/>
    <m/>
    <n v="0.5"/>
    <n v="0.5"/>
    <b v="1"/>
    <x v="0"/>
    <x v="4"/>
  </r>
  <r>
    <n v="586749"/>
    <x v="60"/>
    <s v="PedF"/>
    <x v="11"/>
    <s v="příspěvek v recenzovaném konferenčním sborníku"/>
    <s v="rec. sborník"/>
    <n v="0.5"/>
    <m/>
    <m/>
    <n v="583854200018"/>
    <m/>
    <s v="VZDELAVANI DOSPELYCH 2017: V DOBE REZONUJICICH SPOLECENSKYCH ZMEN. IN TIMES OF RESONANT SOCIAL CHANGES"/>
    <x v="2"/>
    <n v="6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86750"/>
    <x v="60"/>
    <s v="PedF"/>
    <x v="11"/>
    <s v="příspěvek v recenzovaném konferenčním sborníku"/>
    <s v="rec. sborník"/>
    <n v="0.5"/>
    <m/>
    <m/>
    <n v="583854200013"/>
    <m/>
    <s v="VZDELAVANI DOSPELYCH 2017: V DOBE REZONUJICICH SPOLECENSKYCH ZMEN. IN TIMES OF RESONANT SOCIAL CHANGES"/>
    <x v="2"/>
    <n v="9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72107"/>
    <x v="60"/>
    <s v="PedF"/>
    <x v="11"/>
    <s v="jiný příspěvek v konferenčním sborníku"/>
    <s v="rec. sborník"/>
    <n v="1"/>
    <m/>
    <m/>
    <m/>
    <m/>
    <s v="Andragogické štúdie 2019"/>
    <x v="3"/>
    <n v="18"/>
    <m/>
    <s v="Belianum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90297"/>
    <x v="540"/>
    <s v="PedF"/>
    <x v="3"/>
    <s v="jiná kapitola v knize"/>
    <m/>
    <n v="1"/>
    <m/>
    <m/>
    <m/>
    <m/>
    <s v="„Horo Bílá, horo kletá!“ Povídky z bělohorské doby"/>
    <x v="2"/>
    <n v="15"/>
    <m/>
    <s v="Univerzita Karlova"/>
    <s v="cze"/>
    <s v="jiná kapitola v knize"/>
    <s v="Ostatní"/>
    <n v="0"/>
    <n v="0"/>
    <n v="0"/>
    <n v="0"/>
    <m/>
    <n v="0"/>
    <n v="0"/>
    <b v="1"/>
    <x v="3"/>
    <x v="3"/>
  </r>
  <r>
    <n v="576160"/>
    <x v="541"/>
    <s v="PedF"/>
    <x v="3"/>
    <s v="kapitola v kolektivní monografii"/>
    <m/>
    <n v="1"/>
    <m/>
    <m/>
    <m/>
    <m/>
    <s v="Průmyslové dělnictvo v českých zemích v letech 1938-1948."/>
    <x v="3"/>
    <n v="23"/>
    <m/>
    <s v="Ústav pro soudobé dějiny AV ČR"/>
    <s v="cze"/>
    <s v="kapitola v kolektivní monografii"/>
    <s v="Kap"/>
    <n v="1"/>
    <n v="1"/>
    <n v="1"/>
    <n v="0"/>
    <m/>
    <n v="1"/>
    <n v="1"/>
    <b v="1"/>
    <x v="3"/>
    <x v="3"/>
  </r>
  <r>
    <n v="576165"/>
    <x v="541"/>
    <s v="PedF"/>
    <x v="3"/>
    <s v="kapitola v kolektivní monografii"/>
    <m/>
    <n v="1"/>
    <m/>
    <m/>
    <m/>
    <m/>
    <s v="Průmyslové dělnictvo v českých zemích v letech 1938-1948"/>
    <x v="3"/>
    <n v="8"/>
    <m/>
    <s v="Ústav pro soudobé dějiny AV ČR"/>
    <s v="cze"/>
    <s v="kapitola v kolektivní monografii"/>
    <s v="Kap"/>
    <n v="1"/>
    <n v="1"/>
    <n v="1"/>
    <n v="0"/>
    <m/>
    <n v="1"/>
    <n v="1"/>
    <b v="1"/>
    <x v="3"/>
    <x v="3"/>
  </r>
  <r>
    <n v="590085"/>
    <x v="541"/>
    <s v="PedF"/>
    <x v="3"/>
    <s v="kolektivní monografie"/>
    <m/>
    <n v="8.3333333333332996E-2"/>
    <m/>
    <m/>
    <m/>
    <m/>
    <m/>
    <x v="2"/>
    <n v="723"/>
    <s v="CZ"/>
    <s v="Nakladatelství Paseka"/>
    <s v="cze"/>
    <s v="kolektivní monografie"/>
    <s v="Mon"/>
    <n v="9"/>
    <n v="9"/>
    <n v="0.749999999999997"/>
    <n v="9"/>
    <m/>
    <n v="0.749999999999997"/>
    <n v="0.749999999999997"/>
    <b v="1"/>
    <x v="3"/>
    <x v="3"/>
  </r>
  <r>
    <n v="591109"/>
    <x v="541"/>
    <s v="PedF"/>
    <x v="3"/>
    <s v="příspěvek v recenzovaném konferenčním sborníku"/>
    <s v="rec. sborník"/>
    <n v="1"/>
    <m/>
    <m/>
    <m/>
    <m/>
    <s v="Miscellanea nejen balbínovská: barokní jezuitské Klatovy 2018, 2019: sborník příspěvků"/>
    <x v="2"/>
    <n v="9"/>
    <m/>
    <s v="Městská knihovna Klatovy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91111"/>
    <x v="541"/>
    <s v="PedF"/>
    <x v="3"/>
    <s v="původní článek"/>
    <s v="český čsp."/>
    <n v="1"/>
    <m/>
    <m/>
    <m/>
    <m/>
    <s v="Paginae historiae"/>
    <x v="2"/>
    <n v="25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91115"/>
    <x v="541"/>
    <s v="PedF"/>
    <x v="3"/>
    <s v="kolektivní monografie"/>
    <m/>
    <n v="0.2"/>
    <m/>
    <m/>
    <m/>
    <m/>
    <m/>
    <x v="2"/>
    <n v="198"/>
    <m/>
    <s v="ČKMOS"/>
    <s v="cze"/>
    <s v="kolektivní monografie"/>
    <s v="Mon"/>
    <n v="1"/>
    <n v="1"/>
    <n v="0.2"/>
    <n v="1"/>
    <m/>
    <n v="0.2"/>
    <n v="0.2"/>
    <b v="1"/>
    <x v="3"/>
    <x v="3"/>
  </r>
  <r>
    <n v="591117"/>
    <x v="541"/>
    <s v="PedF"/>
    <x v="3"/>
    <s v="kapitola v kolektivní monografii"/>
    <m/>
    <n v="1"/>
    <m/>
    <m/>
    <m/>
    <m/>
    <s v="Mi(ni)str knihovnictví. Kolektivní monografie k životnímu jubileu PhDr. Víta Richtra"/>
    <x v="2"/>
    <n v="20"/>
    <m/>
    <s v="Národní knihovna"/>
    <s v="cze"/>
    <s v="kapitola v kolektivní monografii"/>
    <s v="Kap"/>
    <n v="1"/>
    <n v="1"/>
    <n v="1"/>
    <n v="0"/>
    <m/>
    <n v="1"/>
    <n v="1"/>
    <b v="1"/>
    <x v="3"/>
    <x v="3"/>
  </r>
  <r>
    <n v="557969"/>
    <x v="541"/>
    <s v="PedF"/>
    <x v="3"/>
    <s v="původní článek"/>
    <s v="rec. čsp. 2015"/>
    <n v="1"/>
    <m/>
    <m/>
    <m/>
    <m/>
    <s v="Paginae historiae"/>
    <x v="0"/>
    <n v="35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57973"/>
    <x v="541"/>
    <s v="PedF"/>
    <x v="3"/>
    <s v="jiná stať ve sborníku prací"/>
    <m/>
    <n v="1"/>
    <m/>
    <m/>
    <m/>
    <m/>
    <s v="Poslední staročech : k 70. narozeninám Jiřího Raka"/>
    <x v="0"/>
    <m/>
    <m/>
    <s v="Masarykův ústav a Archiv AV ČR, UK"/>
    <s v="cze"/>
    <s v="jiná stať ve sborníku prací"/>
    <s v="Ostatní"/>
    <n v="0"/>
    <n v="0"/>
    <n v="0"/>
    <n v="0"/>
    <m/>
    <n v="0"/>
    <n v="0"/>
    <b v="1"/>
    <x v="3"/>
    <x v="3"/>
  </r>
  <r>
    <n v="557975"/>
    <x v="541"/>
    <s v="PedF"/>
    <x v="3"/>
    <s v="původní článek"/>
    <s v="rec. čsp. 2015"/>
    <n v="1"/>
    <m/>
    <m/>
    <m/>
    <m/>
    <s v="Středočeský sborník historický"/>
    <x v="0"/>
    <n v="11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58016"/>
    <x v="541"/>
    <s v="PedF"/>
    <x v="3"/>
    <s v="jiný výsledek"/>
    <m/>
    <n v="1"/>
    <m/>
    <m/>
    <m/>
    <m/>
    <m/>
    <x v="1"/>
    <m/>
    <m/>
    <m/>
    <s v="cze"/>
    <s v="jiný výsledek"/>
    <s v="Ostatní"/>
    <n v="0"/>
    <n v="0"/>
    <n v="0"/>
    <n v="0"/>
    <m/>
    <n v="0"/>
    <n v="0"/>
    <b v="1"/>
    <x v="3"/>
    <x v="3"/>
  </r>
  <r>
    <n v="537390"/>
    <x v="542"/>
    <s v="PedF"/>
    <x v="3"/>
    <s v="původní článek"/>
    <s v="Sco"/>
    <n v="1"/>
    <s v="2-s2.0-85043589193"/>
    <s v="neuveden"/>
    <m/>
    <m/>
    <s v="Mediaevalia Historica Bohemica"/>
    <x v="0"/>
    <n v="20"/>
    <s v="CZ"/>
    <m/>
    <s v="cze"/>
    <s v="původní článekSco"/>
    <s v="ScoQ5"/>
    <n v="3"/>
    <n v="3"/>
    <n v="3"/>
    <n v="0"/>
    <m/>
    <n v="3"/>
    <n v="3"/>
    <b v="1"/>
    <x v="3"/>
    <x v="3"/>
  </r>
  <r>
    <n v="537803"/>
    <x v="542"/>
    <s v="PedF"/>
    <x v="3"/>
    <s v="kapitola v kolektivní monografii"/>
    <m/>
    <n v="1"/>
    <m/>
    <m/>
    <m/>
    <m/>
    <s v="Lidé a dějiny. K roli osobnosti v historii v multidisciplinární perspektivě."/>
    <x v="0"/>
    <n v="19"/>
    <s v="CZ"/>
    <s v="Academia"/>
    <s v="cze"/>
    <s v="kapitola v kolektivní monografii"/>
    <s v="Kap"/>
    <n v="1"/>
    <n v="1"/>
    <n v="1"/>
    <n v="0"/>
    <m/>
    <n v="1"/>
    <n v="1"/>
    <b v="1"/>
    <x v="3"/>
    <x v="3"/>
  </r>
  <r>
    <n v="537807"/>
    <x v="542"/>
    <s v="PedF"/>
    <x v="3"/>
    <s v="internetový zdroj"/>
    <m/>
    <n v="0.5"/>
    <m/>
    <m/>
    <m/>
    <m/>
    <m/>
    <x v="0"/>
    <m/>
    <m/>
    <m/>
    <s v="cze"/>
    <s v="internetový zdroj"/>
    <s v="Ostatní"/>
    <n v="0"/>
    <n v="0"/>
    <n v="0"/>
    <n v="0"/>
    <m/>
    <n v="0"/>
    <n v="0"/>
    <b v="1"/>
    <x v="3"/>
    <x v="3"/>
  </r>
  <r>
    <n v="538372"/>
    <x v="542"/>
    <s v="PedF"/>
    <x v="3"/>
    <s v="kapitola v kolektivní monografii"/>
    <m/>
    <n v="1"/>
    <m/>
    <m/>
    <m/>
    <m/>
    <s v="Dvůr a církev v českých zemích středověku"/>
    <x v="0"/>
    <n v="11"/>
    <s v="CZ"/>
    <s v="Historický ústav AV ČR v.v.i."/>
    <s v="cze"/>
    <s v="kapitola v kolektivní monografii"/>
    <s v="Kap"/>
    <n v="1"/>
    <n v="1"/>
    <n v="1"/>
    <n v="0"/>
    <m/>
    <n v="1"/>
    <n v="1"/>
    <b v="1"/>
    <x v="3"/>
    <x v="3"/>
  </r>
  <r>
    <n v="554357"/>
    <x v="542"/>
    <s v="PedF"/>
    <x v="3"/>
    <s v="monografie"/>
    <m/>
    <n v="1"/>
    <m/>
    <m/>
    <m/>
    <m/>
    <m/>
    <x v="1"/>
    <n v="352"/>
    <s v="CZ"/>
    <s v="Karolinum"/>
    <s v="cze"/>
    <s v="monografie"/>
    <s v="Mon"/>
    <n v="9"/>
    <n v="9"/>
    <n v="9"/>
    <n v="9"/>
    <m/>
    <n v="9"/>
    <n v="9"/>
    <b v="1"/>
    <x v="3"/>
    <x v="3"/>
  </r>
  <r>
    <n v="555005"/>
    <x v="542"/>
    <s v="PedF"/>
    <x v="3"/>
    <s v="původní článek"/>
    <s v="český čsp."/>
    <n v="0.25"/>
    <m/>
    <m/>
    <m/>
    <m/>
    <s v="Zprávy památkové péče = Journal of Historical Heritage Preservation"/>
    <x v="1"/>
    <n v="7"/>
    <s v="CZ"/>
    <m/>
    <s v="cze"/>
    <s v="původní článekčeský čsp."/>
    <s v="Článek"/>
    <n v="0.5"/>
    <n v="0.5"/>
    <n v="0.125"/>
    <n v="0"/>
    <m/>
    <n v="0.125"/>
    <n v="0.125"/>
    <b v="1"/>
    <x v="3"/>
    <x v="3"/>
  </r>
  <r>
    <n v="589167"/>
    <x v="542"/>
    <s v="PedF"/>
    <x v="3"/>
    <s v="jiná stať ve sborníku prací"/>
    <m/>
    <n v="1"/>
    <m/>
    <m/>
    <m/>
    <m/>
    <s v="Pro pana profesora Libora Jana k životnímu jubileu"/>
    <x v="2"/>
    <n v="10"/>
    <m/>
    <s v="Matice moravská"/>
    <s v="cze"/>
    <s v="jiná stať ve sborníku prací"/>
    <s v="Ostatní"/>
    <n v="0"/>
    <n v="0"/>
    <n v="0"/>
    <n v="0"/>
    <m/>
    <n v="0"/>
    <n v="0"/>
    <b v="1"/>
    <x v="3"/>
    <x v="3"/>
  </r>
  <r>
    <n v="573369"/>
    <x v="542"/>
    <s v="PedF"/>
    <x v="3"/>
    <s v="kapitola v kolektivní monografii"/>
    <m/>
    <n v="1"/>
    <m/>
    <m/>
    <m/>
    <m/>
    <s v="Pohané a křesťané. Christianizace českých zemí ve středověku"/>
    <x v="3"/>
    <n v="12"/>
    <s v="CZ"/>
    <s v="NLN. s.r.o."/>
    <s v="cze"/>
    <s v="kapitola v kolektivní monografii"/>
    <s v="Kap"/>
    <n v="1"/>
    <n v="1"/>
    <n v="1"/>
    <n v="0"/>
    <m/>
    <n v="1"/>
    <n v="1"/>
    <b v="1"/>
    <x v="3"/>
    <x v="3"/>
  </r>
  <r>
    <n v="573372"/>
    <x v="542"/>
    <s v="PedF"/>
    <x v="3"/>
    <s v="příspěvek v recenzovaném konferenčním sborníku"/>
    <s v="rec. sborník"/>
    <n v="1"/>
    <m/>
    <m/>
    <m/>
    <m/>
    <s v="L´industrie Cistercienne (XIIe-XXIe siècle)"/>
    <x v="3"/>
    <n v="10"/>
    <m/>
    <s v="Somogy Éditions d´Art"/>
    <s v="eng"/>
    <s v="příspěvek v recenzovaném konferenčním sborníkurec. sborník"/>
    <s v="Sbor/N"/>
    <n v="0.25"/>
    <n v="0.5"/>
    <n v="0.5"/>
    <n v="0"/>
    <m/>
    <n v="0.5"/>
    <n v="0.5"/>
    <b v="1"/>
    <x v="3"/>
    <x v="3"/>
  </r>
  <r>
    <n v="573394"/>
    <x v="542"/>
    <s v="PedF"/>
    <x v="3"/>
    <s v="jiný příspěvek v konferenčním sborníku"/>
    <s v="nerec. sborník"/>
    <n v="1"/>
    <m/>
    <m/>
    <m/>
    <m/>
    <s v="Vielfalt in der Einheit-Zisterziensische klosterlandschaften in Mitteleuropa. Diversity in Unity-Cistercian Landsacapes in Central Europe"/>
    <x v="3"/>
    <n v="6"/>
    <m/>
    <s v="Kunstverlag Josef Fink"/>
    <s v="ger"/>
    <s v="jiný příspěvek v konferenčním sborníkunerec. sborník"/>
    <s v="Ostatní"/>
    <n v="0"/>
    <n v="0"/>
    <n v="0"/>
    <n v="0"/>
    <m/>
    <n v="0"/>
    <n v="0"/>
    <b v="1"/>
    <x v="3"/>
    <x v="3"/>
  </r>
  <r>
    <n v="574564"/>
    <x v="542"/>
    <s v="PedF"/>
    <x v="3"/>
    <s v="kapitola v kolektivní monografii"/>
    <m/>
    <n v="1"/>
    <m/>
    <m/>
    <m/>
    <m/>
    <s v="Zahrada slov. Ad honorem Zuzana Silagiová"/>
    <x v="3"/>
    <n v="22"/>
    <m/>
    <s v="Filosofia 2019"/>
    <s v="cze"/>
    <s v="kapitola v kolektivní monografii"/>
    <s v="Kap"/>
    <n v="1"/>
    <n v="1"/>
    <n v="1"/>
    <n v="0"/>
    <m/>
    <n v="1"/>
    <n v="1"/>
    <b v="1"/>
    <x v="3"/>
    <x v="3"/>
  </r>
  <r>
    <n v="583891"/>
    <x v="543"/>
    <s v="PedF"/>
    <x v="8"/>
    <s v="kapitola v kolektivní monografii"/>
    <m/>
    <n v="1"/>
    <m/>
    <m/>
    <m/>
    <m/>
    <s v="Fortunata Neapolis : Kunst- und Kulturtransfer zwischen Neapel, Wien und Mitteleuropa."/>
    <x v="2"/>
    <n v="18"/>
    <s v="DE"/>
    <s v="De Gruyter"/>
    <s v="eng"/>
    <s v="kapitola v kolektivní monografii"/>
    <s v="Kap"/>
    <n v="3"/>
    <n v="3"/>
    <n v="3"/>
    <n v="3"/>
    <m/>
    <n v="3"/>
    <n v="3"/>
    <b v="1"/>
    <x v="3"/>
    <x v="3"/>
  </r>
  <r>
    <n v="588334"/>
    <x v="543"/>
    <s v="PedF"/>
    <x v="8"/>
    <s v="kapitola v kolektivní monografii"/>
    <m/>
    <n v="1"/>
    <m/>
    <m/>
    <m/>
    <m/>
    <s v="Perspektivenwechsel : Sammler, Sammlungen, Sammlungskulturen in Wien und Mitteleuropa"/>
    <x v="2"/>
    <n v="24"/>
    <s v="DE"/>
    <s v="De Gruyter"/>
    <s v="eng"/>
    <s v="kapitola v kolektivní monografii"/>
    <s v="Kap"/>
    <n v="3"/>
    <n v="3"/>
    <n v="3"/>
    <n v="3"/>
    <m/>
    <n v="3"/>
    <n v="3"/>
    <b v="1"/>
    <x v="3"/>
    <x v="3"/>
  </r>
  <r>
    <n v="558088"/>
    <x v="544"/>
    <s v="PedF"/>
    <x v="15"/>
    <s v="učebnice pro VŠ"/>
    <m/>
    <n v="1"/>
    <m/>
    <m/>
    <m/>
    <m/>
    <m/>
    <x v="1"/>
    <n v="238"/>
    <s v="CZ"/>
    <s v="Karolinum"/>
    <s v="cze"/>
    <s v="učebnice pro VŠ"/>
    <s v="Učebnice"/>
    <n v="1"/>
    <n v="1"/>
    <n v="1"/>
    <n v="0"/>
    <m/>
    <n v="1"/>
    <n v="1"/>
    <b v="1"/>
    <x v="4"/>
    <x v="6"/>
  </r>
  <r>
    <n v="531403"/>
    <x v="545"/>
    <s v="PedF"/>
    <x v="7"/>
    <s v="původní článek"/>
    <s v="IF"/>
    <n v="0.25"/>
    <m/>
    <m/>
    <n v="408589700006"/>
    <s v="Q4"/>
    <s v="Journal of Baltic Science Education"/>
    <x v="0"/>
    <n v="14"/>
    <s v="LT"/>
    <m/>
    <s v="eng"/>
    <s v="původní článekIF"/>
    <s v="IFQ5"/>
    <n v="4"/>
    <n v="4"/>
    <n v="1"/>
    <n v="0"/>
    <m/>
    <n v="1"/>
    <n v="1.5"/>
    <b v="0"/>
    <x v="2"/>
    <x v="5"/>
  </r>
  <r>
    <n v="558544"/>
    <x v="545"/>
    <s v="PedF"/>
    <x v="7"/>
    <s v="původní článek"/>
    <s v="ERIHPlus"/>
    <n v="0.33333333333332998"/>
    <m/>
    <m/>
    <m/>
    <m/>
    <s v="Scientia in educatione"/>
    <x v="1"/>
    <n v="11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2"/>
    <x v="5"/>
  </r>
  <r>
    <n v="558548"/>
    <x v="545"/>
    <s v="PedF"/>
    <x v="7"/>
    <s v="původní článek"/>
    <s v="ERIHPlus"/>
    <n v="0.5"/>
    <m/>
    <m/>
    <m/>
    <m/>
    <s v="Media4u Magazine"/>
    <x v="1"/>
    <n v="6"/>
    <s v="CZ"/>
    <m/>
    <s v="cze"/>
    <s v="původní článekERIHPlus"/>
    <s v="Erih+"/>
    <n v="1"/>
    <n v="1"/>
    <n v="0.5"/>
    <n v="0"/>
    <m/>
    <n v="0.5"/>
    <n v="0.5"/>
    <b v="1"/>
    <x v="2"/>
    <x v="5"/>
  </r>
  <r>
    <n v="558553"/>
    <x v="545"/>
    <s v="PedF"/>
    <x v="7"/>
    <s v="příspěvek v recenzovaném konferenčním sborníku"/>
    <s v="rec. sborník"/>
    <n v="0.5"/>
    <m/>
    <m/>
    <n v="459255700021"/>
    <m/>
    <s v="DIVAI 2018: 12TH INTERNATIONAL SCIENTIFIC CONFERENCE ON DISTANCE LEARNING IN APPLIED INFORMATICS"/>
    <x v="1"/>
    <n v="10"/>
    <m/>
    <s v="Wolters Kluwer ČR, a.s.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3766"/>
    <x v="545"/>
    <s v="PedF"/>
    <x v="7"/>
    <s v="původní článek"/>
    <s v="SJR"/>
    <n v="9.0909090909090995E-2"/>
    <s v="2-s2.0-85031743031"/>
    <s v="Q2"/>
    <n v="414587900017"/>
    <s v="Q3"/>
    <s v="Eurasia Journal of Mathematics, Science and Technology Education"/>
    <x v="0"/>
    <n v="12"/>
    <s v="TR"/>
    <m/>
    <s v="eng"/>
    <s v="původní článekSJR"/>
    <s v="ScoQ2"/>
    <n v="12"/>
    <n v="12"/>
    <n v="1.0909090909090919"/>
    <n v="0"/>
    <m/>
    <n v="1.0909090909090919"/>
    <n v="1.0909090909090919"/>
    <b v="1"/>
    <x v="2"/>
    <x v="5"/>
  </r>
  <r>
    <n v="576750"/>
    <x v="545"/>
    <s v="PedF"/>
    <x v="7"/>
    <s v="kapitola v monografii"/>
    <m/>
    <n v="0.5"/>
    <m/>
    <m/>
    <m/>
    <m/>
    <s v="Učitelské studijní programy a formování občanských a sociálních kompetencí"/>
    <x v="3"/>
    <n v="4"/>
    <s v="CZ"/>
    <s v="Gaudeamus"/>
    <s v="cze"/>
    <s v="kapitola v monografii"/>
    <s v="Kap"/>
    <n v="1"/>
    <n v="1"/>
    <n v="0.5"/>
    <n v="0"/>
    <m/>
    <n v="0.5"/>
    <n v="0.5"/>
    <b v="1"/>
    <x v="2"/>
    <x v="10"/>
  </r>
  <r>
    <n v="576756"/>
    <x v="545"/>
    <s v="PedF"/>
    <x v="7"/>
    <s v="kapitola v monografii"/>
    <m/>
    <n v="1"/>
    <m/>
    <m/>
    <m/>
    <m/>
    <s v="Učitelské studijní programy a formování občanských a sociálních kompetencí"/>
    <x v="3"/>
    <n v="8"/>
    <s v="CZ"/>
    <s v="Gaudeamus"/>
    <s v="cze"/>
    <s v="kapitola v monografii"/>
    <s v="Kap"/>
    <n v="1"/>
    <n v="1"/>
    <n v="1"/>
    <n v="0"/>
    <m/>
    <n v="1"/>
    <n v="1"/>
    <b v="1"/>
    <x v="2"/>
    <x v="10"/>
  </r>
  <r>
    <n v="576759"/>
    <x v="545"/>
    <s v="PedF"/>
    <x v="7"/>
    <s v="kapitola v monografii"/>
    <m/>
    <n v="0.5"/>
    <m/>
    <m/>
    <m/>
    <m/>
    <s v="Učitelské studijní programy a formování občanských a sociálních kompetencí"/>
    <x v="3"/>
    <n v="9"/>
    <s v="CZ"/>
    <s v="Gaudeamus"/>
    <s v="cze"/>
    <s v="kapitola v monografii"/>
    <s v="Kap"/>
    <n v="1"/>
    <n v="1"/>
    <n v="0.5"/>
    <n v="0"/>
    <m/>
    <n v="0.5"/>
    <n v="0.5"/>
    <b v="1"/>
    <x v="2"/>
    <x v="10"/>
  </r>
  <r>
    <n v="576766"/>
    <x v="545"/>
    <s v="PedF"/>
    <x v="7"/>
    <s v="kapitola v monografii"/>
    <m/>
    <n v="1"/>
    <m/>
    <m/>
    <m/>
    <m/>
    <s v="Učitelské studijní programy a formování občanských a sociálních kompetencí"/>
    <x v="3"/>
    <n v="5"/>
    <s v="CZ"/>
    <s v="Gaudeamus"/>
    <s v="cze"/>
    <s v="kapitola v monografii"/>
    <s v="Kap"/>
    <n v="1"/>
    <n v="1"/>
    <n v="1"/>
    <n v="0"/>
    <m/>
    <n v="1"/>
    <n v="1"/>
    <b v="1"/>
    <x v="2"/>
    <x v="10"/>
  </r>
  <r>
    <n v="536180"/>
    <x v="545"/>
    <s v="PedF"/>
    <x v="7"/>
    <s v="původní článek"/>
    <s v="IF"/>
    <n v="0.33333333333332998"/>
    <s v="2-s2.0-85039703212"/>
    <s v="Q3"/>
    <n v="418941000004"/>
    <s v="Q4"/>
    <s v="Journal of Baltic Science Education"/>
    <x v="0"/>
    <n v="25"/>
    <s v="LT"/>
    <m/>
    <s v="eng"/>
    <s v="původní článekIF"/>
    <s v="ScoQ3"/>
    <n v="7"/>
    <n v="7"/>
    <n v="2.3333333333333099"/>
    <n v="0"/>
    <m/>
    <n v="2.3333333333333099"/>
    <n v="1.99999999999998"/>
    <b v="0"/>
    <x v="2"/>
    <x v="5"/>
  </r>
  <r>
    <n v="580273"/>
    <x v="545"/>
    <s v="PedF"/>
    <x v="7"/>
    <s v="kolektivní monografie"/>
    <m/>
    <n v="9.0909090909090995E-2"/>
    <m/>
    <m/>
    <m/>
    <m/>
    <m/>
    <x v="3"/>
    <n v="158"/>
    <s v="CZ"/>
    <s v="Západočeská univerzita v Plzni"/>
    <s v="cze"/>
    <s v="kolektivní monografie"/>
    <s v="Mon"/>
    <n v="3"/>
    <n v="3"/>
    <n v="0.27272727272727298"/>
    <n v="3"/>
    <m/>
    <n v="0.27272727272727298"/>
    <n v="0.27272727272727298"/>
    <b v="1"/>
    <x v="2"/>
    <x v="5"/>
  </r>
  <r>
    <n v="580282"/>
    <x v="545"/>
    <s v="PedF"/>
    <x v="7"/>
    <s v="původní článek"/>
    <s v="IF (loni)"/>
    <n v="0.16666666666666999"/>
    <s v="2-s2.0-85088564549"/>
    <s v="Q1 N"/>
    <n v="545815000010"/>
    <s v="Q2"/>
    <s v="Chemistry Education Research and Practice"/>
    <x v="2"/>
    <n v="13"/>
    <s v="GB"/>
    <m/>
    <s v="eng"/>
    <s v="původní článekIF (loni)"/>
    <s v="ScoQ1"/>
    <n v="16"/>
    <n v="16"/>
    <n v="2.6666666666667198"/>
    <n v="0"/>
    <m/>
    <n v="2.6666666666667198"/>
    <n v="2.3333333333333797"/>
    <b v="0"/>
    <x v="2"/>
    <x v="5"/>
  </r>
  <r>
    <n v="564359"/>
    <x v="545"/>
    <s v="PedF"/>
    <x v="7"/>
    <s v="příspěvek v recenzovaném konferenčním sborníku"/>
    <s v="WOS"/>
    <n v="0.25"/>
    <m/>
    <m/>
    <n v="482135600018"/>
    <m/>
    <s v="PROJECT-BASED EDUCATION AND OTHER ACTIVATING STRATEGIES IN SCIENCE EDUCATION XVI (PBE 2018)"/>
    <x v="3"/>
    <n v="7"/>
    <s v="CZ"/>
    <s v="CHARLES UNIVERSITY, Faculty of Education"/>
    <s v="eng"/>
    <s v="příspěvek v recenzovaném konferenčním sborníkuWOS"/>
    <s v="Sbor/D"/>
    <n v="0.5"/>
    <n v="1"/>
    <n v="0.25"/>
    <n v="0"/>
    <m/>
    <n v="0.25"/>
    <n v="0.25"/>
    <b v="1"/>
    <x v="2"/>
    <x v="5"/>
  </r>
  <r>
    <n v="581560"/>
    <x v="545"/>
    <s v="PedF"/>
    <x v="7"/>
    <s v="příspěvek v recenzovaném konferenčním sborníku"/>
    <s v="rec. sborník"/>
    <n v="0.5"/>
    <m/>
    <m/>
    <m/>
    <m/>
    <s v="15. Medzinárodná konferencia študentov doktorandkého štůdia v oblasti teórie prírodovedného vzdelávania (sborník príspevkov)"/>
    <x v="2"/>
    <n v="6"/>
    <m/>
    <s v="Univerzita K Selyeho, Komárno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82643"/>
    <x v="545"/>
    <s v="PedF"/>
    <x v="7"/>
    <s v="příspěvek v recenzovaném konferenčním sborníku"/>
    <s v="WOS"/>
    <n v="0.33333333333332998"/>
    <m/>
    <m/>
    <n v="567209500001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82644"/>
    <x v="545"/>
    <s v="PedF"/>
    <x v="7"/>
    <s v="příspěvek v recenzovaném konferenčním sborníku"/>
    <s v="WOS"/>
    <n v="0.25"/>
    <m/>
    <m/>
    <n v="567209500002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25"/>
    <n v="0"/>
    <m/>
    <n v="0.25"/>
    <n v="0.25"/>
    <b v="1"/>
    <x v="2"/>
    <x v="5"/>
  </r>
  <r>
    <n v="565823"/>
    <x v="545"/>
    <s v="PedF"/>
    <x v="7"/>
    <s v="příspěvek v recenzovaném konferenčním sborníku"/>
    <s v="rec. sborník"/>
    <n v="0.2"/>
    <m/>
    <m/>
    <m/>
    <m/>
    <s v="Science and technology education: Current challenges and possible solutions. Proceedings of the 3rd International Baltic Symposium on Science and Technology Education, BalticSTE2019"/>
    <x v="3"/>
    <n v="4"/>
    <m/>
    <s v="The Scientia Socialis Press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65833"/>
    <x v="545"/>
    <s v="PedF"/>
    <x v="7"/>
    <s v="příspěvek v recenzovaném konferenčním sborníku"/>
    <s v="rec. sborník"/>
    <n v="0.11111111111110999"/>
    <m/>
    <m/>
    <m/>
    <m/>
    <s v="Science and technology education: Current challenges and possible solutions. Proceedings of the 3rd International Baltic Symposium on Science and Technology Education, BalticSTE2019"/>
    <x v="3"/>
    <n v="6"/>
    <m/>
    <s v="The Scientia Socialis Press"/>
    <s v="eng"/>
    <s v="příspěvek v recenzovaném konferenčním sborníkurec. sborník"/>
    <s v="Sbor/N"/>
    <n v="0.25"/>
    <n v="0.5"/>
    <n v="5.5555555555554997E-2"/>
    <n v="0"/>
    <m/>
    <n v="5.5555555555554997E-2"/>
    <n v="5.5555555555554997E-2"/>
    <b v="1"/>
    <x v="2"/>
    <x v="5"/>
  </r>
  <r>
    <n v="548622"/>
    <x v="545"/>
    <s v="PedF"/>
    <x v="7"/>
    <s v="jiný článek"/>
    <s v="IF"/>
    <n v="1"/>
    <s v="2-s2.0-85051425472"/>
    <s v="Q2"/>
    <n v="441354400001"/>
    <s v="Q3"/>
    <s v="Journal of Baltic Science Education"/>
    <x v="1"/>
    <n v="3"/>
    <s v="LT"/>
    <s v="Scientia Socialis Ltd"/>
    <s v="eng"/>
    <s v="jiný článekIF"/>
    <s v="Ostatní"/>
    <n v="0"/>
    <n v="0"/>
    <n v="0"/>
    <n v="0"/>
    <m/>
    <n v="0"/>
    <n v="0"/>
    <b v="1"/>
    <x v="2"/>
    <x v="5"/>
  </r>
  <r>
    <n v="583634"/>
    <x v="545"/>
    <s v="PedF"/>
    <x v="7"/>
    <s v="jiný článek"/>
    <s v="IF (loni)"/>
    <n v="1"/>
    <m/>
    <m/>
    <n v="560389500001"/>
    <s v="Q4"/>
    <s v="Journal of Baltic Science Education"/>
    <x v="2"/>
    <n v="3"/>
    <s v="LT"/>
    <s v="SCI METHODICAL CTR-SCI EDUCOLOGICA"/>
    <s v="eng"/>
    <s v="jiný článekIF (loni)"/>
    <s v="Ostatní"/>
    <n v="0"/>
    <n v="0"/>
    <n v="0"/>
    <n v="0"/>
    <m/>
    <n v="0"/>
    <n v="0"/>
    <b v="1"/>
    <x v="2"/>
    <x v="5"/>
  </r>
  <r>
    <n v="550752"/>
    <x v="545"/>
    <s v="PedF"/>
    <x v="7"/>
    <s v="původní článek"/>
    <s v="WOS"/>
    <n v="0.25"/>
    <s v="2-s2.0-85045955964"/>
    <s v="Q4"/>
    <n v="431376400009"/>
    <m/>
    <s v="Problems of Education in the 21st Century"/>
    <x v="1"/>
    <n v="29"/>
    <s v="LT"/>
    <s v="SCIENTIA SOCIALIS"/>
    <s v="eng"/>
    <s v="původní článekWOS"/>
    <s v="IFQ5"/>
    <n v="4"/>
    <n v="4"/>
    <n v="1"/>
    <n v="0"/>
    <m/>
    <n v="1"/>
    <n v="1"/>
    <b v="1"/>
    <x v="2"/>
    <x v="5"/>
  </r>
  <r>
    <n v="550753"/>
    <x v="545"/>
    <s v="PedF"/>
    <x v="7"/>
    <s v="původní článek"/>
    <s v="SJR"/>
    <n v="0.33333333333332998"/>
    <s v="2-s2.0-85041228091"/>
    <s v="Q3"/>
    <n v="429004200026"/>
    <s v="ne"/>
    <s v="Eurasia Journal of Mathematics, Science and Technology Education"/>
    <x v="1"/>
    <n v="15"/>
    <s v="TR"/>
    <s v="MODESTUM LTD"/>
    <s v="eng"/>
    <s v="původní článekSJR"/>
    <s v="ScoQ3"/>
    <n v="7"/>
    <n v="7"/>
    <n v="2.3333333333333099"/>
    <n v="0"/>
    <m/>
    <n v="2.3333333333333099"/>
    <n v="3.99999999999996"/>
    <b v="0"/>
    <x v="2"/>
    <x v="5"/>
  </r>
  <r>
    <n v="567770"/>
    <x v="545"/>
    <s v="PedF"/>
    <x v="7"/>
    <s v="původní článek"/>
    <s v="český čsp."/>
    <n v="0.33333333333332998"/>
    <m/>
    <m/>
    <m/>
    <m/>
    <s v="ARNICA"/>
    <x v="3"/>
    <n v="8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2"/>
    <x v="5"/>
  </r>
  <r>
    <n v="569865"/>
    <x v="545"/>
    <s v="PedF"/>
    <x v="7"/>
    <s v="jiný příspěvek v konferenčním sborníku"/>
    <s v="e-zdroj"/>
    <n v="0.16666666666666999"/>
    <m/>
    <m/>
    <m/>
    <m/>
    <s v="Aktuálne otázky bezpečnosti práce"/>
    <x v="3"/>
    <n v="10"/>
    <m/>
    <s v="Technická univerzita v Košicích"/>
    <s v="cze"/>
    <s v="jiný příspěvek v konferenčním sborníkue-zdroj"/>
    <s v="Ostatní"/>
    <n v="0"/>
    <n v="0"/>
    <n v="0"/>
    <n v="0"/>
    <m/>
    <n v="0"/>
    <n v="0"/>
    <b v="1"/>
    <x v="2"/>
    <x v="5"/>
  </r>
  <r>
    <n v="586125"/>
    <x v="545"/>
    <s v="PedF"/>
    <x v="7"/>
    <s v="příspěvek v recenzovaném konferenčním sborníku"/>
    <s v="rec. sborník"/>
    <n v="0.2"/>
    <m/>
    <m/>
    <m/>
    <m/>
    <s v="Aktuálne otázky bezpečnosti práce: Vedecký recenzovaný zborník"/>
    <x v="2"/>
    <n v="8"/>
    <m/>
    <s v="TU v Košiciach"/>
    <s v="cze"/>
    <s v="příspěvek v recenzovaném konferenčním sborníkurec. sborník"/>
    <s v="Sbor/N"/>
    <n v="0.25"/>
    <n v="0.25"/>
    <n v="0.05"/>
    <n v="0"/>
    <m/>
    <n v="0.05"/>
    <n v="0.05"/>
    <b v="1"/>
    <x v="0"/>
    <x v="11"/>
  </r>
  <r>
    <n v="554676"/>
    <x v="545"/>
    <s v="PedF"/>
    <x v="7"/>
    <s v="příspěvek v recenzovaném konferenčním sborníku"/>
    <s v="WOS"/>
    <n v="0.25"/>
    <m/>
    <m/>
    <n v="455249900005"/>
    <m/>
    <s v="PROJECT-BASED EDUCATION IN SCIENCE EDUCATION: EMPIRICAL TEXTS XV"/>
    <x v="1"/>
    <n v="9"/>
    <s v="CZ"/>
    <s v="CHARLES UNIV PRAGUE"/>
    <s v="eng"/>
    <s v="příspěvek v recenzovaném konferenčním sborníkuWOS"/>
    <s v="Sbor/D"/>
    <n v="0.5"/>
    <n v="1"/>
    <n v="0.25"/>
    <n v="0"/>
    <m/>
    <n v="0.25"/>
    <n v="0.25"/>
    <b v="1"/>
    <x v="2"/>
    <x v="5"/>
  </r>
  <r>
    <n v="556403"/>
    <x v="545"/>
    <s v="PedF"/>
    <x v="7"/>
    <s v="původní článek"/>
    <s v="WOS"/>
    <n v="0.25"/>
    <s v="2-s2.0-85059620316"/>
    <s v="Q4"/>
    <n v="457010100003"/>
    <m/>
    <s v="Problems of Education in the 21st Century"/>
    <x v="1"/>
    <n v="21"/>
    <s v="LT"/>
    <m/>
    <s v="eng"/>
    <s v="původní článekWOS"/>
    <s v="IFQ5"/>
    <n v="4"/>
    <n v="4"/>
    <n v="1"/>
    <n v="0"/>
    <m/>
    <n v="1"/>
    <n v="1"/>
    <b v="1"/>
    <x v="2"/>
    <x v="5"/>
  </r>
  <r>
    <n v="572941"/>
    <x v="545"/>
    <s v="PedF"/>
    <x v="7"/>
    <s v="původní článek"/>
    <s v="český čsp."/>
    <n v="0.2"/>
    <m/>
    <m/>
    <m/>
    <m/>
    <s v="Biologie-Chemie-Zeměpis"/>
    <x v="3"/>
    <n v="10"/>
    <s v="CZ"/>
    <m/>
    <s v="cze"/>
    <s v="původní článekčeský čsp."/>
    <s v="Článek"/>
    <n v="0.5"/>
    <n v="0.5"/>
    <n v="0.1"/>
    <n v="0"/>
    <m/>
    <n v="0.1"/>
    <n v="0.1"/>
    <b v="1"/>
    <x v="2"/>
    <x v="5"/>
  </r>
  <r>
    <n v="589186"/>
    <x v="545"/>
    <s v="PedF"/>
    <x v="7"/>
    <s v="kapitola v monografii"/>
    <m/>
    <n v="0.33333333333332998"/>
    <m/>
    <m/>
    <m/>
    <m/>
    <s v="Edukacja przyrodnicza w kregu teorii a praktyki"/>
    <x v="2"/>
    <n v="15"/>
    <s v="PL"/>
    <s v="Wydawnictwo Naukowe UP"/>
    <s v="pol"/>
    <s v="kapitola v monografii"/>
    <s v="Kap"/>
    <n v="1"/>
    <n v="2"/>
    <n v="0.66666666666665997"/>
    <n v="0"/>
    <m/>
    <n v="0.66666666666665997"/>
    <n v="0.66666666666665997"/>
    <b v="1"/>
    <x v="2"/>
    <x v="5"/>
  </r>
  <r>
    <n v="593315"/>
    <x v="545"/>
    <s v="PedF"/>
    <x v="7"/>
    <s v="původní článek"/>
    <s v="WOS"/>
    <n v="0.2"/>
    <s v="2-s2.0-85100493667"/>
    <s v="Q4"/>
    <n v="625570500006"/>
    <s v="Q4"/>
    <s v="Chemistry, Didactics, Ecology, Metrology [online]"/>
    <x v="2"/>
    <n v="8"/>
    <s v="PL"/>
    <m/>
    <s v="eng"/>
    <s v="původní článekWOS"/>
    <s v="IFQ5"/>
    <n v="4"/>
    <n v="4"/>
    <n v="0.8"/>
    <n v="0"/>
    <m/>
    <n v="0.8"/>
    <n v="0.8"/>
    <b v="1"/>
    <x v="0"/>
    <x v="4"/>
  </r>
  <r>
    <n v="593343"/>
    <x v="545"/>
    <s v="PedF"/>
    <x v="7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3638"/>
    <x v="545"/>
    <s v="PedF"/>
    <x v="7"/>
    <s v="příspěvek v recenzovaném konferenčním sborníku"/>
    <s v="WOS (predloni)"/>
    <n v="0.33333333333332998"/>
    <m/>
    <m/>
    <n v="675450500015"/>
    <m/>
    <s v="DIVAI 2020 - 13th International Scientific Conference on Distance Learning in Applied Informatics - Conference Proceedings"/>
    <x v="2"/>
    <n v="9"/>
    <m/>
    <s v="Wolters Kluwer ČR, a.s."/>
    <s v="eng"/>
    <s v="příspěvek v recenzovaném konferenčním sborníkuWOS (predloni)"/>
    <s v="Sbor/D"/>
    <n v="0.5"/>
    <n v="1"/>
    <n v="0.33333333333332998"/>
    <n v="0"/>
    <m/>
    <n v="0.33333333333332998"/>
    <n v="0.33333333333332998"/>
    <b v="1"/>
    <x v="2"/>
    <x v="5"/>
  </r>
  <r>
    <n v="559047"/>
    <x v="546"/>
    <s v="PedF"/>
    <x v="17"/>
    <s v="heslo ve vědeckém slovníku"/>
    <m/>
    <n v="1"/>
    <m/>
    <m/>
    <m/>
    <m/>
    <s v="Slovník německy píšících spisovatelů. Německo"/>
    <x v="1"/>
    <n v="5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51"/>
    <x v="546"/>
    <s v="PedF"/>
    <x v="17"/>
    <s v="heslo ve vědeckém slovníku"/>
    <m/>
    <n v="1"/>
    <m/>
    <m/>
    <m/>
    <m/>
    <s v="Slovník německy píšících spisovatelů. Německo"/>
    <x v="1"/>
    <n v="7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56"/>
    <x v="546"/>
    <s v="PedF"/>
    <x v="17"/>
    <s v="heslo ve vědeckém slovníku"/>
    <m/>
    <n v="1"/>
    <m/>
    <m/>
    <m/>
    <m/>
    <s v="Slovník německy píšících spisovatelů. Německo"/>
    <x v="1"/>
    <n v="5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59"/>
    <x v="546"/>
    <s v="PedF"/>
    <x v="17"/>
    <s v="heslo ve vědeckém slovníku"/>
    <m/>
    <n v="1"/>
    <m/>
    <m/>
    <m/>
    <m/>
    <s v="Slovník německy píšících spisovatelů. Německo"/>
    <x v="1"/>
    <n v="4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63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65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66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71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76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77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78"/>
    <x v="546"/>
    <s v="PedF"/>
    <x v="17"/>
    <s v="heslo ve vědeckém slovníku"/>
    <m/>
    <n v="1"/>
    <m/>
    <m/>
    <m/>
    <m/>
    <s v="Slovník německy píšících spisovatelů. Německo"/>
    <x v="1"/>
    <n v="5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79"/>
    <x v="546"/>
    <s v="PedF"/>
    <x v="17"/>
    <s v="heslo ve vědeckém slovníku"/>
    <m/>
    <n v="1"/>
    <m/>
    <m/>
    <m/>
    <m/>
    <s v="Slovník německy píšících spisovatelů. Německo"/>
    <x v="1"/>
    <n v="3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84"/>
    <x v="546"/>
    <s v="PedF"/>
    <x v="17"/>
    <s v="heslo ve vědeckém slovníku"/>
    <m/>
    <n v="1"/>
    <m/>
    <m/>
    <m/>
    <m/>
    <s v="Slovník německy píšících spisovatelů. Německo"/>
    <x v="1"/>
    <n v="2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098"/>
    <x v="546"/>
    <s v="PedF"/>
    <x v="17"/>
    <s v="heslo ve vědeckém slovníku"/>
    <m/>
    <n v="1"/>
    <m/>
    <m/>
    <m/>
    <m/>
    <s v="Slovník německy píšících spisovatelů. Německo"/>
    <x v="1"/>
    <n v="5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36965"/>
    <x v="546"/>
    <s v="PedF"/>
    <x v="17"/>
    <s v="kapitola v kolektivní monografii"/>
    <m/>
    <n v="1"/>
    <m/>
    <m/>
    <m/>
    <m/>
    <s v="Frieden und Krieg im mitteleuropäischen Raum. Historisches Gedächtnis und literarische Reflexion"/>
    <x v="0"/>
    <n v="12"/>
    <s v="AT"/>
    <s v="new academic press"/>
    <s v="ger"/>
    <s v="kapitola v kolektivní monografii"/>
    <s v="Kap"/>
    <n v="1"/>
    <n v="2"/>
    <n v="2"/>
    <n v="0"/>
    <m/>
    <n v="2"/>
    <n v="2"/>
    <b v="1"/>
    <x v="7"/>
    <x v="12"/>
  </r>
  <r>
    <n v="536973"/>
    <x v="546"/>
    <s v="PedF"/>
    <x v="17"/>
    <s v="kapitola v monografii"/>
    <m/>
    <n v="1"/>
    <m/>
    <m/>
    <m/>
    <m/>
    <s v="Suttner im KonText. Interdisziplinäre Beiträge zu Werk und Leben der Friedensnobelpreisträgerin"/>
    <x v="0"/>
    <n v="24"/>
    <s v="DE"/>
    <s v="Universitätsverlag Winter"/>
    <s v="ger"/>
    <s v="kapitola v monografii"/>
    <s v="Kap"/>
    <n v="1"/>
    <n v="2"/>
    <n v="2"/>
    <n v="0"/>
    <m/>
    <n v="2"/>
    <n v="2"/>
    <b v="1"/>
    <x v="3"/>
    <x v="3"/>
  </r>
  <r>
    <n v="536976"/>
    <x v="546"/>
    <s v="PedF"/>
    <x v="17"/>
    <s v="jiný článek"/>
    <s v="český čsp."/>
    <n v="0.5"/>
    <m/>
    <m/>
    <m/>
    <m/>
    <s v="Tvar. Obtýdeník živé literatury"/>
    <x v="0"/>
    <n v="2"/>
    <s v="CZ"/>
    <m/>
    <s v="cze"/>
    <s v="jiný článekčeský čsp."/>
    <s v="Ostatní"/>
    <n v="0"/>
    <n v="0"/>
    <n v="0"/>
    <n v="0"/>
    <m/>
    <n v="0"/>
    <n v="0"/>
    <b v="1"/>
    <x v="7"/>
    <x v="12"/>
  </r>
  <r>
    <n v="554323"/>
    <x v="546"/>
    <s v="FHS"/>
    <x v="17"/>
    <s v="kolektivní monografie"/>
    <m/>
    <n v="7.1428571428570994E-2"/>
    <m/>
    <m/>
    <m/>
    <m/>
    <m/>
    <x v="1"/>
    <n v="508"/>
    <s v="DE"/>
    <s v="De Gruyter"/>
    <s v="ger"/>
    <s v="kolektivní monografie"/>
    <s v="Mon"/>
    <n v="3"/>
    <n v="5.0107375592223722"/>
    <n v="0.35790982565873869"/>
    <n v="0"/>
    <m/>
    <n v="0.35790982565873869"/>
    <n v="0.35790982565873869"/>
    <b v="1"/>
    <x v="2"/>
    <x v="10"/>
  </r>
  <r>
    <n v="585123"/>
    <x v="546"/>
    <s v="PedF"/>
    <x v="17"/>
    <s v="jiný článek"/>
    <s v="český čsp."/>
    <n v="1"/>
    <m/>
    <m/>
    <m/>
    <m/>
    <s v="Host"/>
    <x v="2"/>
    <n v="4"/>
    <s v="CZ"/>
    <m/>
    <s v="cze"/>
    <s v="jiný článekčeský čsp."/>
    <s v="Ostatní"/>
    <n v="0"/>
    <n v="0"/>
    <n v="0"/>
    <n v="0"/>
    <m/>
    <n v="0"/>
    <n v="0"/>
    <b v="1"/>
    <x v="7"/>
    <x v="12"/>
  </r>
  <r>
    <n v="555683"/>
    <x v="546"/>
    <s v="PedF"/>
    <x v="17"/>
    <s v="kapitola v kolektivní monografii"/>
    <m/>
    <n v="1"/>
    <m/>
    <m/>
    <m/>
    <m/>
    <s v="Marie von Ebner-Eschenbach. Schriftstellerin zwischen den Welten"/>
    <x v="1"/>
    <n v="15"/>
    <s v="AT"/>
    <s v="Innsbruck University Press"/>
    <s v="ger"/>
    <s v="kapitola v kolektivní monografii"/>
    <s v="Kap"/>
    <n v="1"/>
    <n v="2"/>
    <n v="2"/>
    <n v="0"/>
    <m/>
    <n v="2"/>
    <n v="2"/>
    <b v="1"/>
    <x v="7"/>
    <x v="12"/>
  </r>
  <r>
    <n v="555686"/>
    <x v="546"/>
    <s v="PedF"/>
    <x v="17"/>
    <s v="příspěvek v recenzovaném konferenčním sborníku"/>
    <s v="rec. sborník"/>
    <n v="1"/>
    <m/>
    <m/>
    <m/>
    <m/>
    <s v="Prag in der Zeit der Luxemburger Dynastie : Literatur, Religion und Herrschaftskulturen zwischen Bereicherung und Behauptung"/>
    <x v="1"/>
    <n v="11"/>
    <s v="DE"/>
    <s v="transcript Verlag"/>
    <s v="ger"/>
    <s v="příspěvek v recenzovaném konferenčním sborníkurec. sborník"/>
    <s v="Sbor/N"/>
    <n v="0.25"/>
    <n v="0.5"/>
    <n v="0.5"/>
    <n v="0"/>
    <m/>
    <n v="0.5"/>
    <n v="0.5"/>
    <b v="1"/>
    <x v="7"/>
    <x v="12"/>
  </r>
  <r>
    <n v="572370"/>
    <x v="546"/>
    <s v="PedF"/>
    <x v="17"/>
    <s v="kolektivní monografie"/>
    <m/>
    <n v="0.1"/>
    <m/>
    <m/>
    <m/>
    <m/>
    <s v="Historie, paměť a identita v současné světové a české próze (edice Filologické studie)"/>
    <x v="3"/>
    <n v="288"/>
    <s v="CZ"/>
    <s v="Nakladatelství Karolinum"/>
    <s v="cze"/>
    <s v="kolektivní monografie"/>
    <s v="Mon"/>
    <n v="3"/>
    <n v="3"/>
    <n v="0.30000000000000004"/>
    <n v="3"/>
    <m/>
    <n v="0.30000000000000004"/>
    <n v="0.30000000000000004"/>
    <b v="1"/>
    <x v="7"/>
    <x v="12"/>
  </r>
  <r>
    <n v="556935"/>
    <x v="546"/>
    <s v="PedF"/>
    <x v="17"/>
    <s v="heslo ve vědeckém slovníku"/>
    <m/>
    <n v="0.5"/>
    <m/>
    <m/>
    <m/>
    <m/>
    <s v="Slovník německy píšících spisovatelů. Německo"/>
    <x v="1"/>
    <n v="47"/>
    <s v="CZ"/>
    <s v="LIBRI"/>
    <s v="cze"/>
    <s v="heslo ve vědeckém slovníku"/>
    <s v="Ostatní"/>
    <n v="0"/>
    <n v="0"/>
    <n v="0"/>
    <n v="0"/>
    <m/>
    <n v="0"/>
    <n v="0"/>
    <b v="1"/>
    <x v="7"/>
    <x v="12"/>
  </r>
  <r>
    <n v="559578"/>
    <x v="547"/>
    <s v="PedF"/>
    <x v="3"/>
    <s v="jiná stať ve sborníku prací"/>
    <m/>
    <n v="1"/>
    <m/>
    <m/>
    <m/>
    <m/>
    <s v="PROFIL ARCHEOLOGIE STŘEDOVĚKU – Studie věnované Janu Frolíkovi"/>
    <x v="1"/>
    <m/>
    <m/>
    <s v="Archeologický ústav AV ČR"/>
    <s v="eng"/>
    <s v="jiná stať ve sborníku prací"/>
    <s v="Ostatní"/>
    <n v="0"/>
    <n v="0"/>
    <n v="0"/>
    <n v="0"/>
    <m/>
    <n v="0"/>
    <n v="0"/>
    <b v="1"/>
    <x v="3"/>
    <x v="3"/>
  </r>
  <r>
    <n v="538700"/>
    <x v="547"/>
    <s v="PedF"/>
    <x v="3"/>
    <s v="kapitola v kolektivní monografii"/>
    <m/>
    <n v="1"/>
    <m/>
    <m/>
    <m/>
    <m/>
    <s v="Lidé a dějiny: k roli osobnosti v historii v multidisciplinární perspektivě"/>
    <x v="0"/>
    <n v="22"/>
    <s v="CZ"/>
    <s v="Academia"/>
    <s v="cze"/>
    <s v="kapitola v kolektivní monografii"/>
    <s v="Kap"/>
    <n v="1"/>
    <n v="1"/>
    <n v="1"/>
    <n v="0"/>
    <m/>
    <n v="1"/>
    <n v="1"/>
    <b v="1"/>
    <x v="3"/>
    <x v="3"/>
  </r>
  <r>
    <n v="584543"/>
    <x v="547"/>
    <s v="PedF"/>
    <x v="3"/>
    <s v="kapitola v kolektivní monografii"/>
    <m/>
    <n v="1"/>
    <m/>
    <m/>
    <m/>
    <m/>
    <s v="Perspectives on the History of Ancient Near Eastern Studies"/>
    <x v="2"/>
    <n v="15"/>
    <s v="US"/>
    <s v="The Pennsylvania State University Press"/>
    <s v="eng"/>
    <s v="kapitola v kolektivní monografii"/>
    <s v="Kap"/>
    <n v="1"/>
    <n v="2"/>
    <n v="2"/>
    <n v="0"/>
    <m/>
    <n v="2"/>
    <n v="2"/>
    <b v="1"/>
    <x v="3"/>
    <x v="3"/>
  </r>
  <r>
    <n v="570114"/>
    <x v="547"/>
    <s v="FHS"/>
    <x v="3"/>
    <s v="kolektivní monografie"/>
    <m/>
    <n v="5.5555555555555997E-2"/>
    <m/>
    <m/>
    <m/>
    <m/>
    <m/>
    <x v="3"/>
    <n v="631"/>
    <s v="CZ"/>
    <s v="FHS UK"/>
    <s v="cze"/>
    <s v="kolektivní monografie"/>
    <s v="Mon"/>
    <n v="1"/>
    <n v="1"/>
    <n v="5.5555555555555997E-2"/>
    <n v="1"/>
    <m/>
    <n v="5.5555555555555997E-2"/>
    <n v="5.5555555555555997E-2"/>
    <b v="1"/>
    <x v="2"/>
    <x v="10"/>
  </r>
  <r>
    <n v="572704"/>
    <x v="547"/>
    <s v="PedF"/>
    <x v="3"/>
    <s v="původní článek"/>
    <s v="český čsp."/>
    <n v="1"/>
    <m/>
    <m/>
    <m/>
    <m/>
    <s v="Marginalia historica"/>
    <x v="1"/>
    <n v="13"/>
    <s v="CZ"/>
    <m/>
    <s v="cze"/>
    <s v="původní článekčeský čsp."/>
    <s v="Článek"/>
    <n v="0.5"/>
    <n v="0.5"/>
    <n v="0.5"/>
    <n v="0"/>
    <m/>
    <n v="0.5"/>
    <n v="0.5"/>
    <b v="1"/>
    <x v="3"/>
    <x v="3"/>
  </r>
  <r>
    <n v="572712"/>
    <x v="547"/>
    <s v="PedF"/>
    <x v="3"/>
    <s v="kapitola v kolektivní monografii"/>
    <m/>
    <n v="0.5"/>
    <m/>
    <m/>
    <m/>
    <m/>
    <s v="Pohané a křesťané – Christianizace českých zemí ve středověku"/>
    <x v="3"/>
    <n v="9"/>
    <s v="CZ"/>
    <s v="Lidové noviny"/>
    <s v="cze"/>
    <s v="kapitola v kolektivní monografii"/>
    <s v="Kap"/>
    <n v="1"/>
    <n v="1"/>
    <n v="0.5"/>
    <n v="0"/>
    <m/>
    <n v="0.5"/>
    <n v="0.5"/>
    <b v="1"/>
    <x v="3"/>
    <x v="3"/>
  </r>
  <r>
    <n v="588119"/>
    <x v="547"/>
    <s v="PedF"/>
    <x v="3"/>
    <s v="stať v recenzovaném sborníku prací"/>
    <m/>
    <n v="1"/>
    <m/>
    <m/>
    <m/>
    <m/>
    <s v="Pro pana profesora Libora Jana k životnímu jubileu."/>
    <x v="2"/>
    <n v="13"/>
    <m/>
    <s v="Matice moravská"/>
    <s v="cze"/>
    <s v="stať v recenzovaném sborníku prací"/>
    <s v="Ostatní"/>
    <n v="0"/>
    <n v="0"/>
    <n v="0"/>
    <n v="0"/>
    <m/>
    <n v="0"/>
    <n v="0"/>
    <b v="1"/>
    <x v="3"/>
    <x v="3"/>
  </r>
  <r>
    <n v="557153"/>
    <x v="547"/>
    <s v="PedF"/>
    <x v="3"/>
    <s v="původní článek"/>
    <s v="rec. čsp. 2015"/>
    <n v="1"/>
    <m/>
    <m/>
    <m/>
    <m/>
    <s v="Marginalia historica"/>
    <x v="0"/>
    <n v="20"/>
    <s v="CZ"/>
    <m/>
    <s v="cze"/>
    <s v="původní článekrec. čsp. 2015"/>
    <s v="Článek"/>
    <n v="0.5"/>
    <n v="0.5"/>
    <n v="0.5"/>
    <n v="0"/>
    <m/>
    <n v="0.5"/>
    <n v="0.5"/>
    <b v="1"/>
    <x v="3"/>
    <x v="3"/>
  </r>
  <r>
    <n v="557154"/>
    <x v="547"/>
    <s v="PedF"/>
    <x v="3"/>
    <s v="původní článek"/>
    <s v="český čsp."/>
    <n v="0.33333333333332998"/>
    <m/>
    <m/>
    <m/>
    <m/>
    <s v="Archeologie ve středních Čechách"/>
    <x v="1"/>
    <n v="12"/>
    <s v="CZ"/>
    <m/>
    <s v="cze"/>
    <s v="původní článekčeský čsp."/>
    <s v="Článek"/>
    <n v="0.5"/>
    <n v="0.5"/>
    <n v="0.16666666666666499"/>
    <n v="0"/>
    <m/>
    <n v="0.16666666666666499"/>
    <n v="0.16666666666666499"/>
    <b v="1"/>
    <x v="3"/>
    <x v="3"/>
  </r>
  <r>
    <n v="532715"/>
    <x v="548"/>
    <s v="PedF"/>
    <x v="9"/>
    <s v="monografie"/>
    <m/>
    <n v="1"/>
    <m/>
    <m/>
    <m/>
    <m/>
    <m/>
    <x v="0"/>
    <n v="412"/>
    <s v="CZ"/>
    <s v="Univerzita Karlova - Pedagogická fakulta"/>
    <s v="cze"/>
    <s v="monografie"/>
    <s v="Mon"/>
    <n v="3"/>
    <n v="3"/>
    <n v="3"/>
    <n v="3"/>
    <m/>
    <n v="3"/>
    <n v="3"/>
    <b v="1"/>
    <x v="2"/>
    <x v="8"/>
  </r>
  <r>
    <n v="532717"/>
    <x v="548"/>
    <s v="PedF"/>
    <x v="9"/>
    <s v="původní článek"/>
    <s v="český čsp."/>
    <n v="1"/>
    <m/>
    <m/>
    <m/>
    <m/>
    <s v="Cantus"/>
    <x v="0"/>
    <n v="3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2719"/>
    <x v="548"/>
    <s v="PedF"/>
    <x v="9"/>
    <s v="původní článek"/>
    <s v="český čsp."/>
    <n v="1"/>
    <m/>
    <m/>
    <m/>
    <m/>
    <s v="Cantus"/>
    <x v="0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2720"/>
    <x v="548"/>
    <s v="PedF"/>
    <x v="9"/>
    <s v="původní článek"/>
    <s v="rec. čsp. 2015"/>
    <n v="1"/>
    <m/>
    <m/>
    <m/>
    <m/>
    <s v="Hudební výchova"/>
    <x v="0"/>
    <n v="4"/>
    <s v="CZ"/>
    <m/>
    <s v="cze"/>
    <s v="původní článekrec. čsp. 2015"/>
    <s v="Článek"/>
    <n v="0.5"/>
    <n v="0.5"/>
    <n v="0.5"/>
    <n v="0"/>
    <m/>
    <n v="0.5"/>
    <n v="0.5"/>
    <b v="1"/>
    <x v="2"/>
    <x v="8"/>
  </r>
  <r>
    <n v="533931"/>
    <x v="548"/>
    <s v="PedF"/>
    <x v="9"/>
    <s v="původní článek"/>
    <s v="český čsp."/>
    <n v="1"/>
    <m/>
    <m/>
    <m/>
    <m/>
    <s v="Cantus"/>
    <x v="0"/>
    <n v="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33932"/>
    <x v="548"/>
    <s v="PedF"/>
    <x v="9"/>
    <s v="původní článek"/>
    <s v="český čsp."/>
    <n v="1"/>
    <m/>
    <m/>
    <m/>
    <m/>
    <s v="Cantus"/>
    <x v="0"/>
    <n v="2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32"/>
    <x v="548"/>
    <s v="PedF"/>
    <x v="9"/>
    <s v="původní článek"/>
    <s v="český čsp."/>
    <n v="1"/>
    <m/>
    <m/>
    <m/>
    <m/>
    <s v="Opus musicum"/>
    <x v="1"/>
    <n v="2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33"/>
    <x v="548"/>
    <s v="PedF"/>
    <x v="9"/>
    <s v="původní článek"/>
    <s v="český čsp."/>
    <n v="1"/>
    <m/>
    <m/>
    <m/>
    <m/>
    <s v="Hudební výchova"/>
    <x v="1"/>
    <n v="3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34"/>
    <x v="548"/>
    <s v="PedF"/>
    <x v="9"/>
    <s v="původní článek"/>
    <s v="český čsp."/>
    <n v="1"/>
    <m/>
    <m/>
    <m/>
    <m/>
    <s v="Hudební výchova"/>
    <x v="1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35"/>
    <x v="548"/>
    <s v="PedF"/>
    <x v="9"/>
    <s v="původní článek"/>
    <s v="zahr. čsp."/>
    <n v="1"/>
    <m/>
    <m/>
    <m/>
    <m/>
    <s v="Slovenská hudba"/>
    <x v="1"/>
    <n v="27"/>
    <s v="SK"/>
    <m/>
    <s v="cze"/>
    <s v="původní článekzahr. čsp."/>
    <s v="Článek"/>
    <n v="0.5"/>
    <n v="0.5"/>
    <n v="0.5"/>
    <n v="0"/>
    <m/>
    <n v="0.5"/>
    <n v="0.5"/>
    <b v="1"/>
    <x v="2"/>
    <x v="8"/>
  </r>
  <r>
    <n v="552646"/>
    <x v="548"/>
    <s v="PedF"/>
    <x v="9"/>
    <s v="původní článek"/>
    <s v="český čsp."/>
    <n v="1"/>
    <m/>
    <m/>
    <m/>
    <m/>
    <s v="Cantus"/>
    <x v="1"/>
    <n v="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49"/>
    <x v="548"/>
    <s v="PedF"/>
    <x v="9"/>
    <s v="původní článek"/>
    <s v="český čsp."/>
    <n v="1"/>
    <m/>
    <m/>
    <m/>
    <m/>
    <s v="Cantus"/>
    <x v="1"/>
    <n v="7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51"/>
    <x v="548"/>
    <s v="PedF"/>
    <x v="9"/>
    <s v="původní článek"/>
    <s v="český čsp."/>
    <n v="1"/>
    <m/>
    <m/>
    <m/>
    <m/>
    <s v="Cantus"/>
    <x v="1"/>
    <n v="7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52652"/>
    <x v="548"/>
    <s v="PedF"/>
    <x v="9"/>
    <s v="původní článek"/>
    <s v="český čsp."/>
    <n v="1"/>
    <m/>
    <m/>
    <m/>
    <m/>
    <s v="Cantus"/>
    <x v="1"/>
    <n v="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401"/>
    <x v="548"/>
    <s v="PedF"/>
    <x v="9"/>
    <s v="původní článek"/>
    <s v="český čsp."/>
    <n v="1"/>
    <m/>
    <m/>
    <m/>
    <m/>
    <s v="Cantus"/>
    <x v="2"/>
    <n v="6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402"/>
    <x v="548"/>
    <s v="PedF"/>
    <x v="9"/>
    <s v="původní článek"/>
    <s v="český čsp."/>
    <n v="1"/>
    <m/>
    <m/>
    <m/>
    <m/>
    <s v="Hudební výchova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403"/>
    <x v="548"/>
    <s v="PedF"/>
    <x v="9"/>
    <s v="původní článek"/>
    <s v="český čsp."/>
    <n v="1"/>
    <m/>
    <m/>
    <m/>
    <m/>
    <s v="Cantus"/>
    <x v="2"/>
    <n v="4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404"/>
    <x v="548"/>
    <s v="PedF"/>
    <x v="9"/>
    <s v="přehledový článek"/>
    <s v="český čsp."/>
    <n v="1"/>
    <m/>
    <m/>
    <m/>
    <m/>
    <s v="Cantus"/>
    <x v="2"/>
    <n v="1"/>
    <s v="CZ"/>
    <m/>
    <s v="cze"/>
    <s v="přehledový článekčeský čsp."/>
    <s v="Článek"/>
    <n v="0.5"/>
    <n v="0.5"/>
    <n v="0.5"/>
    <n v="0"/>
    <m/>
    <n v="0.5"/>
    <n v="0.5"/>
    <b v="1"/>
    <x v="2"/>
    <x v="8"/>
  </r>
  <r>
    <n v="585406"/>
    <x v="548"/>
    <s v="PedF"/>
    <x v="9"/>
    <s v="původní článek"/>
    <s v="český čsp."/>
    <n v="1"/>
    <m/>
    <m/>
    <m/>
    <m/>
    <s v="Hudební výchova"/>
    <x v="2"/>
    <n v="3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5408"/>
    <x v="548"/>
    <s v="PedF"/>
    <x v="9"/>
    <s v="původní článek"/>
    <s v="zahr. čsp."/>
    <n v="1"/>
    <m/>
    <m/>
    <m/>
    <m/>
    <s v="Brass Journal Plus"/>
    <x v="2"/>
    <n v="3"/>
    <s v="DE"/>
    <m/>
    <s v="ger"/>
    <s v="původní článekzahr. čsp."/>
    <s v="Článek"/>
    <n v="0.5"/>
    <n v="1"/>
    <n v="1"/>
    <n v="0"/>
    <m/>
    <n v="1"/>
    <n v="1"/>
    <b v="1"/>
    <x v="2"/>
    <x v="8"/>
  </r>
  <r>
    <n v="570835"/>
    <x v="548"/>
    <s v="PedF"/>
    <x v="9"/>
    <s v="původní článek"/>
    <s v="český čsp."/>
    <n v="1"/>
    <m/>
    <m/>
    <m/>
    <m/>
    <s v="Cantus"/>
    <x v="3"/>
    <n v="7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70841"/>
    <x v="548"/>
    <s v="PedF"/>
    <x v="9"/>
    <s v="původní článek"/>
    <s v="český čsp."/>
    <n v="1"/>
    <m/>
    <m/>
    <m/>
    <m/>
    <s v="Hudební výchova"/>
    <x v="3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86597"/>
    <x v="548"/>
    <s v="PedF"/>
    <x v="9"/>
    <s v="jiný příspěvek v konferenčním sborníku"/>
    <s v="rec. sborník"/>
    <n v="1"/>
    <m/>
    <m/>
    <m/>
    <m/>
    <s v="Tradition of Silesian Musical Culture XV"/>
    <x v="2"/>
    <n v="13"/>
    <m/>
    <s v="Akademia Muzyczna im. Karola Lipińskiego we Wroclawu"/>
    <s v="eng"/>
    <s v="jiný příspěvek v konferenčním sborníkurec. sborník"/>
    <s v="Ostatní"/>
    <n v="0"/>
    <n v="0"/>
    <n v="0"/>
    <n v="0"/>
    <m/>
    <n v="0"/>
    <n v="0"/>
    <b v="1"/>
    <x v="2"/>
    <x v="8"/>
  </r>
  <r>
    <n v="587528"/>
    <x v="548"/>
    <s v="PedF"/>
    <x v="9"/>
    <s v="původní článek"/>
    <s v="český čsp."/>
    <n v="1"/>
    <m/>
    <m/>
    <m/>
    <m/>
    <s v="Cantus"/>
    <x v="2"/>
    <n v="6"/>
    <s v="ME"/>
    <m/>
    <s v="cze"/>
    <s v="původní článekčeský čsp."/>
    <s v="Článek"/>
    <n v="0.5"/>
    <n v="0.5"/>
    <n v="0.5"/>
    <n v="0"/>
    <m/>
    <n v="0.5"/>
    <n v="0.5"/>
    <b v="1"/>
    <x v="2"/>
    <x v="8"/>
  </r>
  <r>
    <n v="575549"/>
    <x v="549"/>
    <s v="PedF"/>
    <x v="1"/>
    <s v="původní článek"/>
    <s v="pop. per."/>
    <n v="1"/>
    <m/>
    <m/>
    <m/>
    <m/>
    <s v="Průvodce společným vzděláváním"/>
    <x v="3"/>
    <n v="4"/>
    <s v="CZ"/>
    <m/>
    <s v="cze"/>
    <s v="původní článekpop. per."/>
    <s v="Článek"/>
    <n v="0.5"/>
    <n v="0.5"/>
    <n v="0.5"/>
    <n v="0"/>
    <m/>
    <n v="0.5"/>
    <n v="0.5"/>
    <b v="1"/>
    <x v="1"/>
    <x v="1"/>
  </r>
  <r>
    <n v="575619"/>
    <x v="549"/>
    <s v="PedF"/>
    <x v="1"/>
    <s v="původní článek"/>
    <s v="český čsp."/>
    <n v="1"/>
    <m/>
    <m/>
    <m/>
    <m/>
    <s v="Školní poradenství v praxi"/>
    <x v="3"/>
    <n v="3"/>
    <s v="CZ"/>
    <m/>
    <s v="cze"/>
    <s v="původní článekčeský čsp."/>
    <s v="Článek"/>
    <n v="0.5"/>
    <n v="0.5"/>
    <n v="0.5"/>
    <n v="0"/>
    <m/>
    <n v="0.5"/>
    <n v="0.5"/>
    <b v="1"/>
    <x v="1"/>
    <x v="1"/>
  </r>
  <r>
    <n v="575667"/>
    <x v="549"/>
    <s v="PedF"/>
    <x v="1"/>
    <s v="souhrnná výzkumná zpráva"/>
    <m/>
    <n v="1"/>
    <m/>
    <m/>
    <m/>
    <m/>
    <m/>
    <x v="3"/>
    <n v="33"/>
    <m/>
    <s v="Ministerstvo školství, mládeže a tělovýchovy ČR"/>
    <s v="cze"/>
    <s v="souhrnná výzkumná zpráva"/>
    <s v="Ostatní"/>
    <n v="0"/>
    <n v="0"/>
    <n v="0"/>
    <n v="0"/>
    <m/>
    <n v="0"/>
    <n v="0"/>
    <b v="1"/>
    <x v="0"/>
    <x v="4"/>
  </r>
  <r>
    <n v="575822"/>
    <x v="549"/>
    <s v="PedF"/>
    <x v="1"/>
    <s v="jiný výsledek"/>
    <m/>
    <n v="1"/>
    <m/>
    <m/>
    <m/>
    <m/>
    <m/>
    <x v="3"/>
    <n v="1"/>
    <m/>
    <s v="Borgis a.s."/>
    <s v="cze"/>
    <s v="jiný výsledek"/>
    <s v="Ostatní"/>
    <n v="0"/>
    <n v="0"/>
    <n v="0"/>
    <n v="0"/>
    <m/>
    <n v="0"/>
    <n v="0"/>
    <b v="1"/>
    <x v="0"/>
    <x v="4"/>
  </r>
  <r>
    <n v="575823"/>
    <x v="549"/>
    <s v="PedF"/>
    <x v="1"/>
    <s v="jiný výsledek"/>
    <m/>
    <n v="1"/>
    <m/>
    <m/>
    <m/>
    <m/>
    <m/>
    <x v="3"/>
    <m/>
    <m/>
    <s v="Referendum s.r.o."/>
    <s v="cze"/>
    <s v="jiný výsledek"/>
    <s v="Ostatní"/>
    <n v="0"/>
    <n v="0"/>
    <n v="0"/>
    <n v="0"/>
    <m/>
    <n v="0"/>
    <n v="0"/>
    <b v="1"/>
    <x v="0"/>
    <x v="4"/>
  </r>
  <r>
    <n v="575824"/>
    <x v="549"/>
    <s v="PedF"/>
    <x v="1"/>
    <s v="jiný výsledek"/>
    <m/>
    <n v="1"/>
    <m/>
    <m/>
    <m/>
    <m/>
    <m/>
    <x v="3"/>
    <m/>
    <m/>
    <s v="Vydavatelství Referendum s.r.o."/>
    <s v="cze"/>
    <s v="jiný výsledek"/>
    <s v="Ostatní"/>
    <n v="0"/>
    <n v="0"/>
    <n v="0"/>
    <n v="0"/>
    <m/>
    <n v="0"/>
    <n v="0"/>
    <b v="1"/>
    <x v="0"/>
    <x v="4"/>
  </r>
  <r>
    <n v="592670"/>
    <x v="549"/>
    <s v="PedF"/>
    <x v="1"/>
    <s v="původní článek"/>
    <s v="český čsp."/>
    <n v="0.5"/>
    <m/>
    <m/>
    <m/>
    <m/>
    <s v="Speciální pedagogika"/>
    <x v="2"/>
    <n v="18"/>
    <s v="CZ"/>
    <m/>
    <s v="cze"/>
    <s v="původní článekčeský čsp."/>
    <s v="Článek"/>
    <n v="0.5"/>
    <n v="0.5"/>
    <n v="0.25"/>
    <n v="0"/>
    <m/>
    <n v="0.25"/>
    <n v="0.25"/>
    <b v="1"/>
    <x v="1"/>
    <x v="1"/>
  </r>
  <r>
    <n v="561526"/>
    <x v="549"/>
    <s v="PedF"/>
    <x v="1"/>
    <s v="původní článek"/>
    <s v="ERIHPlus"/>
    <n v="1"/>
    <m/>
    <m/>
    <m/>
    <m/>
    <s v="Revue française de pédagogie [online]"/>
    <x v="0"/>
    <n v="11"/>
    <s v="FR"/>
    <m/>
    <s v="fre"/>
    <s v="původní článekERIHPlus"/>
    <s v="Erih+"/>
    <n v="1"/>
    <n v="2"/>
    <n v="2"/>
    <n v="0"/>
    <m/>
    <n v="2"/>
    <n v="2"/>
    <b v="1"/>
    <x v="1"/>
    <x v="1"/>
  </r>
  <r>
    <n v="556525"/>
    <x v="549"/>
    <s v="PedF"/>
    <x v="1"/>
    <s v="kapitola v kolektivní monografii"/>
    <m/>
    <n v="1"/>
    <m/>
    <m/>
    <m/>
    <m/>
    <s v="Tous à l´école! Bonheurs, malentendus et paradoxes de l´éducation inclusive"/>
    <x v="1"/>
    <n v="10"/>
    <s v="FR"/>
    <s v="Presses Universitaires de Bordeaux"/>
    <s v="fre"/>
    <s v="kapitola v kolektivní monografii"/>
    <s v="Kap"/>
    <n v="1"/>
    <n v="2"/>
    <n v="2"/>
    <n v="0"/>
    <m/>
    <n v="2"/>
    <n v="2"/>
    <b v="1"/>
    <x v="1"/>
    <x v="1"/>
  </r>
  <r>
    <n v="556552"/>
    <x v="549"/>
    <s v="PedF"/>
    <x v="1"/>
    <s v="příspěvek v recenzovaném konferenčním sborníku"/>
    <s v="rec. sborník"/>
    <n v="1"/>
    <m/>
    <m/>
    <m/>
    <m/>
    <s v="La qualité de vie de lʼenfant aujourdʼhui/Childrenʼs Quality of Life Today."/>
    <x v="1"/>
    <n v="6"/>
    <m/>
    <s v="Czech-in"/>
    <s v="fre"/>
    <s v="příspěvek v recenzovaném konferenčním sborníkurec. sborník"/>
    <s v="Sbor/N"/>
    <n v="0.25"/>
    <n v="0.5"/>
    <n v="0.5"/>
    <n v="0"/>
    <m/>
    <n v="0.5"/>
    <n v="0.5"/>
    <b v="1"/>
    <x v="0"/>
    <x v="4"/>
  </r>
  <r>
    <n v="556683"/>
    <x v="549"/>
    <s v="PedF"/>
    <x v="1"/>
    <s v="původní článek"/>
    <s v="ERIHPlus"/>
    <n v="1"/>
    <m/>
    <m/>
    <m/>
    <m/>
    <s v="Pedagogická orientace"/>
    <x v="1"/>
    <n v="17"/>
    <s v="CZ"/>
    <m/>
    <s v="cze"/>
    <s v="původní článekERIHPlus"/>
    <s v="Erih+"/>
    <n v="1"/>
    <n v="1"/>
    <n v="1"/>
    <n v="0"/>
    <m/>
    <n v="1"/>
    <n v="1"/>
    <b v="1"/>
    <x v="1"/>
    <x v="1"/>
  </r>
  <r>
    <n v="589168"/>
    <x v="549"/>
    <s v="PedF"/>
    <x v="1"/>
    <s v="kolektivní monografie"/>
    <m/>
    <n v="0.16666666666666999"/>
    <m/>
    <m/>
    <m/>
    <m/>
    <m/>
    <x v="2"/>
    <n v="244"/>
    <s v="CZ"/>
    <s v="Portál"/>
    <s v="cze"/>
    <s v="kolektivní monografie"/>
    <s v="Mon"/>
    <n v="9"/>
    <n v="9"/>
    <n v="1.50000000000003"/>
    <n v="9"/>
    <m/>
    <n v="1.50000000000003"/>
    <n v="1.50000000000003"/>
    <b v="1"/>
    <x v="1"/>
    <x v="1"/>
  </r>
  <r>
    <n v="573686"/>
    <x v="549"/>
    <s v="PedF"/>
    <x v="1"/>
    <s v="původní článek"/>
    <s v="IF"/>
    <n v="0.16666666666666999"/>
    <s v="2-s2.0-85074512415"/>
    <s v=" D1 N"/>
    <n v="497536000001"/>
    <s v="Q2"/>
    <s v="Frontiers in Psychology"/>
    <x v="3"/>
    <n v="8"/>
    <s v="CH"/>
    <s v="FRONTIERS MEDIA SA"/>
    <s v="eng"/>
    <s v="původní článekIF"/>
    <s v="IFQ2"/>
    <n v="14"/>
    <n v="14"/>
    <n v="2.3333333333333797"/>
    <n v="0"/>
    <m/>
    <n v="2.3333333333333797"/>
    <n v="2.3333333333333797"/>
    <b v="1"/>
    <x v="5"/>
    <x v="7"/>
  </r>
  <r>
    <n v="573691"/>
    <x v="549"/>
    <s v="PedF"/>
    <x v="1"/>
    <s v="původní článek"/>
    <s v="IF"/>
    <n v="0.16666666666666999"/>
    <m/>
    <m/>
    <n v="484134800002"/>
    <s v="Q4"/>
    <s v="Československá psychologie"/>
    <x v="3"/>
    <n v="16"/>
    <s v="CZ"/>
    <m/>
    <s v="cze"/>
    <s v="původní článekIF"/>
    <s v="IFQ4"/>
    <n v="6"/>
    <n v="6"/>
    <n v="1.00000000000002"/>
    <n v="0"/>
    <m/>
    <n v="1.00000000000002"/>
    <n v="1.00000000000002"/>
    <b v="1"/>
    <x v="5"/>
    <x v="7"/>
  </r>
  <r>
    <n v="558279"/>
    <x v="550"/>
    <s v="FF"/>
    <x v="20"/>
    <s v="kapitola v kritickém komentovaném překladu"/>
    <m/>
    <n v="0.5"/>
    <m/>
    <m/>
    <m/>
    <m/>
    <s v="Jan Mukařovský. Écrits 1928-1946"/>
    <x v="1"/>
    <n v="26"/>
    <s v="FR"/>
    <s v="Editions des archives contemporaines"/>
    <s v="fre"/>
    <s v="kapitola v kritickém komentovaném překladu"/>
    <s v="Ostatní"/>
    <n v="0"/>
    <n v="0"/>
    <n v="0"/>
    <n v="0"/>
    <m/>
    <n v="0"/>
    <n v="0"/>
    <b v="1"/>
    <x v="7"/>
    <x v="12"/>
  </r>
  <r>
    <n v="541349"/>
    <x v="550"/>
    <s v="PedF"/>
    <x v="20"/>
    <s v="jiná kapitola v knize"/>
    <m/>
    <n v="1"/>
    <m/>
    <m/>
    <m/>
    <m/>
    <s v="Postila"/>
    <x v="0"/>
    <n v="10"/>
    <s v="CZ"/>
    <s v="Pulchra"/>
    <s v="cze"/>
    <s v="jiná kapitola v knize"/>
    <s v="Ostatní"/>
    <n v="0"/>
    <n v="0"/>
    <n v="0"/>
    <n v="0"/>
    <m/>
    <n v="0"/>
    <n v="0"/>
    <b v="1"/>
    <x v="7"/>
    <x v="12"/>
  </r>
  <r>
    <n v="576080"/>
    <x v="551"/>
    <s v="PedF"/>
    <x v="3"/>
    <s v="kapitola v kolektivní monografii"/>
    <m/>
    <n v="1"/>
    <m/>
    <m/>
    <m/>
    <m/>
    <s v="Sobě ke cti, umění ke slávě. Čtyři století uměleckého sběratelství v českých zemích"/>
    <x v="3"/>
    <n v="39"/>
    <s v="CZ"/>
    <s v="Books &amp; Pipes, z. ú a Západočeská galerie v Plzni, p. o."/>
    <s v="cze"/>
    <s v="kapitola v kolektivní monografii"/>
    <s v="Kap"/>
    <n v="1"/>
    <n v="1"/>
    <n v="1"/>
    <n v="0"/>
    <m/>
    <n v="1"/>
    <n v="1"/>
    <b v="1"/>
    <x v="3"/>
    <x v="3"/>
  </r>
  <r>
    <n v="569904"/>
    <x v="551"/>
    <s v="PedF"/>
    <x v="3"/>
    <s v="kapitola v kolektivní monografii"/>
    <m/>
    <n v="0.5"/>
    <m/>
    <m/>
    <m/>
    <m/>
    <s v="Kariéra s paletou. Umělec, umění a umělectví v 19. století."/>
    <x v="3"/>
    <n v="10"/>
    <s v="CZ"/>
    <s v="Brno : B&amp;P Publishing ; v Plzni : Západočeská galerie"/>
    <s v="cze"/>
    <s v="kapitola v kolektivní monografii"/>
    <s v="Kap"/>
    <n v="1"/>
    <n v="1"/>
    <n v="0.5"/>
    <n v="0"/>
    <m/>
    <n v="0.5"/>
    <n v="0.5"/>
    <b v="1"/>
    <x v="3"/>
    <x v="3"/>
  </r>
  <r>
    <n v="557351"/>
    <x v="551"/>
    <s v="PedF"/>
    <x v="3"/>
    <s v="příspěvek v recenzovaném konferenčním sborníku"/>
    <s v="rec. sborník"/>
    <n v="1"/>
    <m/>
    <m/>
    <m/>
    <m/>
    <s v="Člověk a společnost 19. století tváří v tvář katastrofě. Sborník příspěvků z 36. ročníku mezioborového sympozia k problematice 19. století"/>
    <x v="0"/>
    <n v="16"/>
    <m/>
    <s v="Academi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57355"/>
    <x v="551"/>
    <s v="PedF"/>
    <x v="3"/>
    <s v="příspěvek v recenzovaném konferenčním sborníku"/>
    <s v="rec. sborník"/>
    <n v="1"/>
    <m/>
    <m/>
    <m/>
    <m/>
    <s v="Světlo, stíny a tma v české kultuře 19. století. Sborník příspěvků z 37. ročníku mezioborového sympozia k problematice 19. století,"/>
    <x v="1"/>
    <n v="16"/>
    <m/>
    <s v="Academia"/>
    <s v="cze"/>
    <s v="příspěvek v recenzovaném konferenčním sborníkurec. sborník"/>
    <s v="Sbor/N"/>
    <n v="0.25"/>
    <n v="0.25"/>
    <n v="0.25"/>
    <n v="0"/>
    <m/>
    <n v="0.25"/>
    <n v="0.25"/>
    <b v="1"/>
    <x v="3"/>
    <x v="3"/>
  </r>
  <r>
    <n v="590782"/>
    <x v="551"/>
    <s v="PedF"/>
    <x v="3"/>
    <s v="kapitola v kolektivní monografii"/>
    <m/>
    <n v="0.5"/>
    <m/>
    <m/>
    <m/>
    <m/>
    <s v="Mezi Čechy a Němci, mezi vědou a životem. K poctě historičky Aleny Míškové"/>
    <x v="2"/>
    <n v="18"/>
    <m/>
    <s v="Pedagogická fakulta UK"/>
    <s v="cze"/>
    <s v="kapitola v kolektivní monografii"/>
    <s v="Kap"/>
    <n v="1"/>
    <n v="1"/>
    <n v="0.5"/>
    <n v="0"/>
    <m/>
    <n v="0.5"/>
    <n v="0.5"/>
    <b v="1"/>
    <x v="3"/>
    <x v="3"/>
  </r>
  <r>
    <n v="575796"/>
    <x v="552"/>
    <s v="PedF"/>
    <x v="19"/>
    <s v="kapitola v kolektivní monografii"/>
    <m/>
    <n v="0.5"/>
    <m/>
    <m/>
    <m/>
    <m/>
    <s v="Náměty na aktivity rozvíjející matematickou gramotnost"/>
    <x v="3"/>
    <n v="14"/>
    <s v="CZ"/>
    <s v="Univerzita Karlova, Pedagogická fakulta"/>
    <s v="cze"/>
    <s v="kapitola v kolektivní monografii"/>
    <s v="Kap"/>
    <n v="1"/>
    <n v="1"/>
    <n v="0.5"/>
    <n v="0"/>
    <m/>
    <n v="0.5"/>
    <n v="0.5"/>
    <b v="1"/>
    <x v="2"/>
    <x v="5"/>
  </r>
  <r>
    <n v="531667"/>
    <x v="552"/>
    <s v="PedF"/>
    <x v="19"/>
    <s v="příspěvek v recenzovaném konferenčním sborníku"/>
    <s v="WOS"/>
    <n v="0.5"/>
    <m/>
    <m/>
    <n v="409038600035"/>
    <m/>
    <s v="Proceedings of the 14 th International Conference: Efficiency and Responsibility in Education 2017 (ERIE)"/>
    <x v="0"/>
    <n v="8"/>
    <s v="CZ"/>
    <s v="CZECH UNIVERSITY LIFE SCIENCES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32195"/>
    <x v="552"/>
    <s v="PedF"/>
    <x v="19"/>
    <s v="příspěvek v recenzovaném konferenčním sborníku"/>
    <s v="rec. sborník"/>
    <n v="0.5"/>
    <s v="2-s2.0-85035334594"/>
    <m/>
    <m/>
    <m/>
    <s v="16th Conference on Applied Mathematics, APLIMAT 2017 - Proceedings"/>
    <x v="0"/>
    <n v="8"/>
    <m/>
    <s v="Vydavatelstvo Spektrum STU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2196"/>
    <x v="552"/>
    <s v="PedF"/>
    <x v="19"/>
    <s v="příspěvek v recenzovaném konferenčním sborníku"/>
    <s v="rec. sborník"/>
    <n v="0.5"/>
    <m/>
    <m/>
    <n v="409038600033"/>
    <m/>
    <s v="Proceedings of the 14th International Conference Efficiency and Responsibility in Education 2017"/>
    <x v="0"/>
    <n v="8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2500"/>
    <x v="552"/>
    <s v="PedF"/>
    <x v="19"/>
    <s v="příspěvek v recenzovaném konferenčním sborníku"/>
    <s v="rec. sborník"/>
    <n v="0.2"/>
    <m/>
    <m/>
    <n v="432421100050"/>
    <m/>
    <s v="EQUITY AND DIVERSITY IN ELEMENTARY MATHEMATICS EDUCATION"/>
    <x v="0"/>
    <n v="3"/>
    <m/>
    <s v="Univerzita Karlova, Pedagogická fakulta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32501"/>
    <x v="552"/>
    <s v="PedF"/>
    <x v="19"/>
    <s v="příspěvek v recenzovaném konferenčním sborníku"/>
    <s v="rec. sborník"/>
    <n v="0.5"/>
    <m/>
    <m/>
    <n v="432421100035"/>
    <m/>
    <s v="Proceedings of International Symposium on Elementary Maths Teaching SEMT ‘17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2502"/>
    <x v="552"/>
    <s v="PedF"/>
    <x v="19"/>
    <s v="příspěvek v recenzovaném konferenčním sborníku"/>
    <s v="rec. sborník"/>
    <n v="0.125"/>
    <m/>
    <m/>
    <m/>
    <m/>
    <s v="41st Conference of the International Group for the Psychology of Mathematics Education"/>
    <x v="0"/>
    <n v="8"/>
    <m/>
    <s v="PME, Singapore"/>
    <s v="eng"/>
    <s v="příspěvek v recenzovaném konferenčním sborníkurec. sborník"/>
    <s v="Sbor/N"/>
    <n v="0.25"/>
    <n v="0.5"/>
    <n v="6.25E-2"/>
    <n v="0"/>
    <m/>
    <n v="6.25E-2"/>
    <n v="6.25E-2"/>
    <b v="1"/>
    <x v="2"/>
    <x v="5"/>
  </r>
  <r>
    <n v="576412"/>
    <x v="552"/>
    <s v="PedF"/>
    <x v="19"/>
    <s v="příspěvek v recenzovaném konferenčním sborníku"/>
    <s v="Sco (loni)"/>
    <n v="0.33333333333332998"/>
    <s v="2-s2.0-85082386911"/>
    <m/>
    <m/>
    <m/>
    <s v="19th Conference on Applied Mathematics, APLIMAT 2020 Proceedings"/>
    <x v="2"/>
    <n v="8"/>
    <m/>
    <s v="Slovak University of Technology in Bratislava"/>
    <s v="eng"/>
    <s v="příspěvek v recenzovaném konferenčním sborníkuSco (loni)"/>
    <s v="Sbor/D"/>
    <n v="0.5"/>
    <n v="1"/>
    <n v="0.33333333333332998"/>
    <n v="0"/>
    <m/>
    <n v="0.33333333333332998"/>
    <n v="0.33333333333332998"/>
    <b v="1"/>
    <x v="2"/>
    <x v="5"/>
  </r>
  <r>
    <n v="533986"/>
    <x v="552"/>
    <s v="PedF"/>
    <x v="19"/>
    <s v="příspěvek v recenzovaném konferenčním sborníku"/>
    <s v="rec. sborník"/>
    <n v="0.5"/>
    <s v="2-s2.0-85035345988"/>
    <m/>
    <m/>
    <m/>
    <s v="16th conference on applied mathematics APLIMAT 2017 Proceedings"/>
    <x v="0"/>
    <n v="10"/>
    <m/>
    <s v="Vydavatel´stvo Spektrum STU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3991"/>
    <x v="552"/>
    <s v="PedF"/>
    <x v="19"/>
    <s v="příspěvek v recenzovaném konferenčním sborníku"/>
    <s v="rec. sborník"/>
    <n v="0.5"/>
    <m/>
    <m/>
    <m/>
    <m/>
    <s v="Proceedings of the 41st Conference of the International Group for the Psychology of Mathematics Education"/>
    <x v="0"/>
    <n v="1"/>
    <m/>
    <s v="PM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3992"/>
    <x v="552"/>
    <s v="PedF"/>
    <x v="19"/>
    <s v="příspěvek v recenzovaném konferenčním sborníku"/>
    <s v="rec. sborník"/>
    <n v="1"/>
    <m/>
    <m/>
    <m/>
    <m/>
    <s v="Proceedings of the 41st Conference of the International Group for the Psychology of Mathematics Education"/>
    <x v="0"/>
    <n v="16"/>
    <m/>
    <s v="PM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33994"/>
    <x v="552"/>
    <s v="PedF"/>
    <x v="19"/>
    <s v="příspěvek v recenzovaném konferenčním sborníku"/>
    <s v="rec. sborník"/>
    <n v="1"/>
    <m/>
    <m/>
    <m/>
    <m/>
    <s v="Proceedings of the 41st Conference of the International Group for the Psychology of Mathematics Education"/>
    <x v="0"/>
    <n v="2"/>
    <m/>
    <s v="PM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34018"/>
    <x v="552"/>
    <s v="PedF"/>
    <x v="19"/>
    <s v="příspěvek v recenzovaném konferenčním sborníku"/>
    <s v="rec. sborník"/>
    <n v="0.5"/>
    <m/>
    <m/>
    <n v="432421100046"/>
    <m/>
    <s v="EQUITY AND DIVERSITY IN ELEMENTARY MATHEMATICS EDUCATION"/>
    <x v="0"/>
    <n v="10"/>
    <m/>
    <s v="Karlova univerzita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4022"/>
    <x v="552"/>
    <s v="PedF"/>
    <x v="19"/>
    <s v="příspěvek v recenzovaném konferenčním sborníku"/>
    <s v="rec. sborník"/>
    <n v="0.5"/>
    <s v="2-s2.0-85037524668"/>
    <m/>
    <m/>
    <m/>
    <s v="Proceedings of the 16th Europen Conference on e-Learning ECEL 2017"/>
    <x v="0"/>
    <n v="6"/>
    <m/>
    <s v="Academic Conferences and Publishing International Limited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34035"/>
    <x v="552"/>
    <s v="PedF"/>
    <x v="19"/>
    <s v="původní článek"/>
    <s v="ERIHPlus"/>
    <n v="0.2"/>
    <m/>
    <m/>
    <m/>
    <m/>
    <s v="Scientia in educatione"/>
    <x v="0"/>
    <n v="18"/>
    <s v="CZ"/>
    <m/>
    <s v="cze"/>
    <s v="původní článekERIHPlus"/>
    <s v="Erih+"/>
    <n v="1"/>
    <n v="1"/>
    <n v="0.2"/>
    <n v="0"/>
    <m/>
    <n v="0.2"/>
    <n v="0.2"/>
    <b v="1"/>
    <x v="2"/>
    <x v="5"/>
  </r>
  <r>
    <n v="535212"/>
    <x v="552"/>
    <s v="PedF"/>
    <x v="19"/>
    <s v="příspěvek v recenzovaném konferenčním sborníku"/>
    <s v="rec. sborník"/>
    <n v="0.25"/>
    <m/>
    <m/>
    <m/>
    <m/>
    <s v="Proceedings of the Tenth Congress of the European Society for Research in Mathematics Education"/>
    <x v="0"/>
    <n v="8"/>
    <m/>
    <s v="DCU Institute of Education and ERME"/>
    <s v="eng"/>
    <s v="příspěvek v recenzovaném konferenčním sborníkurec. sborník"/>
    <s v="Sbor/N"/>
    <n v="0.25"/>
    <n v="0.5"/>
    <n v="0.125"/>
    <n v="0"/>
    <m/>
    <n v="0.125"/>
    <n v="0.125"/>
    <b v="1"/>
    <x v="2"/>
    <x v="5"/>
  </r>
  <r>
    <n v="535213"/>
    <x v="552"/>
    <s v="PedF"/>
    <x v="19"/>
    <s v="jiná stať ve sborníku prací"/>
    <m/>
    <n v="0.5"/>
    <m/>
    <m/>
    <m/>
    <m/>
    <s v="A life´s time for mathematics education and problem solving"/>
    <x v="0"/>
    <m/>
    <m/>
    <s v="WTM Verlag für wissenschaftliche Texte und Medien"/>
    <s v="eng"/>
    <s v="jiná stať ve sborníku prací"/>
    <s v="Ostatní"/>
    <n v="0"/>
    <n v="0"/>
    <n v="0"/>
    <n v="0"/>
    <m/>
    <n v="0"/>
    <n v="0"/>
    <b v="1"/>
    <x v="2"/>
    <x v="5"/>
  </r>
  <r>
    <n v="535249"/>
    <x v="552"/>
    <s v="PedF"/>
    <x v="19"/>
    <s v="jiný příspěvek v konferenčním sborníku"/>
    <s v="nerec. sborník"/>
    <n v="0.33333333333332998"/>
    <m/>
    <m/>
    <m/>
    <m/>
    <s v="Dva dny s didaktikou matematiky 2017. Sborník příspěvků"/>
    <x v="0"/>
    <n v="8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59857"/>
    <x v="552"/>
    <s v="PedF"/>
    <x v="19"/>
    <s v="kapitola v kolektivní monografii"/>
    <m/>
    <n v="0.14285714285713999"/>
    <m/>
    <m/>
    <m/>
    <m/>
    <s v="Building the Foundation: Whole Numbers in the Primary Grades"/>
    <x v="1"/>
    <n v="36"/>
    <s v="CH"/>
    <s v="Springer Open, ICMI"/>
    <s v="eng"/>
    <s v="kapitola v kolektivní monografii"/>
    <s v="Kap"/>
    <n v="5"/>
    <n v="5"/>
    <n v="0.71428571428569998"/>
    <n v="5"/>
    <m/>
    <n v="0.71428571428569998"/>
    <n v="0.71428571428569998"/>
    <b v="1"/>
    <x v="2"/>
    <x v="5"/>
  </r>
  <r>
    <n v="559860"/>
    <x v="552"/>
    <s v="PedF"/>
    <x v="19"/>
    <s v="kapitola v kolektivní monografii"/>
    <m/>
    <n v="0.125"/>
    <m/>
    <m/>
    <m/>
    <m/>
    <s v="Building the Foundation: Whole Numbers in the Primary Grades"/>
    <x v="1"/>
    <n v="37"/>
    <s v="CH"/>
    <s v="Springer Open, ICMI"/>
    <s v="eng"/>
    <s v="kapitola v kolektivní monografii"/>
    <s v="Kap"/>
    <n v="5"/>
    <n v="5"/>
    <n v="0.625"/>
    <n v="5"/>
    <m/>
    <n v="0.625"/>
    <n v="0.625"/>
    <b v="1"/>
    <x v="2"/>
    <x v="5"/>
  </r>
  <r>
    <n v="579244"/>
    <x v="552"/>
    <s v="PedF"/>
    <x v="19"/>
    <s v="kapitola v monografii"/>
    <m/>
    <n v="0.5"/>
    <m/>
    <m/>
    <m/>
    <m/>
    <s v="Eastern European Mathematics Education in the Decades of Change"/>
    <x v="2"/>
    <n v="44"/>
    <s v="CH"/>
    <s v="Springer Nature Switzerland"/>
    <s v="eng"/>
    <s v="kapitola v monografii"/>
    <s v="Kap"/>
    <n v="5"/>
    <n v="5"/>
    <n v="2.5"/>
    <n v="5"/>
    <m/>
    <n v="2.5"/>
    <n v="2.5"/>
    <b v="1"/>
    <x v="2"/>
    <x v="5"/>
  </r>
  <r>
    <n v="579247"/>
    <x v="552"/>
    <s v="PedF"/>
    <x v="19"/>
    <s v="příspěvek v recenzovaném konferenčním sborníku"/>
    <s v="WOS"/>
    <n v="0.5"/>
    <m/>
    <m/>
    <n v="617029800028"/>
    <m/>
    <s v="PROCEEDINGS OF THE 17TH INTERNATIONAL CONFERENCE EFFICIENCY AND RESPONSIBILITY IN EDUCATION 2020 (ERIE 2020)"/>
    <x v="2"/>
    <n v="7"/>
    <m/>
    <s v="Czech University of Life Sciences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45089"/>
    <x v="552"/>
    <s v="PedF"/>
    <x v="19"/>
    <s v="kapitola v kolektivní monografii"/>
    <m/>
    <n v="0.33333333333332998"/>
    <m/>
    <m/>
    <m/>
    <m/>
    <s v="Mathematical Transgressions 2015"/>
    <x v="1"/>
    <n v="26"/>
    <s v="PL"/>
    <s v="Towarzystwo Autorów i Wydawców Prac Naukowych UNIVERSITAS"/>
    <s v="eng"/>
    <s v="kapitola v kolektivní monografii"/>
    <s v="Kap"/>
    <n v="1"/>
    <n v="2"/>
    <n v="0.66666666666665997"/>
    <n v="0"/>
    <m/>
    <n v="0.66666666666665997"/>
    <n v="0.66666666666665997"/>
    <b v="1"/>
    <x v="2"/>
    <x v="5"/>
  </r>
  <r>
    <n v="545090"/>
    <x v="552"/>
    <s v="PedF"/>
    <x v="19"/>
    <s v="kapitola v kolektivní monografii"/>
    <m/>
    <n v="0.33333333333332998"/>
    <m/>
    <m/>
    <m/>
    <m/>
    <s v="Mathematical Creativity and Mathematical Giftedness: Enhancing Creative Capacities in Mathematically Promising Students"/>
    <x v="1"/>
    <n v="32"/>
    <s v="DE"/>
    <s v="Springer International Publishing"/>
    <s v="eng"/>
    <s v="kapitola v kolektivní monografii"/>
    <s v="Kap"/>
    <n v="5"/>
    <n v="5"/>
    <n v="1.6666666666666499"/>
    <n v="5"/>
    <m/>
    <n v="1.6666666666666499"/>
    <n v="1.6666666666666499"/>
    <b v="1"/>
    <x v="2"/>
    <x v="5"/>
  </r>
  <r>
    <n v="545091"/>
    <x v="552"/>
    <s v="PedF"/>
    <x v="19"/>
    <s v="příspěvek v recenzovaném konferenčním sborníku"/>
    <s v="rec. sborník"/>
    <n v="0.5"/>
    <m/>
    <m/>
    <n v="452558300027"/>
    <m/>
    <s v="Proceedings of the 15th International Conference Efficiency and Responsibility in Education 2018 (ERIE)"/>
    <x v="1"/>
    <n v="8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45092"/>
    <x v="552"/>
    <s v="PedF"/>
    <x v="19"/>
    <s v="příspěvek v recenzovaném konferenčním sborníku"/>
    <s v="rec. sborník"/>
    <n v="1"/>
    <m/>
    <m/>
    <n v="452558300032"/>
    <m/>
    <s v="PROCEEDINGS OF THE 15TH INTERNATIONAL CONFERENCE EFFICIENCY AND RESPONSIBILITY IN EDUCATION 2018 (ERIE)"/>
    <x v="1"/>
    <n v="8"/>
    <m/>
    <s v="Czech University of Life Sciences Prague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45093"/>
    <x v="552"/>
    <s v="PedF"/>
    <x v="19"/>
    <s v="heslo ve vědecké encyklopedii"/>
    <m/>
    <n v="0.33333333333332998"/>
    <m/>
    <m/>
    <m/>
    <m/>
    <s v="Encyclopedia of Mathematics Education"/>
    <x v="1"/>
    <n v="8"/>
    <s v="CH"/>
    <s v="Springer Science+Business Media"/>
    <s v="eng"/>
    <s v="heslo ve vědecké encyklopedii"/>
    <s v="Ostatní"/>
    <n v="0"/>
    <n v="0"/>
    <n v="0"/>
    <n v="0"/>
    <m/>
    <n v="0"/>
    <n v="0"/>
    <b v="1"/>
    <x v="2"/>
    <x v="5"/>
  </r>
  <r>
    <n v="545095"/>
    <x v="552"/>
    <s v="PedF"/>
    <x v="19"/>
    <s v="heslo ve vědecké encyklopedii"/>
    <m/>
    <n v="0.33333333333332998"/>
    <m/>
    <m/>
    <m/>
    <m/>
    <s v="Encyclopedia of Mathematics Education"/>
    <x v="1"/>
    <n v="7"/>
    <s v="CH"/>
    <s v="Springer Netherlands"/>
    <s v="eng"/>
    <s v="heslo ve vědecké encyklopedii"/>
    <s v="Ostatní"/>
    <n v="0"/>
    <n v="0"/>
    <n v="0"/>
    <n v="0"/>
    <m/>
    <n v="0"/>
    <n v="0"/>
    <b v="1"/>
    <x v="2"/>
    <x v="5"/>
  </r>
  <r>
    <n v="581741"/>
    <x v="552"/>
    <s v="PedF"/>
    <x v="19"/>
    <s v="schválená metodika"/>
    <m/>
    <n v="0.33333333333332998"/>
    <m/>
    <m/>
    <m/>
    <m/>
    <m/>
    <x v="2"/>
    <n v="96"/>
    <s v="CZ"/>
    <m/>
    <s v="cze"/>
    <s v="schválená metodika"/>
    <s v="Učebnice"/>
    <n v="1"/>
    <n v="1"/>
    <n v="0.33333333333332998"/>
    <n v="0"/>
    <m/>
    <n v="0.33333333333332998"/>
    <n v="0.33333333333332998"/>
    <b v="1"/>
    <x v="2"/>
    <x v="5"/>
  </r>
  <r>
    <n v="565933"/>
    <x v="552"/>
    <s v="PedF"/>
    <x v="19"/>
    <s v="původní článek"/>
    <s v="WOS"/>
    <n v="0.33333333333332998"/>
    <s v="2-s2.0-85071143975"/>
    <s v="Q3"/>
    <n v="473356400004"/>
    <s v="JCI Q2"/>
    <s v="Journal on Efficiency and Responsibility in Education and Science"/>
    <x v="3"/>
    <n v="15"/>
    <s v="CZ"/>
    <s v="CESKA ZEMEDELSKA UNIV &amp; PRAZE"/>
    <s v="eng"/>
    <s v="původní článekWOS"/>
    <s v="ScoQ3"/>
    <n v="7"/>
    <n v="7"/>
    <n v="2.3333333333333099"/>
    <n v="0"/>
    <m/>
    <n v="2.3333333333333099"/>
    <n v="1.3333333333333199"/>
    <b v="0"/>
    <x v="2"/>
    <x v="5"/>
  </r>
  <r>
    <n v="565937"/>
    <x v="552"/>
    <s v="PedF"/>
    <x v="19"/>
    <s v="příspěvek v recenzovaném konferenčním sborníku"/>
    <s v="rec. sborník"/>
    <n v="0.16666666666666999"/>
    <m/>
    <m/>
    <n v="505160800044"/>
    <m/>
    <s v="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8.3333333333334994E-2"/>
    <n v="0"/>
    <m/>
    <n v="8.3333333333334994E-2"/>
    <n v="8.3333333333334994E-2"/>
    <b v="1"/>
    <x v="2"/>
    <x v="5"/>
  </r>
  <r>
    <n v="565938"/>
    <x v="552"/>
    <s v="PedF"/>
    <x v="19"/>
    <s v="příspěvek v recenzovaném konferenčním sborníku"/>
    <s v="rec. sborník"/>
    <n v="0.2"/>
    <m/>
    <m/>
    <n v="505160800065"/>
    <m/>
    <s v="SEMT ’19 Proceedings - 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65939"/>
    <x v="552"/>
    <s v="PedF"/>
    <x v="19"/>
    <s v="příspěvek v recenzovaném konferenčním sborníku"/>
    <s v="rec. sborník"/>
    <n v="0.5"/>
    <m/>
    <m/>
    <m/>
    <m/>
    <s v="SEMT ’19 Proceedings - 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65940"/>
    <x v="552"/>
    <s v="PedF"/>
    <x v="19"/>
    <s v="příspěvek v recenzovaném konferenčním sborníku"/>
    <s v="rec. sborník"/>
    <n v="0.5"/>
    <m/>
    <m/>
    <n v="505160800072"/>
    <m/>
    <s v="SEMT ’19 Proceedings - Opportunities in Learning and Teaching Elementary Mathematics"/>
    <x v="3"/>
    <n v="3"/>
    <m/>
    <s v="Univerzita Karlova v Praze, Pedagogická fakulta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65941"/>
    <x v="552"/>
    <s v="PedF"/>
    <x v="19"/>
    <s v="příspěvek v recenzovaném konferenčním sborníku"/>
    <s v="rec. sborník"/>
    <n v="0.2"/>
    <m/>
    <m/>
    <m/>
    <m/>
    <s v="Proceedings of the 43rd Conference of the International Group for the Psychology of Mathematics Education"/>
    <x v="3"/>
    <n v="8"/>
    <m/>
    <s v="PME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65942"/>
    <x v="552"/>
    <s v="PedF"/>
    <x v="19"/>
    <s v="kapitola v kolektivní monografii"/>
    <m/>
    <n v="1"/>
    <m/>
    <m/>
    <m/>
    <m/>
    <s v="Knowledge, Policy and Practice in Teacher Education"/>
    <x v="3"/>
    <n v="21"/>
    <s v="GB"/>
    <s v="Bloomsbury Academic"/>
    <s v="eng"/>
    <s v="kapitola v kolektivní monografii"/>
    <s v="Kap"/>
    <n v="3"/>
    <n v="3"/>
    <n v="3"/>
    <n v="3"/>
    <m/>
    <n v="3"/>
    <n v="3"/>
    <b v="1"/>
    <x v="2"/>
    <x v="5"/>
  </r>
  <r>
    <n v="549860"/>
    <x v="552"/>
    <s v="PedF"/>
    <x v="19"/>
    <s v="příspěvek v recenzovaném konferenčním sborníku"/>
    <s v="WOS (loni)"/>
    <n v="0.5"/>
    <s v="2-s2.0-85057971800"/>
    <m/>
    <m/>
    <m/>
    <s v="Proceedings of the European Conference on e-Learning, ECEL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2"/>
    <x v="5"/>
  </r>
  <r>
    <n v="566741"/>
    <x v="552"/>
    <s v="PedF"/>
    <x v="19"/>
    <s v="jiná stať ve sborníku prací"/>
    <m/>
    <n v="8.3333333333332996E-2"/>
    <m/>
    <m/>
    <m/>
    <m/>
    <s v="Vzdělávací modul Matematická gramotnost s metodikou"/>
    <x v="3"/>
    <m/>
    <m/>
    <s v="Univerzita Karlova, Pedaogická fakulta"/>
    <s v="cze"/>
    <s v="jiná stať ve sborníku prací"/>
    <s v="Ostatní"/>
    <n v="0"/>
    <n v="0"/>
    <n v="0"/>
    <n v="0"/>
    <m/>
    <n v="0"/>
    <n v="0"/>
    <b v="1"/>
    <x v="2"/>
    <x v="5"/>
  </r>
  <r>
    <n v="566747"/>
    <x v="552"/>
    <s v="PedF"/>
    <x v="19"/>
    <s v="jiný výsledek"/>
    <m/>
    <n v="0.5"/>
    <m/>
    <m/>
    <m/>
    <m/>
    <m/>
    <x v="3"/>
    <n v="30"/>
    <m/>
    <s v="Univerzita Karlova, Pedagogická fakulta"/>
    <s v="cze"/>
    <s v="jiný výsledek"/>
    <s v="Ostatní"/>
    <n v="0"/>
    <n v="0"/>
    <n v="0"/>
    <n v="0"/>
    <m/>
    <n v="0"/>
    <n v="0"/>
    <b v="1"/>
    <x v="2"/>
    <x v="5"/>
  </r>
  <r>
    <n v="567433"/>
    <x v="552"/>
    <s v="PedF"/>
    <x v="19"/>
    <s v="příspěvek v recenzovaném konferenčním sborníku"/>
    <s v="WOS"/>
    <n v="0.5"/>
    <m/>
    <m/>
    <n v="478861500014"/>
    <m/>
    <s v="PROCEEDINGS OF THE 16TH INTERNATIONAL CONFERENCE EFFICIENCY AND RESPONSIBILITY IN EDUCATION 2019 (ERIE)"/>
    <x v="3"/>
    <n v="8"/>
    <m/>
    <s v="Czech University of Life Sciences Prague Faculty of Economics and Management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7434"/>
    <x v="552"/>
    <s v="PedF"/>
    <x v="19"/>
    <s v="příspěvek v recenzovaném konferenčním sborníku"/>
    <s v="WOS"/>
    <n v="0.5"/>
    <m/>
    <m/>
    <n v="539626900032"/>
    <m/>
    <s v="PROCEEDINGS OF THE 18TH EUROPEAN CONFERENCE ON E-LEARNING (ECEL 2019)"/>
    <x v="3"/>
    <n v="7"/>
    <m/>
    <s v="ACAD CONFERENCES LTD, CURTIS FARM, KIDMORE END, NR READING, RG4 9AY, ENGLAND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83670"/>
    <x v="552"/>
    <s v="PedF"/>
    <x v="19"/>
    <s v="kapitola v kolektivní monografii"/>
    <s v="SJR"/>
    <n v="0.5"/>
    <s v="2-s2.0-85091417549"/>
    <m/>
    <m/>
    <m/>
    <s v="Comparative Analysis of ICT in Education between China and Central and Eastern European Countries"/>
    <x v="2"/>
    <n v="25"/>
    <m/>
    <s v="Springer Verlag, Singapore"/>
    <s v="eng"/>
    <s v="kapitola v kolektivní monografiiSJR"/>
    <s v="Konf"/>
    <n v="10"/>
    <n v="10"/>
    <n v="5"/>
    <n v="10"/>
    <m/>
    <n v="5"/>
    <n v="5"/>
    <b v="1"/>
    <x v="2"/>
    <x v="5"/>
  </r>
  <r>
    <n v="583766"/>
    <x v="552"/>
    <s v="PedF"/>
    <x v="19"/>
    <s v="jiná kniha"/>
    <m/>
    <n v="0.11111111111110999"/>
    <m/>
    <m/>
    <m/>
    <m/>
    <m/>
    <x v="2"/>
    <n v="143"/>
    <s v="CZ"/>
    <s v="PedF UK"/>
    <s v="cze"/>
    <s v="jiná kniha"/>
    <s v="Ostatní"/>
    <n v="0"/>
    <n v="0"/>
    <n v="0"/>
    <n v="0"/>
    <m/>
    <n v="0"/>
    <n v="0"/>
    <b v="1"/>
    <x v="2"/>
    <x v="5"/>
  </r>
  <r>
    <n v="584471"/>
    <x v="552"/>
    <s v="PedF"/>
    <x v="19"/>
    <s v="příspěvek v recenzovaném konferenčním sborníku"/>
    <s v="rec. sborník"/>
    <n v="0.5"/>
    <s v="2-s2.0-85097630736"/>
    <m/>
    <m/>
    <m/>
    <s v="Proceedings 19th European Conference on e-Learning ECEL 2020"/>
    <x v="2"/>
    <n v="8"/>
    <m/>
    <s v="Academic Conferences International Limited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69852"/>
    <x v="552"/>
    <s v="PedF"/>
    <x v="19"/>
    <s v="příspěvek v recenzovaném konferenčním sborníku"/>
    <s v="rec. sborník"/>
    <n v="1"/>
    <m/>
    <m/>
    <m/>
    <m/>
    <s v="Scientific Conference 'Research in Mathematics Education&quot; Proceedings"/>
    <x v="3"/>
    <n v="11"/>
    <m/>
    <s v="Mathematical Society of Serbia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86236"/>
    <x v="552"/>
    <s v="PedF"/>
    <x v="19"/>
    <s v="příspěvek v recenzovaném konferenčním sborníku"/>
    <s v="rec. sborník"/>
    <n v="0.5"/>
    <m/>
    <m/>
    <m/>
    <m/>
    <s v="Setkání učitelů matematiky všech typů a stupňů škol 2020"/>
    <x v="2"/>
    <n v="7"/>
    <m/>
    <s v="JČMF, KM FAV ČVUT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54537"/>
    <x v="552"/>
    <s v="PedF"/>
    <x v="19"/>
    <s v="jiný příspěvek v konferenčním sborníku"/>
    <s v="nerec. sborník"/>
    <n v="0.5"/>
    <m/>
    <m/>
    <m/>
    <m/>
    <s v="Dva dny s didaktikou matematiky 2018. Sborník příspěvků"/>
    <x v="1"/>
    <n v="8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54538"/>
    <x v="552"/>
    <s v="PedF"/>
    <x v="19"/>
    <s v="jiný příspěvek v konferenčním sborníku"/>
    <s v="nerec. sborník"/>
    <n v="0.5"/>
    <m/>
    <m/>
    <m/>
    <m/>
    <s v="Dva dny s didaktikou matematiky 2018. Sborník příspěvků"/>
    <x v="1"/>
    <n v="7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54570"/>
    <x v="552"/>
    <s v="PedF"/>
    <x v="19"/>
    <s v="příspěvek v recenzovaném konferenčním sborníku"/>
    <s v="rec. sborník"/>
    <n v="0.25"/>
    <m/>
    <m/>
    <m/>
    <m/>
    <s v="Proceedings of the Tenth Congress of the European Society for Research in Mathematics Education CERME10"/>
    <x v="0"/>
    <n v="8"/>
    <m/>
    <s v="DCU Institute of Education and ERME"/>
    <s v="eng"/>
    <s v="příspěvek v recenzovaném konferenčním sborníkurec. sborník"/>
    <s v="Sbor/N"/>
    <n v="0.25"/>
    <n v="0.5"/>
    <n v="0.125"/>
    <n v="0"/>
    <m/>
    <n v="0.125"/>
    <n v="0.125"/>
    <b v="1"/>
    <x v="2"/>
    <x v="5"/>
  </r>
  <r>
    <n v="554574"/>
    <x v="552"/>
    <s v="PedF"/>
    <x v="19"/>
    <s v="původní článek"/>
    <s v="WOS"/>
    <n v="0.5"/>
    <s v="2-s2.0-85061367000"/>
    <s v="není uveden"/>
    <n v="455342400004"/>
    <s v="JCI Q2"/>
    <s v="Journal on Efficiency and Responsibility in Education and Science"/>
    <x v="1"/>
    <n v="8"/>
    <s v="CZ"/>
    <s v="CESKA ZEMEDELSKA UNIV &amp; PRAZE"/>
    <s v="eng"/>
    <s v="původní článekWOS"/>
    <s v="IFQ5"/>
    <n v="4"/>
    <n v="4"/>
    <n v="2"/>
    <n v="0"/>
    <m/>
    <n v="2"/>
    <n v="2"/>
    <b v="1"/>
    <x v="2"/>
    <x v="5"/>
  </r>
  <r>
    <n v="570898"/>
    <x v="552"/>
    <s v="PedF"/>
    <x v="19"/>
    <s v="jiný příspěvek v konferenčním sborníku"/>
    <s v="nerec. sborník"/>
    <n v="0.5"/>
    <m/>
    <m/>
    <m/>
    <m/>
    <s v="Dva dny s didaktikou matematiky 2019. Sborník příspěvků"/>
    <x v="3"/>
    <n v="7"/>
    <m/>
    <s v="Univerzita Karlova, Pedagogická fakulta"/>
    <s v="cze"/>
    <s v="jiný příspěvek v konferenčním sborníkunerec. sborník"/>
    <s v="Ostatní"/>
    <n v="0"/>
    <n v="0"/>
    <n v="0"/>
    <n v="0"/>
    <m/>
    <n v="0"/>
    <n v="0"/>
    <b v="1"/>
    <x v="2"/>
    <x v="5"/>
  </r>
  <r>
    <n v="571766"/>
    <x v="552"/>
    <s v="PedF"/>
    <x v="19"/>
    <s v="monografie"/>
    <m/>
    <n v="0.11111111111110999"/>
    <m/>
    <m/>
    <m/>
    <m/>
    <m/>
    <x v="3"/>
    <n v="420"/>
    <s v="CZ"/>
    <s v="Nakladatelství Karolinum"/>
    <s v="cze"/>
    <s v="monografie"/>
    <s v="Mon"/>
    <n v="9"/>
    <n v="9"/>
    <n v="0.99999999999999001"/>
    <n v="9"/>
    <m/>
    <n v="0.99999999999999001"/>
    <n v="0.99999999999999001"/>
    <b v="1"/>
    <x v="2"/>
    <x v="5"/>
  </r>
  <r>
    <n v="586620"/>
    <x v="552"/>
    <s v="PedF"/>
    <x v="19"/>
    <s v="příspěvek v recenzovaném konferenčním sborníku"/>
    <s v="rec. sborník"/>
    <n v="1"/>
    <m/>
    <m/>
    <m/>
    <m/>
    <s v="Tendencias en la educación matemática 2020"/>
    <x v="2"/>
    <n v="13"/>
    <m/>
    <s v="Benemérita Universidad Autónoma de Puebla"/>
    <s v="eng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86624"/>
    <x v="552"/>
    <s v="PedF"/>
    <x v="19"/>
    <s v="příspěvek v recenzovaném konferenčním sborníku"/>
    <s v="rec. sborník"/>
    <n v="0.33333333333332998"/>
    <m/>
    <m/>
    <m/>
    <m/>
    <s v="Dva dny s didaktikou matematiky 2020"/>
    <x v="2"/>
    <n v="6"/>
    <m/>
    <s v="Univerzita Karlova, Pedagogická fakulta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56196"/>
    <x v="552"/>
    <s v="PedF"/>
    <x v="19"/>
    <s v="původní článek"/>
    <s v="IF"/>
    <n v="0.33333333333332998"/>
    <s v="2-s2.0-85059830685"/>
    <s v="Q1 1.D."/>
    <n v="463647400014"/>
    <s v="Q3"/>
    <s v="ZDM - International Journal on Mathematics Education"/>
    <x v="3"/>
    <n v="15"/>
    <s v="DE"/>
    <s v="SPRINGER HEIDELBERG"/>
    <s v="eng"/>
    <s v="původní článekIF"/>
    <s v="ScoD1"/>
    <n v="22"/>
    <n v="22"/>
    <n v="7.3333333333332593"/>
    <n v="0"/>
    <m/>
    <n v="7.3333333333332593"/>
    <n v="2.9999999999999698"/>
    <b v="0"/>
    <x v="2"/>
    <x v="5"/>
  </r>
  <r>
    <n v="558117"/>
    <x v="552"/>
    <s v="PedF"/>
    <x v="19"/>
    <s v="kapitola v monografii"/>
    <m/>
    <n v="0.33333333333332998"/>
    <m/>
    <m/>
    <m/>
    <m/>
    <s v="European traditions in didactics of mathematics"/>
    <x v="3"/>
    <n v="26"/>
    <s v="CH"/>
    <s v="Springer Open"/>
    <s v="eng"/>
    <s v="kapitola v monografii"/>
    <s v="Kap"/>
    <n v="5"/>
    <n v="5"/>
    <n v="1.6666666666666499"/>
    <n v="5"/>
    <m/>
    <n v="1.6666666666666499"/>
    <n v="1.6666666666666499"/>
    <b v="1"/>
    <x v="2"/>
    <x v="5"/>
  </r>
  <r>
    <n v="554564"/>
    <x v="552"/>
    <s v="PedF"/>
    <x v="19"/>
    <s v="příspěvek v recenzovaném konferenčním sborníku"/>
    <s v="WOS (loni)"/>
    <n v="0.5"/>
    <s v="2-s2.0-85057952632"/>
    <m/>
    <m/>
    <m/>
    <s v="Proceedings of the 17th European Conference on e-Learning ECEL 2018"/>
    <x v="1"/>
    <n v="7"/>
    <m/>
    <s v="Academic Conferences and Publishing International Limited"/>
    <s v="eng"/>
    <s v="příspěvek v recenzovaném konferenčním sborníkuWOS (loni)"/>
    <s v="Sbor/D"/>
    <n v="0.5"/>
    <n v="1"/>
    <n v="0.5"/>
    <n v="0"/>
    <m/>
    <n v="0.5"/>
    <n v="0.5"/>
    <b v="1"/>
    <x v="2"/>
    <x v="5"/>
  </r>
  <r>
    <n v="547928"/>
    <x v="553"/>
    <s v="PedF"/>
    <x v="19"/>
    <s v="kapitola v monografii"/>
    <m/>
    <n v="1"/>
    <m/>
    <m/>
    <m/>
    <m/>
    <s v="The Philosophy of Mathematics Education Today"/>
    <x v="1"/>
    <n v="12"/>
    <s v="CH"/>
    <s v="Springer International Publishing AG"/>
    <s v="eng"/>
    <s v="kapitola v monografii"/>
    <s v="Kap"/>
    <n v="5"/>
    <n v="5"/>
    <n v="5"/>
    <n v="5"/>
    <m/>
    <n v="5"/>
    <n v="5"/>
    <b v="1"/>
    <x v="2"/>
    <x v="5"/>
  </r>
  <r>
    <n v="584689"/>
    <x v="553"/>
    <s v="PedF"/>
    <x v="19"/>
    <s v="původní článek"/>
    <s v="zahr. čsp."/>
    <n v="0.16666666666666999"/>
    <m/>
    <m/>
    <m/>
    <m/>
    <s v="Teaching Mathematics and Computer Science"/>
    <x v="2"/>
    <n v="27"/>
    <s v="HU"/>
    <m/>
    <s v="eng"/>
    <s v="původní článekzahr. čsp."/>
    <s v="Článek"/>
    <n v="0.5"/>
    <n v="1"/>
    <n v="0.16666666666666999"/>
    <n v="0"/>
    <m/>
    <n v="0.16666666666666999"/>
    <n v="0.16666666666666999"/>
    <b v="1"/>
    <x v="2"/>
    <x v="5"/>
  </r>
  <r>
    <n v="584695"/>
    <x v="553"/>
    <s v="PedF"/>
    <x v="19"/>
    <s v="původní článek"/>
    <s v="SJR (loni)"/>
    <n v="1"/>
    <s v="2-s2.0-85097450831"/>
    <s v="Q4"/>
    <m/>
    <m/>
    <s v="Orbis scholae"/>
    <x v="2"/>
    <n v="26"/>
    <s v="CZ"/>
    <m/>
    <s v="slo"/>
    <s v="původní článekSJR (loni)"/>
    <s v="ScoQ4"/>
    <n v="4"/>
    <n v="4"/>
    <n v="4"/>
    <n v="0"/>
    <m/>
    <n v="4"/>
    <n v="7"/>
    <b v="0"/>
    <x v="2"/>
    <x v="5"/>
  </r>
  <r>
    <n v="555682"/>
    <x v="553"/>
    <s v="PedF"/>
    <x v="19"/>
    <s v="příspěvek v recenzovaném konferenčním sborníku"/>
    <s v="rec. sborník"/>
    <n v="1"/>
    <m/>
    <m/>
    <m/>
    <m/>
    <s v="Beitraege zum Mathematikunterricht 2018"/>
    <x v="1"/>
    <n v="4"/>
    <m/>
    <s v="Verlag fuer wissenschaftliche Texte und Medien"/>
    <s v="ger"/>
    <s v="příspěvek v recenzovaném konferenčním sborníkurec. sborník"/>
    <s v="Sbor/N"/>
    <n v="0.25"/>
    <n v="0.5"/>
    <n v="0.5"/>
    <n v="0"/>
    <m/>
    <n v="0.5"/>
    <n v="0.5"/>
    <b v="1"/>
    <x v="2"/>
    <x v="5"/>
  </r>
  <r>
    <n v="573652"/>
    <x v="553"/>
    <s v="PedF"/>
    <x v="19"/>
    <s v="jiný příspěvek v konferenčním sborníku"/>
    <s v="nerec. sborník"/>
    <n v="1"/>
    <m/>
    <m/>
    <m/>
    <m/>
    <s v="Dva dny s didaktikou matematiky 2019"/>
    <x v="3"/>
    <n v="8"/>
    <m/>
    <s v="KMDM PedF UK v Praze"/>
    <s v="slo"/>
    <s v="jiný příspěvek v konferenčním sborníkunerec. sborník"/>
    <s v="Ostatní"/>
    <n v="0"/>
    <n v="0"/>
    <n v="0"/>
    <n v="0"/>
    <m/>
    <n v="0"/>
    <n v="0"/>
    <b v="1"/>
    <x v="2"/>
    <x v="5"/>
  </r>
  <r>
    <n v="574820"/>
    <x v="554"/>
    <s v="PedF"/>
    <x v="5"/>
    <s v="původní článek"/>
    <s v="zahr. čsp."/>
    <n v="0.11111111111110999"/>
    <m/>
    <m/>
    <m/>
    <m/>
    <s v="Publications of the Seto Marine Biological Laboratory, Kyoto University"/>
    <x v="2"/>
    <n v="70"/>
    <s v="JP"/>
    <m/>
    <s v="eng"/>
    <s v="původní článekzahr. čsp."/>
    <s v="Článek"/>
    <n v="0.5"/>
    <n v="1"/>
    <n v="0.11111111111110999"/>
    <n v="0"/>
    <m/>
    <n v="0.11111111111110999"/>
    <n v="0.11111111111110999"/>
    <b v="1"/>
    <x v="0"/>
    <x v="13"/>
  </r>
  <r>
    <n v="531516"/>
    <x v="554"/>
    <s v="PedF"/>
    <x v="5"/>
    <s v="přehledový článek"/>
    <s v="rec. čsp. 2015"/>
    <n v="1"/>
    <m/>
    <m/>
    <m/>
    <m/>
    <s v="Biologie-Chemie-Zeměpis"/>
    <x v="0"/>
    <n v="14"/>
    <s v="CZ"/>
    <m/>
    <s v="cze"/>
    <s v="přehledový článekrec. čsp. 2015"/>
    <s v="Článek"/>
    <n v="0.5"/>
    <n v="0.5"/>
    <n v="0.5"/>
    <n v="0"/>
    <m/>
    <n v="0.5"/>
    <n v="0.5"/>
    <b v="1"/>
    <x v="0"/>
    <x v="13"/>
  </r>
  <r>
    <n v="531519"/>
    <x v="554"/>
    <s v="PedF"/>
    <x v="5"/>
    <s v="jiná stať ve sborníku prací"/>
    <m/>
    <n v="0.25"/>
    <m/>
    <m/>
    <m/>
    <m/>
    <s v="Bulletin Lampetra"/>
    <x v="0"/>
    <m/>
    <m/>
    <s v="Český svaz ochránců přírody základní organizace Vlašim"/>
    <s v="cze"/>
    <s v="jiná stať ve sborníku prací"/>
    <s v="Ostatní"/>
    <n v="0"/>
    <n v="0"/>
    <n v="0"/>
    <n v="0"/>
    <m/>
    <n v="0"/>
    <n v="0"/>
    <b v="1"/>
    <x v="0"/>
    <x v="13"/>
  </r>
  <r>
    <n v="531522"/>
    <x v="554"/>
    <s v="PedF"/>
    <x v="5"/>
    <s v="jiná stať ve sborníku prací"/>
    <m/>
    <n v="0.5"/>
    <m/>
    <m/>
    <m/>
    <m/>
    <s v="Bulletin Lampetra"/>
    <x v="0"/>
    <m/>
    <m/>
    <s v="Český svaz ochránců přírody základní organizace Vlašim"/>
    <s v="cze"/>
    <s v="jiná stať ve sborníku prací"/>
    <s v="Ostatní"/>
    <n v="0"/>
    <n v="0"/>
    <n v="0"/>
    <n v="0"/>
    <m/>
    <n v="0"/>
    <n v="0"/>
    <b v="1"/>
    <x v="0"/>
    <x v="13"/>
  </r>
  <r>
    <n v="531524"/>
    <x v="554"/>
    <s v="PedF"/>
    <x v="5"/>
    <s v="jiná stať ve sborníku prací"/>
    <m/>
    <n v="0.25"/>
    <m/>
    <m/>
    <m/>
    <m/>
    <s v="Bulletin Lampetra"/>
    <x v="0"/>
    <m/>
    <m/>
    <s v="Český svaz ochránců přírody základní organizace Vlašim"/>
    <s v="eng"/>
    <s v="jiná stať ve sborníku prací"/>
    <s v="Ostatní"/>
    <n v="0"/>
    <n v="0"/>
    <n v="0"/>
    <n v="0"/>
    <m/>
    <n v="0"/>
    <n v="0"/>
    <b v="1"/>
    <x v="0"/>
    <x v="13"/>
  </r>
  <r>
    <n v="531526"/>
    <x v="554"/>
    <s v="PedF"/>
    <x v="5"/>
    <s v="jiná stať ve sborníku prací"/>
    <m/>
    <n v="0.25"/>
    <m/>
    <m/>
    <m/>
    <m/>
    <s v="Bulletin Lampetra"/>
    <x v="0"/>
    <m/>
    <m/>
    <s v="Český svaz ochránců přírody základní organizace Vlašim"/>
    <s v="cze"/>
    <s v="jiná stať ve sborníku prací"/>
    <s v="Ostatní"/>
    <n v="0"/>
    <n v="0"/>
    <n v="0"/>
    <n v="0"/>
    <m/>
    <n v="0"/>
    <n v="0"/>
    <b v="1"/>
    <x v="0"/>
    <x v="13"/>
  </r>
  <r>
    <n v="531527"/>
    <x v="554"/>
    <s v="PedF"/>
    <x v="5"/>
    <s v="jiná stať ve sborníku prací"/>
    <m/>
    <n v="1"/>
    <m/>
    <m/>
    <m/>
    <m/>
    <s v="Bulletin Lampetra"/>
    <x v="0"/>
    <m/>
    <m/>
    <s v="Český svaz ochránců přírody základní organizace Vlašim"/>
    <s v="eng"/>
    <s v="jiná stať ve sborníku prací"/>
    <s v="Ostatní"/>
    <n v="0"/>
    <n v="0"/>
    <n v="0"/>
    <n v="0"/>
    <m/>
    <n v="0"/>
    <n v="0"/>
    <b v="1"/>
    <x v="0"/>
    <x v="13"/>
  </r>
  <r>
    <n v="531528"/>
    <x v="554"/>
    <s v="PedF"/>
    <x v="5"/>
    <s v="jiná stať ve sborníku prací"/>
    <s v="český čsp."/>
    <n v="0.33333333333332998"/>
    <m/>
    <m/>
    <m/>
    <m/>
    <s v="Sborník vlastivědných prací z Podblanicka"/>
    <x v="3"/>
    <n v="36"/>
    <m/>
    <s v="Muzeum Podblanicka"/>
    <s v="cze"/>
    <s v="jiná stať ve sborníku pracíčeský čsp."/>
    <s v="Ostatní"/>
    <n v="0"/>
    <n v="0"/>
    <n v="0"/>
    <n v="0"/>
    <m/>
    <n v="0"/>
    <n v="0"/>
    <b v="1"/>
    <x v="0"/>
    <x v="13"/>
  </r>
  <r>
    <n v="531529"/>
    <x v="554"/>
    <s v="PedF"/>
    <x v="5"/>
    <s v="jiná stať ve sborníku prací"/>
    <s v="český čsp."/>
    <n v="1"/>
    <m/>
    <m/>
    <m/>
    <m/>
    <s v="Sborník vlastivědných prací z Podblanicka"/>
    <x v="3"/>
    <n v="15"/>
    <m/>
    <s v="Muzeum Podblanicka"/>
    <s v="cze"/>
    <s v="jiná stať ve sborníku pracíčeský čsp."/>
    <s v="Ostatní"/>
    <n v="0"/>
    <n v="0"/>
    <n v="0"/>
    <n v="0"/>
    <m/>
    <n v="0"/>
    <n v="0"/>
    <b v="1"/>
    <x v="0"/>
    <x v="13"/>
  </r>
  <r>
    <n v="532317"/>
    <x v="554"/>
    <s v="PedF"/>
    <x v="5"/>
    <s v="přehledový článek"/>
    <s v="rec. čsp. 2015"/>
    <n v="0.5"/>
    <m/>
    <m/>
    <m/>
    <m/>
    <s v="Biologie-Chemie-Zeměpis"/>
    <x v="0"/>
    <n v="6"/>
    <s v="CZ"/>
    <m/>
    <s v="cze"/>
    <s v="přehledový článekrec. čsp. 2015"/>
    <s v="Článek"/>
    <n v="0.5"/>
    <n v="0.5"/>
    <n v="0.25"/>
    <n v="0"/>
    <m/>
    <n v="0.25"/>
    <n v="0.25"/>
    <b v="1"/>
    <x v="0"/>
    <x v="13"/>
  </r>
  <r>
    <n v="532777"/>
    <x v="554"/>
    <s v="PedF"/>
    <x v="5"/>
    <s v="přehledový článek"/>
    <s v="český čsp."/>
    <n v="0.33333333333332998"/>
    <m/>
    <m/>
    <m/>
    <m/>
    <s v="Pod Blaníkem"/>
    <x v="0"/>
    <n v="5"/>
    <s v="CZ"/>
    <m/>
    <s v="cze"/>
    <s v="přehledový článekčeský čsp."/>
    <s v="Článek"/>
    <n v="0.5"/>
    <n v="0.5"/>
    <n v="0.16666666666666499"/>
    <n v="0"/>
    <m/>
    <n v="0.16666666666666499"/>
    <n v="0.16666666666666499"/>
    <b v="1"/>
    <x v="0"/>
    <x v="13"/>
  </r>
  <r>
    <n v="537532"/>
    <x v="554"/>
    <s v="PedF"/>
    <x v="5"/>
    <s v="přehledový článek"/>
    <s v="český čsp."/>
    <n v="1"/>
    <m/>
    <m/>
    <m/>
    <m/>
    <s v="Pod Blaníkem"/>
    <x v="0"/>
    <n v="2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77471"/>
    <x v="554"/>
    <s v="PedF"/>
    <x v="5"/>
    <s v="přehledový článek"/>
    <s v="český čsp."/>
    <n v="0.5"/>
    <m/>
    <m/>
    <m/>
    <m/>
    <s v="Pod Blaníkem"/>
    <x v="3"/>
    <n v="2"/>
    <s v="CZ"/>
    <m/>
    <s v="cze"/>
    <s v="přehledový článekčeský čsp."/>
    <s v="Článek"/>
    <n v="0.5"/>
    <n v="0.5"/>
    <n v="0.25"/>
    <n v="0"/>
    <m/>
    <n v="0.25"/>
    <n v="0.25"/>
    <b v="1"/>
    <x v="0"/>
    <x v="13"/>
  </r>
  <r>
    <n v="577554"/>
    <x v="554"/>
    <s v="PedF"/>
    <x v="5"/>
    <s v="původní článek"/>
    <s v="ERIHPlus"/>
    <n v="1"/>
    <m/>
    <m/>
    <m/>
    <m/>
    <s v="Biologie-Chemie-Zeměpis"/>
    <x v="2"/>
    <n v="14"/>
    <s v="CZ"/>
    <m/>
    <s v="cze"/>
    <s v="původní článekERIHPlus"/>
    <s v="Erih+"/>
    <n v="1"/>
    <n v="1"/>
    <n v="1"/>
    <n v="0"/>
    <m/>
    <n v="1"/>
    <n v="1"/>
    <b v="1"/>
    <x v="0"/>
    <x v="13"/>
  </r>
  <r>
    <n v="577555"/>
    <x v="554"/>
    <s v="PedF"/>
    <x v="5"/>
    <s v="původní článek"/>
    <s v="ERIHPlus"/>
    <n v="1"/>
    <m/>
    <m/>
    <m/>
    <m/>
    <s v="Biologie-Chemie-Zeměpis"/>
    <x v="2"/>
    <n v="7"/>
    <s v="CZ"/>
    <m/>
    <s v="cze"/>
    <s v="původní článekERIHPlus"/>
    <s v="Erih+"/>
    <n v="1"/>
    <n v="1"/>
    <n v="1"/>
    <n v="0"/>
    <m/>
    <n v="1"/>
    <n v="1"/>
    <b v="1"/>
    <x v="0"/>
    <x v="13"/>
  </r>
  <r>
    <n v="579355"/>
    <x v="554"/>
    <s v="PedF"/>
    <x v="5"/>
    <s v="původní článek"/>
    <s v="ERIHPlus"/>
    <n v="0.5"/>
    <m/>
    <m/>
    <m/>
    <m/>
    <s v="Biologie-Chemie-Zeměpis"/>
    <x v="2"/>
    <n v="11"/>
    <s v="CZ"/>
    <m/>
    <s v="cze"/>
    <s v="původní článekERIHPlus"/>
    <s v="Erih+"/>
    <n v="1"/>
    <n v="1"/>
    <n v="0.5"/>
    <n v="0"/>
    <m/>
    <n v="0.5"/>
    <n v="0.5"/>
    <b v="1"/>
    <x v="2"/>
    <x v="5"/>
  </r>
  <r>
    <n v="561722"/>
    <x v="554"/>
    <s v="PedF"/>
    <x v="5"/>
    <s v="jiná stať ve sborníku prací"/>
    <s v="český čsp."/>
    <n v="0.33333333333332998"/>
    <m/>
    <m/>
    <m/>
    <m/>
    <s v="Sborník vlastivědných prací z Podblanicka"/>
    <x v="3"/>
    <m/>
    <m/>
    <s v="Muzeum Podblanicka"/>
    <s v="cze"/>
    <s v="jiná stať ve sborníku pracíčeský čsp."/>
    <s v="Ostatní"/>
    <n v="0"/>
    <n v="0"/>
    <n v="0"/>
    <n v="0"/>
    <m/>
    <n v="0"/>
    <n v="0"/>
    <b v="1"/>
    <x v="0"/>
    <x v="13"/>
  </r>
  <r>
    <n v="565245"/>
    <x v="554"/>
    <s v="PedF"/>
    <x v="5"/>
    <s v="původní článek"/>
    <s v="český čsp."/>
    <n v="0.5"/>
    <m/>
    <m/>
    <m/>
    <m/>
    <s v="Pod Blaníkem"/>
    <x v="3"/>
    <n v="3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48589"/>
    <x v="554"/>
    <s v="PedF"/>
    <x v="5"/>
    <s v="původní článek"/>
    <s v="WOS"/>
    <n v="0.16666666666666999"/>
    <s v="2-s2.0-85063630703"/>
    <s v="Q2"/>
    <n v="443411200004"/>
    <m/>
    <s v="Journal of Ichthyology"/>
    <x v="1"/>
    <n v="29"/>
    <s v="RU"/>
    <s v="PLEIADES PUBLISHING INC"/>
    <s v="eng"/>
    <s v="původní článekWOS"/>
    <s v="ScoQ2"/>
    <n v="12"/>
    <n v="12"/>
    <n v="2.00000000000004"/>
    <n v="0"/>
    <m/>
    <n v="2.00000000000004"/>
    <n v="0.66666666666667995"/>
    <b v="0"/>
    <x v="0"/>
    <x v="13"/>
  </r>
  <r>
    <n v="548635"/>
    <x v="554"/>
    <s v="PedF"/>
    <x v="5"/>
    <s v="přehledový článek"/>
    <s v="český čsp."/>
    <n v="1"/>
    <m/>
    <m/>
    <m/>
    <m/>
    <s v="Biologie-Chemie-Zeměpis"/>
    <x v="1"/>
    <n v="11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48637"/>
    <x v="554"/>
    <s v="PedF"/>
    <x v="5"/>
    <s v="přehledový článek"/>
    <s v="český čsp."/>
    <n v="1"/>
    <m/>
    <m/>
    <m/>
    <m/>
    <s v="Biologie-Chemie-Zeměpis"/>
    <x v="1"/>
    <n v="11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48642"/>
    <x v="554"/>
    <s v="PedF"/>
    <x v="5"/>
    <s v="původní článek"/>
    <s v="český čsp."/>
    <n v="1"/>
    <m/>
    <m/>
    <m/>
    <m/>
    <s v="Pod Blaníkem"/>
    <x v="1"/>
    <n v="4"/>
    <s v="CZ"/>
    <m/>
    <s v="cze"/>
    <s v="původní článekčeský čsp."/>
    <s v="Článek"/>
    <n v="0.5"/>
    <n v="0.5"/>
    <n v="0.5"/>
    <n v="0"/>
    <m/>
    <n v="0.5"/>
    <n v="0.5"/>
    <b v="1"/>
    <x v="0"/>
    <x v="13"/>
  </r>
  <r>
    <n v="548643"/>
    <x v="554"/>
    <s v="PedF"/>
    <x v="5"/>
    <s v="původní článek"/>
    <s v="český čsp."/>
    <n v="0.5"/>
    <m/>
    <m/>
    <m/>
    <m/>
    <s v="Pod Blaníkem"/>
    <x v="1"/>
    <n v="4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48645"/>
    <x v="554"/>
    <s v="PedF"/>
    <x v="5"/>
    <s v="původní článek"/>
    <s v="WOS"/>
    <n v="0.16666666666666999"/>
    <s v="2-s2.0-85063615499"/>
    <s v="Q2"/>
    <n v="449512700003"/>
    <m/>
    <s v="Journal of Ichthyology"/>
    <x v="1"/>
    <n v="29"/>
    <s v="RU"/>
    <m/>
    <s v="eng"/>
    <s v="původní článekWOS"/>
    <s v="ScoQ2"/>
    <n v="12"/>
    <n v="12"/>
    <n v="2.00000000000004"/>
    <n v="0"/>
    <m/>
    <n v="2.00000000000004"/>
    <n v="0.66666666666667995"/>
    <b v="0"/>
    <x v="0"/>
    <x v="13"/>
  </r>
  <r>
    <n v="548647"/>
    <x v="554"/>
    <s v="PedF"/>
    <x v="5"/>
    <s v="původní článek"/>
    <s v="český čsp."/>
    <n v="1"/>
    <m/>
    <m/>
    <m/>
    <m/>
    <s v="Pod Blaníkem"/>
    <x v="1"/>
    <n v="3"/>
    <s v="CZ"/>
    <m/>
    <s v="cze"/>
    <s v="původní článekčeský čsp."/>
    <s v="Článek"/>
    <n v="0.5"/>
    <n v="0.5"/>
    <n v="0.5"/>
    <n v="0"/>
    <m/>
    <n v="0.5"/>
    <n v="0.5"/>
    <b v="1"/>
    <x v="0"/>
    <x v="13"/>
  </r>
  <r>
    <n v="548648"/>
    <x v="554"/>
    <s v="PedF"/>
    <x v="5"/>
    <s v="kapitola v monografii"/>
    <m/>
    <n v="0.33333333333332998"/>
    <m/>
    <m/>
    <m/>
    <m/>
    <s v="Lampreys: Evolution, Distribution and Use in Research"/>
    <x v="1"/>
    <n v="26"/>
    <s v="US"/>
    <s v="Nova Science Publishers, New York"/>
    <s v="eng"/>
    <s v="kapitola v monografii"/>
    <s v="Kap"/>
    <n v="3"/>
    <n v="3"/>
    <n v="0.99999999999999001"/>
    <n v="3"/>
    <m/>
    <n v="0.99999999999999001"/>
    <n v="0.99999999999999001"/>
    <b v="1"/>
    <x v="0"/>
    <x v="13"/>
  </r>
  <r>
    <n v="548649"/>
    <x v="554"/>
    <s v="PedF"/>
    <x v="5"/>
    <s v="kapitola v monografii"/>
    <m/>
    <n v="0.2"/>
    <m/>
    <m/>
    <m/>
    <m/>
    <s v="Lampreys: Evolution, Distribution and Use in Research"/>
    <x v="1"/>
    <n v="30"/>
    <s v="US"/>
    <s v="Nova Science Publishers, New York"/>
    <s v="eng"/>
    <s v="kapitola v monografii"/>
    <s v="Kap"/>
    <n v="3"/>
    <n v="3"/>
    <n v="0.60000000000000009"/>
    <n v="3"/>
    <m/>
    <n v="0.60000000000000009"/>
    <n v="0.60000000000000009"/>
    <b v="1"/>
    <x v="0"/>
    <x v="13"/>
  </r>
  <r>
    <n v="548650"/>
    <x v="554"/>
    <s v="PedF"/>
    <x v="5"/>
    <s v="původní článek"/>
    <s v="český čsp."/>
    <n v="0.5"/>
    <m/>
    <m/>
    <m/>
    <m/>
    <s v="Pod Blaníkem"/>
    <x v="1"/>
    <n v="2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48651"/>
    <x v="554"/>
    <s v="PedF"/>
    <x v="5"/>
    <s v="původní článek"/>
    <s v="český čsp."/>
    <n v="0.5"/>
    <m/>
    <m/>
    <m/>
    <m/>
    <s v="Natura Pragensis"/>
    <x v="1"/>
    <n v="27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83308"/>
    <x v="554"/>
    <s v="PedF"/>
    <x v="5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2"/>
    <x v="5"/>
  </r>
  <r>
    <n v="583775"/>
    <x v="554"/>
    <s v="PedF"/>
    <x v="5"/>
    <s v="původní článek"/>
    <s v="český čsp."/>
    <n v="0.5"/>
    <m/>
    <m/>
    <m/>
    <m/>
    <s v="Pod Blaníkem"/>
    <x v="2"/>
    <n v="3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84724"/>
    <x v="554"/>
    <s v="PedF"/>
    <x v="5"/>
    <s v="původní článek"/>
    <s v="český čsp."/>
    <n v="0.5"/>
    <m/>
    <m/>
    <m/>
    <m/>
    <s v="Pod Blaníkem"/>
    <x v="2"/>
    <n v="2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72954"/>
    <x v="554"/>
    <s v="PedF"/>
    <x v="5"/>
    <s v="kolektivní monografie"/>
    <m/>
    <n v="0.14285714285713999"/>
    <m/>
    <m/>
    <m/>
    <m/>
    <m/>
    <x v="3"/>
    <n v="339"/>
    <s v="RU"/>
    <s v="Publishing House Tomsk State University"/>
    <s v="rus"/>
    <s v="kolektivní monografie"/>
    <s v="Mon"/>
    <n v="16"/>
    <n v="23.610739013190873"/>
    <n v="3.3729627161700568"/>
    <n v="16"/>
    <m/>
    <n v="3.3729627161700568"/>
    <n v="3.3729627161700568"/>
    <b v="1"/>
    <x v="0"/>
    <x v="13"/>
  </r>
  <r>
    <n v="573000"/>
    <x v="554"/>
    <s v="PedF"/>
    <x v="5"/>
    <s v="přehledový článek"/>
    <s v="český čsp."/>
    <n v="1"/>
    <m/>
    <m/>
    <m/>
    <m/>
    <s v="Pod Blaníkem"/>
    <x v="3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73005"/>
    <x v="554"/>
    <s v="PedF"/>
    <x v="5"/>
    <s v="původní článek"/>
    <s v="zahr. čsp."/>
    <n v="0.14285714285713999"/>
    <m/>
    <m/>
    <m/>
    <m/>
    <s v="Rybovodstvo i rybnoje chozjastvo"/>
    <x v="3"/>
    <n v="5"/>
    <s v="RU"/>
    <m/>
    <s v="rus"/>
    <s v="původní článekzahr. čsp."/>
    <s v="Článek"/>
    <n v="0.5"/>
    <n v="1"/>
    <n v="0.14285714285713999"/>
    <n v="0"/>
    <m/>
    <n v="0.14285714285713999"/>
    <n v="0.14285714285713999"/>
    <b v="1"/>
    <x v="0"/>
    <x v="13"/>
  </r>
  <r>
    <n v="526774"/>
    <x v="554"/>
    <s v="PedF"/>
    <x v="5"/>
    <s v="původní článek"/>
    <s v="rec. čsp. 2015"/>
    <n v="0.5"/>
    <m/>
    <m/>
    <m/>
    <m/>
    <s v="Biologie-Chemie-Zeměpis"/>
    <x v="0"/>
    <n v="7"/>
    <s v="CZ"/>
    <m/>
    <s v="cze"/>
    <s v="původní článekrec. čsp. 2015"/>
    <s v="Článek"/>
    <n v="0.5"/>
    <n v="0.5"/>
    <n v="0.25"/>
    <n v="0"/>
    <m/>
    <n v="0.25"/>
    <n v="0.25"/>
    <b v="1"/>
    <x v="0"/>
    <x v="13"/>
  </r>
  <r>
    <n v="526775"/>
    <x v="554"/>
    <s v="PedF"/>
    <x v="5"/>
    <s v="původní článek"/>
    <s v="rec. čsp. 2015"/>
    <n v="0.2"/>
    <m/>
    <m/>
    <m/>
    <m/>
    <s v="Příroda. Sborník prací z ochrany přírody"/>
    <x v="0"/>
    <n v="32"/>
    <s v="CZ"/>
    <m/>
    <s v="cze"/>
    <s v="původní článekrec. čsp. 2015"/>
    <s v="Článek"/>
    <n v="0.5"/>
    <n v="0.5"/>
    <n v="0.1"/>
    <n v="0"/>
    <m/>
    <n v="0.1"/>
    <n v="0.1"/>
    <b v="1"/>
    <x v="0"/>
    <x v="13"/>
  </r>
  <r>
    <n v="573106"/>
    <x v="554"/>
    <s v="PedF"/>
    <x v="5"/>
    <s v="stať v recenzovaném sborníku prací"/>
    <m/>
    <n v="0.25"/>
    <m/>
    <m/>
    <m/>
    <m/>
    <s v="Bulletin Lampetra"/>
    <x v="2"/>
    <n v="20"/>
    <m/>
    <s v="Český svaz ochránců přírody"/>
    <s v="eng"/>
    <s v="stať v recenzovaném sborníku prací"/>
    <s v="Ostatní"/>
    <n v="0"/>
    <n v="0"/>
    <n v="0"/>
    <n v="0"/>
    <m/>
    <n v="0"/>
    <n v="0"/>
    <b v="1"/>
    <x v="0"/>
    <x v="13"/>
  </r>
  <r>
    <n v="573108"/>
    <x v="554"/>
    <s v="PedF"/>
    <x v="5"/>
    <s v="stať v recenzovaném sborníku prací"/>
    <m/>
    <n v="0.33333333333332998"/>
    <m/>
    <m/>
    <m/>
    <m/>
    <s v="Bulletin Lampetra"/>
    <x v="2"/>
    <n v="13"/>
    <m/>
    <s v="Muzeum Podblanicka"/>
    <s v="cze"/>
    <s v="stať v recenzovaném sborníku prací"/>
    <s v="Ostatní"/>
    <n v="0"/>
    <n v="0"/>
    <n v="0"/>
    <n v="0"/>
    <m/>
    <n v="0"/>
    <n v="0"/>
    <b v="1"/>
    <x v="0"/>
    <x v="13"/>
  </r>
  <r>
    <n v="573110"/>
    <x v="554"/>
    <s v="PedF"/>
    <x v="5"/>
    <s v="stať v recenzovaném sborníku prací"/>
    <m/>
    <n v="0.33333333333332998"/>
    <m/>
    <m/>
    <m/>
    <m/>
    <s v="Bulletin Lampetra"/>
    <x v="2"/>
    <n v="24"/>
    <m/>
    <s v="Český svaz ochránců přírody"/>
    <s v="cze"/>
    <s v="stať v recenzovaném sborníku prací"/>
    <s v="Ostatní"/>
    <n v="0"/>
    <n v="0"/>
    <n v="0"/>
    <n v="0"/>
    <m/>
    <n v="0"/>
    <n v="0"/>
    <b v="1"/>
    <x v="0"/>
    <x v="13"/>
  </r>
  <r>
    <n v="573111"/>
    <x v="554"/>
    <s v="PedF"/>
    <x v="5"/>
    <s v="stať v recenzovaném sborníku prací"/>
    <m/>
    <n v="0.2"/>
    <m/>
    <m/>
    <m/>
    <m/>
    <s v="Bulletin Lampetra"/>
    <x v="2"/>
    <n v="56"/>
    <m/>
    <s v="Český svaz ochránců přírody"/>
    <s v="cze"/>
    <s v="stať v recenzovaném sborníku prací"/>
    <s v="Ostatní"/>
    <n v="0"/>
    <n v="0"/>
    <n v="0"/>
    <n v="0"/>
    <m/>
    <n v="0"/>
    <n v="0"/>
    <b v="1"/>
    <x v="0"/>
    <x v="13"/>
  </r>
  <r>
    <n v="573113"/>
    <x v="554"/>
    <s v="PedF"/>
    <x v="5"/>
    <s v="přehledový článek"/>
    <s v="ERIHPlus"/>
    <n v="1"/>
    <m/>
    <m/>
    <m/>
    <m/>
    <s v="Biologie-Chemie-Zeměpis"/>
    <x v="2"/>
    <n v="14"/>
    <s v="CZ"/>
    <m/>
    <s v="cze"/>
    <s v="přehledový článekERIHPlus"/>
    <s v="Erih+"/>
    <n v="1"/>
    <n v="1"/>
    <n v="1"/>
    <n v="0"/>
    <m/>
    <n v="1"/>
    <n v="1"/>
    <b v="1"/>
    <x v="0"/>
    <x v="13"/>
  </r>
  <r>
    <n v="573114"/>
    <x v="554"/>
    <s v="PedF"/>
    <x v="5"/>
    <s v="přehledový článek"/>
    <s v="český čsp."/>
    <n v="1"/>
    <m/>
    <m/>
    <m/>
    <m/>
    <s v="Pod Blaníkem"/>
    <x v="2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73115"/>
    <x v="554"/>
    <s v="PedF"/>
    <x v="5"/>
    <s v="původní článek"/>
    <s v="český čsp."/>
    <n v="1"/>
    <m/>
    <m/>
    <m/>
    <m/>
    <s v="Pod Blaníkem"/>
    <x v="2"/>
    <n v="2"/>
    <s v="CZ"/>
    <m/>
    <s v="cze"/>
    <s v="původní článekčeský čsp."/>
    <s v="Článek"/>
    <n v="0.5"/>
    <n v="0.5"/>
    <n v="0.5"/>
    <n v="0"/>
    <m/>
    <n v="0.5"/>
    <n v="0.5"/>
    <b v="1"/>
    <x v="0"/>
    <x v="13"/>
  </r>
  <r>
    <n v="573118"/>
    <x v="554"/>
    <s v="PedF"/>
    <x v="5"/>
    <s v="VŠ skriptum"/>
    <m/>
    <n v="1"/>
    <m/>
    <m/>
    <m/>
    <m/>
    <m/>
    <x v="3"/>
    <n v="94"/>
    <m/>
    <s v="Karolinum Pedagogická fakulta UK Praha"/>
    <s v="cze"/>
    <s v="VŠ skriptum"/>
    <s v="Učebnice"/>
    <n v="1"/>
    <n v="1"/>
    <n v="1"/>
    <n v="0"/>
    <m/>
    <n v="1"/>
    <n v="1"/>
    <b v="1"/>
    <x v="0"/>
    <x v="13"/>
  </r>
  <r>
    <n v="573377"/>
    <x v="554"/>
    <s v="PedF"/>
    <x v="5"/>
    <s v="souhrnná výzkumná zpráva"/>
    <m/>
    <n v="1"/>
    <m/>
    <m/>
    <m/>
    <m/>
    <m/>
    <x v="2"/>
    <n v="1"/>
    <m/>
    <s v="Český svaz ochránců přírody"/>
    <s v="cze"/>
    <s v="souhrnná výzkumná zpráva"/>
    <s v="Ostatní"/>
    <n v="0"/>
    <n v="0"/>
    <n v="0"/>
    <n v="0"/>
    <m/>
    <n v="0"/>
    <n v="0"/>
    <b v="1"/>
    <x v="0"/>
    <x v="13"/>
  </r>
  <r>
    <n v="527938"/>
    <x v="554"/>
    <s v="PedF"/>
    <x v="5"/>
    <s v="přehledový článek"/>
    <s v="český čsp."/>
    <n v="0.25"/>
    <m/>
    <m/>
    <m/>
    <m/>
    <s v="Ochrana přírody"/>
    <x v="0"/>
    <n v="5"/>
    <s v="CZ"/>
    <m/>
    <s v="cze"/>
    <s v="přehledový článekčeský čsp."/>
    <s v="Článek"/>
    <n v="0.5"/>
    <n v="0.5"/>
    <n v="0.125"/>
    <n v="0"/>
    <m/>
    <n v="0.125"/>
    <n v="0.125"/>
    <b v="1"/>
    <x v="0"/>
    <x v="13"/>
  </r>
  <r>
    <n v="528351"/>
    <x v="554"/>
    <s v="PedF"/>
    <x v="5"/>
    <s v="původní článek"/>
    <s v="rec. čsp. 2015"/>
    <n v="0.2"/>
    <m/>
    <m/>
    <m/>
    <m/>
    <s v="Příroda. Sborník prací z ochrany přírody"/>
    <x v="0"/>
    <n v="3"/>
    <s v="CZ"/>
    <m/>
    <s v="cze"/>
    <s v="původní článekrec. čsp. 2015"/>
    <s v="Článek"/>
    <n v="0.5"/>
    <n v="0.5"/>
    <n v="0.1"/>
    <n v="0"/>
    <m/>
    <n v="0.1"/>
    <n v="0.1"/>
    <b v="1"/>
    <x v="0"/>
    <x v="13"/>
  </r>
  <r>
    <n v="574115"/>
    <x v="554"/>
    <s v="PedF"/>
    <x v="5"/>
    <s v="přehledový článek"/>
    <s v="český čsp."/>
    <n v="1"/>
    <m/>
    <m/>
    <m/>
    <m/>
    <s v="Pod Blaníkem"/>
    <x v="0"/>
    <n v="4"/>
    <s v="CZ"/>
    <m/>
    <s v="cze"/>
    <s v="přehledový článekčeský čsp."/>
    <s v="Článek"/>
    <n v="0.5"/>
    <n v="0.5"/>
    <n v="0.5"/>
    <n v="0"/>
    <m/>
    <n v="0.5"/>
    <n v="0.5"/>
    <b v="1"/>
    <x v="0"/>
    <x v="13"/>
  </r>
  <r>
    <n v="559081"/>
    <x v="555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083"/>
    <x v="55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39"/>
    <x v="55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1"/>
    <x v="555"/>
    <s v="PedF"/>
    <x v="19"/>
    <s v="příručka"/>
    <m/>
    <n v="0.2"/>
    <m/>
    <m/>
    <m/>
    <m/>
    <m/>
    <x v="1"/>
    <n v="200"/>
    <s v="CZ"/>
    <s v="H-mat, po.p.s."/>
    <s v="cze"/>
    <s v="příručka"/>
    <s v="Ostatní"/>
    <n v="0"/>
    <n v="0"/>
    <n v="0"/>
    <n v="0"/>
    <m/>
    <n v="0"/>
    <n v="0"/>
    <b v="1"/>
    <x v="2"/>
    <x v="5"/>
  </r>
  <r>
    <n v="559642"/>
    <x v="555"/>
    <s v="PedF"/>
    <x v="19"/>
    <s v="učebnice pro ZŠ"/>
    <m/>
    <n v="0.2"/>
    <m/>
    <m/>
    <m/>
    <m/>
    <m/>
    <x v="1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59649"/>
    <x v="555"/>
    <s v="PedF"/>
    <x v="19"/>
    <s v="jiný výsledek"/>
    <m/>
    <n v="0.2"/>
    <m/>
    <m/>
    <m/>
    <m/>
    <m/>
    <x v="1"/>
    <n v="80"/>
    <m/>
    <s v="H-mat, o.p.s."/>
    <s v="cze"/>
    <s v="jiný výsledek"/>
    <s v="Ostatní"/>
    <n v="0"/>
    <n v="0"/>
    <n v="0"/>
    <n v="0"/>
    <m/>
    <n v="0"/>
    <n v="0"/>
    <b v="1"/>
    <x v="2"/>
    <x v="5"/>
  </r>
  <r>
    <n v="565985"/>
    <x v="555"/>
    <s v="PedF"/>
    <x v="19"/>
    <s v="příručka"/>
    <m/>
    <n v="0.2"/>
    <m/>
    <m/>
    <m/>
    <m/>
    <m/>
    <x v="3"/>
    <n v="192"/>
    <s v="CZ"/>
    <s v="H-mat, o.p.s."/>
    <s v="cze"/>
    <s v="příručka"/>
    <s v="Ostatní"/>
    <n v="0"/>
    <n v="0"/>
    <n v="0"/>
    <n v="0"/>
    <m/>
    <n v="0"/>
    <n v="0"/>
    <b v="1"/>
    <x v="2"/>
    <x v="5"/>
  </r>
  <r>
    <n v="565986"/>
    <x v="55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89"/>
    <x v="55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1"/>
    <x v="555"/>
    <s v="PedF"/>
    <x v="19"/>
    <s v="učebnice pro ZŠ"/>
    <m/>
    <n v="0.2"/>
    <m/>
    <m/>
    <m/>
    <m/>
    <m/>
    <x v="3"/>
    <n v="40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5994"/>
    <x v="555"/>
    <s v="PedF"/>
    <x v="19"/>
    <s v="učebnice pro ZŠ"/>
    <m/>
    <n v="0.2"/>
    <m/>
    <m/>
    <m/>
    <m/>
    <m/>
    <x v="3"/>
    <n v="84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66670"/>
    <x v="555"/>
    <s v="PedF"/>
    <x v="19"/>
    <s v="původní článek"/>
    <s v="český čsp."/>
    <n v="1"/>
    <m/>
    <m/>
    <m/>
    <m/>
    <s v="Učitel matematiky"/>
    <x v="3"/>
    <n v="9"/>
    <s v="CZ"/>
    <m/>
    <s v="cze"/>
    <s v="původní článekčeský čsp."/>
    <s v="Článek"/>
    <n v="0.5"/>
    <n v="0.5"/>
    <n v="0.5"/>
    <n v="0"/>
    <m/>
    <n v="0.5"/>
    <n v="0.5"/>
    <b v="1"/>
    <x v="2"/>
    <x v="5"/>
  </r>
  <r>
    <n v="584493"/>
    <x v="555"/>
    <s v="PedF"/>
    <x v="19"/>
    <s v="učebnice pro ZŠ"/>
    <m/>
    <n v="0.16666666666666999"/>
    <m/>
    <m/>
    <m/>
    <m/>
    <m/>
    <x v="2"/>
    <n v="7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4"/>
    <x v="555"/>
    <s v="PedF"/>
    <x v="19"/>
    <s v="příručka"/>
    <m/>
    <n v="0.16666666666666999"/>
    <m/>
    <m/>
    <m/>
    <m/>
    <m/>
    <x v="2"/>
    <n v="188"/>
    <s v="CZ"/>
    <s v="H-mat, o.p.s."/>
    <s v="cze"/>
    <s v="příručka"/>
    <s v="Ostatní"/>
    <n v="0"/>
    <n v="0"/>
    <n v="0"/>
    <n v="0"/>
    <m/>
    <n v="0"/>
    <n v="0"/>
    <b v="1"/>
    <x v="2"/>
    <x v="5"/>
  </r>
  <r>
    <n v="584495"/>
    <x v="555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6"/>
    <x v="555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5736"/>
    <x v="555"/>
    <s v="PedF"/>
    <x v="19"/>
    <s v="příspěvek v recenzovaném konferenčním sborníku"/>
    <s v="rec. sborník"/>
    <n v="0.33333333333332998"/>
    <m/>
    <m/>
    <m/>
    <m/>
    <s v="Jak učit matematice žáky ve věku 10-16 let. Sborník příspěvků celostátní konference"/>
    <x v="2"/>
    <n v="6"/>
    <m/>
    <s v="JČMF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89866"/>
    <x v="90"/>
    <s v="PedF"/>
    <x v="19"/>
    <s v="jiná kniha"/>
    <m/>
    <n v="0.125"/>
    <m/>
    <m/>
    <m/>
    <m/>
    <m/>
    <x v="2"/>
    <n v="71"/>
    <s v="CZ"/>
    <s v="Národní pedagogický institut České Republiky"/>
    <s v="cze"/>
    <s v="jiná kniha"/>
    <s v="Ostatní"/>
    <n v="0"/>
    <n v="0"/>
    <n v="0"/>
    <n v="0"/>
    <m/>
    <n v="0"/>
    <n v="0"/>
    <b v="1"/>
    <x v="2"/>
    <x v="5"/>
  </r>
  <r>
    <n v="576556"/>
    <x v="556"/>
    <s v="PedF"/>
    <x v="7"/>
    <s v="kapitola v příručce"/>
    <m/>
    <n v="0.33333333333332998"/>
    <m/>
    <m/>
    <m/>
    <m/>
    <s v="Metodika předškolního vzdělávání zaměřená na didaktické aspekty práce s dětmi aneb Jak usnadnit přechod dětí z předškolního do primárního vzdělávání"/>
    <x v="3"/>
    <n v="8"/>
    <s v="CZ"/>
    <s v="Univerzita Karlova, Pedagogická fakulta"/>
    <s v="cze"/>
    <s v="kapitola v příručce"/>
    <s v="Ostatní"/>
    <n v="0"/>
    <n v="0"/>
    <n v="0"/>
    <n v="0"/>
    <m/>
    <n v="0"/>
    <n v="0"/>
    <b v="1"/>
    <x v="2"/>
    <x v="5"/>
  </r>
  <r>
    <n v="544515"/>
    <x v="556"/>
    <s v="PedF"/>
    <x v="7"/>
    <s v="původní článek"/>
    <s v="IF"/>
    <n v="0.33333333333332998"/>
    <m/>
    <m/>
    <n v="436211200018"/>
    <s v="Q2"/>
    <s v="Journal of Chemical Education"/>
    <x v="1"/>
    <n v="4"/>
    <s v="US"/>
    <m/>
    <s v="eng"/>
    <s v="původní článekIF"/>
    <s v="IFQ3"/>
    <n v="9"/>
    <n v="9"/>
    <n v="2.9999999999999698"/>
    <n v="0"/>
    <m/>
    <n v="2.9999999999999698"/>
    <n v="4.6666666666666199"/>
    <b v="0"/>
    <x v="2"/>
    <x v="5"/>
  </r>
  <r>
    <n v="580282"/>
    <x v="557"/>
    <s v="PedF"/>
    <x v="7"/>
    <s v="původní článek"/>
    <s v="IF (loni)"/>
    <n v="0.16666666666666999"/>
    <s v="2-s2.0-85088564549"/>
    <s v="Q1 N"/>
    <n v="545815000010"/>
    <s v="Q2"/>
    <s v="Chemistry Education Research and Practice"/>
    <x v="2"/>
    <n v="13"/>
    <s v="GB"/>
    <m/>
    <s v="eng"/>
    <s v="původní článekIF (loni)"/>
    <s v="ScoQ1"/>
    <n v="16"/>
    <n v="16"/>
    <n v="2.6666666666667198"/>
    <n v="0"/>
    <m/>
    <n v="2.6666666666667198"/>
    <n v="2.3333333333333797"/>
    <b v="0"/>
    <x v="2"/>
    <x v="5"/>
  </r>
  <r>
    <n v="533902"/>
    <x v="558"/>
    <s v="PedF"/>
    <x v="16"/>
    <s v="jiný článek"/>
    <s v="SJR"/>
    <n v="0.25"/>
    <m/>
    <m/>
    <m/>
    <m/>
    <s v="Orbis scholae"/>
    <x v="0"/>
    <n v="9"/>
    <s v="CZ"/>
    <m/>
    <s v="cze"/>
    <s v="jiný článekSJR"/>
    <s v="Ostatní"/>
    <n v="0"/>
    <n v="0"/>
    <n v="0"/>
    <n v="0"/>
    <m/>
    <n v="0"/>
    <n v="0"/>
    <b v="1"/>
    <x v="0"/>
    <x v="4"/>
  </r>
  <r>
    <n v="533920"/>
    <x v="558"/>
    <s v="PedF"/>
    <x v="16"/>
    <s v="kapitola v ročence"/>
    <m/>
    <n v="0.33333333333332998"/>
    <m/>
    <m/>
    <m/>
    <m/>
    <s v="Jahrbuch Ganztagsschule 2018"/>
    <x v="0"/>
    <n v="10"/>
    <s v="DE"/>
    <s v="Debus Pädagogik"/>
    <s v="ger"/>
    <s v="kapitola v ročence"/>
    <s v="Ostatní"/>
    <n v="0"/>
    <n v="0"/>
    <n v="0"/>
    <n v="0"/>
    <m/>
    <n v="0"/>
    <n v="0"/>
    <b v="1"/>
    <x v="0"/>
    <x v="4"/>
  </r>
  <r>
    <n v="534092"/>
    <x v="558"/>
    <s v="PedF"/>
    <x v="16"/>
    <s v="původní článek"/>
    <s v="ERIHPlus"/>
    <n v="1"/>
    <m/>
    <m/>
    <m/>
    <m/>
    <s v="Pedagogika"/>
    <x v="0"/>
    <n v="16"/>
    <s v="CZ"/>
    <m/>
    <s v="cze"/>
    <s v="původní článekERIHPlus"/>
    <s v="Erih+"/>
    <n v="1"/>
    <n v="1"/>
    <n v="1"/>
    <n v="0"/>
    <m/>
    <n v="1"/>
    <n v="1"/>
    <b v="1"/>
    <x v="0"/>
    <x v="4"/>
  </r>
  <r>
    <n v="577488"/>
    <x v="558"/>
    <s v="PedF"/>
    <x v="16"/>
    <s v="jiný článek"/>
    <s v="ERIHPlus"/>
    <n v="0.5"/>
    <m/>
    <m/>
    <m/>
    <m/>
    <s v="Pedagogika"/>
    <x v="2"/>
    <n v="9"/>
    <s v="CZ"/>
    <m/>
    <s v="cze"/>
    <s v="jiný článekERIHPlus"/>
    <s v="Erih+"/>
    <n v="1"/>
    <n v="1"/>
    <n v="0.5"/>
    <n v="0"/>
    <m/>
    <n v="0.5"/>
    <n v="0.5"/>
    <b v="1"/>
    <x v="0"/>
    <x v="4"/>
  </r>
  <r>
    <n v="579364"/>
    <x v="558"/>
    <s v="PedF"/>
    <x v="16"/>
    <s v="původní článek"/>
    <s v="ERIHPlus"/>
    <n v="0.5"/>
    <m/>
    <m/>
    <m/>
    <m/>
    <s v="Pedagogika [online]"/>
    <x v="2"/>
    <n v="18"/>
    <s v="CZ"/>
    <m/>
    <s v="cze"/>
    <s v="původní článekERIHPlus"/>
    <s v="Erih+"/>
    <n v="1"/>
    <n v="1"/>
    <n v="0.5"/>
    <n v="0"/>
    <m/>
    <n v="0.5"/>
    <n v="0.5"/>
    <b v="1"/>
    <x v="0"/>
    <x v="4"/>
  </r>
  <r>
    <n v="579795"/>
    <x v="558"/>
    <s v="PřF"/>
    <x v="16"/>
    <s v="původní článek"/>
    <s v="SJR (loni)"/>
    <n v="0.2"/>
    <s v="2-s2.0-85089176898"/>
    <s v="Q3"/>
    <m/>
    <m/>
    <s v="Journal of Pedagogy"/>
    <x v="2"/>
    <n v="23"/>
    <s v="SK"/>
    <m/>
    <s v="eng"/>
    <s v="původní článekSJR (loni)"/>
    <s v="ScoQ3"/>
    <n v="7"/>
    <n v="7"/>
    <n v="1.4000000000000001"/>
    <n v="0"/>
    <m/>
    <n v="1.4000000000000001"/>
    <n v="1.4000000000000001"/>
    <b v="1"/>
    <x v="0"/>
    <x v="4"/>
  </r>
  <r>
    <n v="561732"/>
    <x v="558"/>
    <s v="PedF"/>
    <x v="16"/>
    <s v="původní článek"/>
    <s v="ERIHPlus"/>
    <n v="0.5"/>
    <m/>
    <m/>
    <m/>
    <m/>
    <s v="Pedagogika"/>
    <x v="3"/>
    <n v="21"/>
    <s v="CZ"/>
    <m/>
    <s v="cze"/>
    <s v="původní článekERIHPlus"/>
    <s v="Erih+"/>
    <n v="1"/>
    <n v="1"/>
    <n v="0.5"/>
    <n v="0"/>
    <m/>
    <n v="0.5"/>
    <n v="0.5"/>
    <b v="1"/>
    <x v="0"/>
    <x v="4"/>
  </r>
  <r>
    <n v="563369"/>
    <x v="558"/>
    <s v="PedF"/>
    <x v="16"/>
    <s v="původní článek"/>
    <s v="ERIHPlus"/>
    <n v="0.5"/>
    <m/>
    <m/>
    <m/>
    <m/>
    <s v="Pedagogika"/>
    <x v="3"/>
    <n v="16"/>
    <s v="CZ"/>
    <m/>
    <s v="cze"/>
    <s v="původní článekERIHPlus"/>
    <s v="Erih+"/>
    <n v="1"/>
    <n v="1"/>
    <n v="0.5"/>
    <n v="0"/>
    <m/>
    <n v="0.5"/>
    <n v="0.5"/>
    <b v="1"/>
    <x v="0"/>
    <x v="4"/>
  </r>
  <r>
    <n v="565341"/>
    <x v="558"/>
    <s v="PedF"/>
    <x v="16"/>
    <s v="původní článek"/>
    <s v="SJR"/>
    <n v="0.5"/>
    <s v="2-s2.0-85075176713"/>
    <s v="Q4"/>
    <m/>
    <m/>
    <s v="Studia paedagogica"/>
    <x v="3"/>
    <n v="39"/>
    <s v="CZ"/>
    <m/>
    <s v="cze"/>
    <s v="původní článekSJR"/>
    <s v="ScoQ4"/>
    <n v="4"/>
    <n v="4"/>
    <n v="2"/>
    <n v="0"/>
    <m/>
    <n v="2"/>
    <n v="2"/>
    <b v="1"/>
    <x v="0"/>
    <x v="4"/>
  </r>
  <r>
    <n v="549433"/>
    <x v="558"/>
    <s v="PedF"/>
    <x v="16"/>
    <s v="původní článek"/>
    <s v="SJR"/>
    <n v="0.5"/>
    <s v="2-s2.0-85059812562"/>
    <s v="Q4"/>
    <m/>
    <m/>
    <s v="Orbis scholae"/>
    <x v="1"/>
    <n v="23"/>
    <s v="CZ"/>
    <m/>
    <s v="cze"/>
    <s v="původní článekSJR"/>
    <s v="ScoQ4"/>
    <n v="4"/>
    <n v="4"/>
    <n v="2"/>
    <n v="0"/>
    <m/>
    <n v="2"/>
    <n v="2"/>
    <b v="1"/>
    <x v="0"/>
    <x v="4"/>
  </r>
  <r>
    <n v="569191"/>
    <x v="558"/>
    <s v="PedF"/>
    <x v="16"/>
    <s v="VŠ skriptum"/>
    <m/>
    <n v="0.5"/>
    <m/>
    <m/>
    <m/>
    <m/>
    <m/>
    <x v="1"/>
    <n v="0"/>
    <m/>
    <s v="Univerzita Karlova, Pedagogická fakulta"/>
    <s v="cze"/>
    <s v="VŠ skriptum"/>
    <s v="Učebnice"/>
    <n v="1"/>
    <n v="1"/>
    <n v="0.5"/>
    <n v="0"/>
    <m/>
    <n v="0.5"/>
    <n v="0.5"/>
    <b v="1"/>
    <x v="0"/>
    <x v="4"/>
  </r>
  <r>
    <n v="570227"/>
    <x v="558"/>
    <s v="PedF"/>
    <x v="16"/>
    <s v="jiný článek"/>
    <s v="SJR"/>
    <n v="0.25"/>
    <m/>
    <m/>
    <m/>
    <m/>
    <s v="Orbis scholae"/>
    <x v="3"/>
    <n v="5"/>
    <s v="CZ"/>
    <m/>
    <s v="cze"/>
    <s v="jiný článekSJR"/>
    <s v="Ostatní"/>
    <n v="0"/>
    <n v="0"/>
    <n v="0"/>
    <n v="0"/>
    <m/>
    <n v="0"/>
    <n v="0"/>
    <b v="1"/>
    <x v="0"/>
    <x v="4"/>
  </r>
  <r>
    <n v="571816"/>
    <x v="558"/>
    <s v="PřF"/>
    <x v="16"/>
    <s v="původní článek"/>
    <s v="IF (loni)"/>
    <n v="0.25"/>
    <s v="2-s2.0-85077315106"/>
    <s v="Q1 1.D."/>
    <n v="518492700026"/>
    <s v="Q1 N"/>
    <s v="Journal of Rural Studies"/>
    <x v="2"/>
    <n v="14"/>
    <s v="GB"/>
    <m/>
    <s v="eng"/>
    <s v="původní článekIF (loni)"/>
    <s v="ScoD1"/>
    <n v="22"/>
    <n v="22"/>
    <n v="5.5"/>
    <n v="0"/>
    <m/>
    <n v="5.5"/>
    <n v="4.5"/>
    <b v="0"/>
    <x v="2"/>
    <x v="10"/>
  </r>
  <r>
    <n v="556041"/>
    <x v="558"/>
    <s v="PedF"/>
    <x v="16"/>
    <s v="kolektivní monografie"/>
    <m/>
    <n v="0.33333333333332998"/>
    <m/>
    <m/>
    <m/>
    <m/>
    <m/>
    <x v="1"/>
    <n v="181"/>
    <s v="CZ"/>
    <s v="Pedagogická fakulta Univerzity Karlovy"/>
    <s v="cze"/>
    <s v="kolektivní monografie"/>
    <s v="Mon"/>
    <n v="9"/>
    <n v="9"/>
    <n v="2.9999999999999698"/>
    <n v="9"/>
    <m/>
    <n v="2.9999999999999698"/>
    <n v="2.9999999999999698"/>
    <b v="1"/>
    <x v="0"/>
    <x v="4"/>
  </r>
  <r>
    <n v="526593"/>
    <x v="558"/>
    <s v="PedF"/>
    <x v="16"/>
    <s v="původní článek"/>
    <s v="ERIHPlus"/>
    <n v="0.5"/>
    <m/>
    <m/>
    <m/>
    <m/>
    <s v="Pedagogika (Praha)"/>
    <x v="0"/>
    <n v="22"/>
    <s v="CZ"/>
    <m/>
    <s v="cze"/>
    <s v="původní článekERIHPlus"/>
    <s v="Erih+"/>
    <n v="1"/>
    <n v="1"/>
    <n v="0.5"/>
    <n v="0"/>
    <m/>
    <n v="0.5"/>
    <n v="0.5"/>
    <b v="1"/>
    <x v="0"/>
    <x v="4"/>
  </r>
  <r>
    <n v="531756"/>
    <x v="559"/>
    <s v="PedF"/>
    <x v="5"/>
    <s v="přehledový článek"/>
    <s v="IF"/>
    <n v="0.5"/>
    <s v="2-s2.0-85018660325"/>
    <s v="Q1 N"/>
    <n v="404471400009"/>
    <s v="Q3"/>
    <s v="Journal of Forensic and Legal Medicine"/>
    <x v="0"/>
    <n v="7"/>
    <s v="GB"/>
    <m/>
    <s v="eng"/>
    <s v="přehledový článekIF"/>
    <s v="ScoQ1"/>
    <n v="16"/>
    <n v="16"/>
    <n v="8"/>
    <n v="0"/>
    <m/>
    <n v="8"/>
    <n v="4.5"/>
    <b v="0"/>
    <x v="2"/>
    <x v="5"/>
  </r>
  <r>
    <n v="531761"/>
    <x v="559"/>
    <s v="PedF"/>
    <x v="5"/>
    <s v="původní článek"/>
    <s v="SJR"/>
    <n v="0.2"/>
    <s v="2-s2.0-85029909149"/>
    <s v="Q3"/>
    <n v="419302500054"/>
    <m/>
    <s v="Forensic Science International: Genetics Supplement Series"/>
    <x v="0"/>
    <n v="3"/>
    <s v="NL"/>
    <m/>
    <s v="eng"/>
    <s v="původní článekSJR"/>
    <s v="ScoQ3"/>
    <n v="7"/>
    <n v="7"/>
    <n v="1.4000000000000001"/>
    <n v="0"/>
    <m/>
    <n v="1.4000000000000001"/>
    <n v="1.4000000000000001"/>
    <b v="1"/>
    <x v="2"/>
    <x v="5"/>
  </r>
  <r>
    <n v="562254"/>
    <x v="559"/>
    <s v="PedF"/>
    <x v="5"/>
    <s v="původní článek"/>
    <s v="IF"/>
    <n v="0.125"/>
    <m/>
    <m/>
    <n v="464470700003"/>
    <s v="Q2"/>
    <s v="Genes"/>
    <x v="3"/>
    <n v="14"/>
    <s v="CH"/>
    <s v="MDPI"/>
    <s v="eng"/>
    <s v="původní článekIF"/>
    <s v="IFQ2"/>
    <n v="14"/>
    <n v="14"/>
    <n v="1.75"/>
    <n v="0"/>
    <m/>
    <n v="1.75"/>
    <n v="1.75"/>
    <b v="1"/>
    <x v="2"/>
    <x v="5"/>
  </r>
  <r>
    <n v="563116"/>
    <x v="559"/>
    <s v="PedF"/>
    <x v="5"/>
    <s v="příspěvek v recenzovaném konferenčním sborníku"/>
    <s v="rec. sborník"/>
    <n v="0.5"/>
    <m/>
    <m/>
    <n v="478861500022"/>
    <m/>
    <s v="PROCEEDINGS OF THE 16TH INTERNATIONAL CONFERENCE EFFICIENCY AND RESPONSIBILITY IN EDUCATION 2019 (ERIE)"/>
    <x v="3"/>
    <n v="7"/>
    <m/>
    <s v="Czech University of Life Sciences Prague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84967"/>
    <x v="559"/>
    <s v="PedF"/>
    <x v="5"/>
    <s v="původní článek"/>
    <s v="IF (loni)"/>
    <n v="0.1"/>
    <s v="2-s2.0-85083769986"/>
    <s v="Q1 1.D."/>
    <n v="525769800001"/>
    <s v="Q1 N"/>
    <s v="American Journal of Physical Anthropology"/>
    <x v="2"/>
    <n v="13"/>
    <s v="US"/>
    <m/>
    <s v="eng"/>
    <s v="původní článekIF (loni)"/>
    <s v="ScoD1"/>
    <n v="22"/>
    <n v="22"/>
    <n v="2.2000000000000002"/>
    <n v="0"/>
    <m/>
    <n v="2.2000000000000002"/>
    <n v="1.8"/>
    <b v="0"/>
    <x v="2"/>
    <x v="5"/>
  </r>
  <r>
    <n v="525836"/>
    <x v="559"/>
    <s v="PedF"/>
    <x v="5"/>
    <s v="původní článek"/>
    <s v="IF"/>
    <n v="9.0909090909090995E-2"/>
    <s v="2-s2.0-84992365951"/>
    <s v="Q1 N"/>
    <n v="389912400013"/>
    <s v="Q1 1.D"/>
    <s v="Forensic Science International: Genetics"/>
    <x v="0"/>
    <n v="10"/>
    <s v="IE"/>
    <m/>
    <s v="eng"/>
    <s v="původní článekIF"/>
    <s v="IFQ1"/>
    <n v="18"/>
    <n v="18"/>
    <n v="1.636363636363638"/>
    <n v="0"/>
    <m/>
    <n v="1.636363636363638"/>
    <n v="1.636363636363638"/>
    <b v="1"/>
    <x v="2"/>
    <x v="5"/>
  </r>
  <r>
    <n v="525837"/>
    <x v="559"/>
    <s v="PedF"/>
    <x v="5"/>
    <s v="původní článek"/>
    <s v="IF"/>
    <n v="8.3333333333332996E-2"/>
    <m/>
    <m/>
    <n v="395915200001"/>
    <s v="Q1 N"/>
    <s v="Scientific Reports"/>
    <x v="0"/>
    <n v="10"/>
    <s v="GB"/>
    <m/>
    <s v="eng"/>
    <s v="původní článekIF"/>
    <s v="IFQ1"/>
    <n v="18"/>
    <n v="18"/>
    <n v="1.499999999999994"/>
    <n v="0"/>
    <m/>
    <n v="1.499999999999994"/>
    <n v="1.499999999999994"/>
    <b v="1"/>
    <x v="2"/>
    <x v="5"/>
  </r>
  <r>
    <n v="525838"/>
    <x v="559"/>
    <s v="PedF"/>
    <x v="5"/>
    <s v="původní článek"/>
    <s v="IF"/>
    <n v="0.125"/>
    <s v="2-s2.0-85015248088"/>
    <s v="Q1 1.D."/>
    <n v="397337800001"/>
    <s v="Q1"/>
    <s v="BMC Evolutionary Biology"/>
    <x v="0"/>
    <n v="12"/>
    <s v="GB"/>
    <m/>
    <s v="eng"/>
    <s v="původní článekIF"/>
    <s v="ScoD1"/>
    <n v="22"/>
    <n v="22"/>
    <n v="2.75"/>
    <n v="0"/>
    <m/>
    <n v="2.75"/>
    <n v="1.75"/>
    <b v="0"/>
    <x v="2"/>
    <x v="5"/>
  </r>
  <r>
    <n v="559028"/>
    <x v="560"/>
    <s v="PedF"/>
    <x v="19"/>
    <s v="VŠ skriptum"/>
    <m/>
    <n v="1"/>
    <m/>
    <m/>
    <m/>
    <m/>
    <m/>
    <x v="0"/>
    <n v="80"/>
    <s v="CZ"/>
    <s v="Univerzita Karlova v Praze - Pedagogická fakulta"/>
    <s v="cze"/>
    <s v="VŠ skriptum"/>
    <s v="Učebnice"/>
    <n v="1"/>
    <n v="1"/>
    <n v="1"/>
    <n v="0"/>
    <m/>
    <n v="1"/>
    <n v="1"/>
    <b v="1"/>
    <x v="2"/>
    <x v="5"/>
  </r>
  <r>
    <n v="559037"/>
    <x v="560"/>
    <s v="PedF"/>
    <x v="19"/>
    <s v="VŠ skriptum"/>
    <m/>
    <n v="1"/>
    <m/>
    <m/>
    <m/>
    <m/>
    <m/>
    <x v="0"/>
    <n v="132"/>
    <s v="CZ"/>
    <s v="Univerzita Karlova v Praze - Pedagogická fakulta"/>
    <s v="cze"/>
    <s v="VŠ skriptum"/>
    <s v="Učebnice"/>
    <n v="1"/>
    <n v="1"/>
    <n v="1"/>
    <n v="0"/>
    <m/>
    <n v="1"/>
    <n v="1"/>
    <b v="1"/>
    <x v="2"/>
    <x v="5"/>
  </r>
  <r>
    <n v="570969"/>
    <x v="560"/>
    <s v="PedF"/>
    <x v="19"/>
    <s v="VŠ skriptum"/>
    <m/>
    <n v="1"/>
    <m/>
    <m/>
    <m/>
    <m/>
    <m/>
    <x v="3"/>
    <n v="110"/>
    <s v="CZ"/>
    <s v="Univerzita Karlova - Pedagogická fakulta"/>
    <s v="cze"/>
    <s v="VŠ skriptum"/>
    <s v="Učebnice"/>
    <n v="1"/>
    <n v="1"/>
    <n v="1"/>
    <n v="0"/>
    <m/>
    <n v="1"/>
    <n v="1"/>
    <b v="1"/>
    <x v="2"/>
    <x v="5"/>
  </r>
  <r>
    <n v="575754"/>
    <x v="561"/>
    <s v="PedF"/>
    <x v="11"/>
    <s v="příručka"/>
    <m/>
    <n v="1"/>
    <m/>
    <m/>
    <m/>
    <m/>
    <m/>
    <x v="3"/>
    <n v="88"/>
    <s v="CZ"/>
    <s v="FORUM, s.r.o."/>
    <s v="cze"/>
    <s v="příručka"/>
    <s v="Ostatní"/>
    <n v="0"/>
    <n v="0"/>
    <n v="0"/>
    <n v="0"/>
    <m/>
    <n v="0"/>
    <n v="0"/>
    <b v="1"/>
    <x v="0"/>
    <x v="4"/>
  </r>
  <r>
    <n v="575942"/>
    <x v="561"/>
    <s v="PedF"/>
    <x v="11"/>
    <s v="příspěvek v recenzovaném konferenčním sborníku"/>
    <s v="e-zdroj"/>
    <n v="0.5"/>
    <m/>
    <m/>
    <m/>
    <m/>
    <s v="Proceedings of the 47th International Academic Conference, Prague"/>
    <x v="3"/>
    <n v="10"/>
    <m/>
    <s v="International Institute of Social and Economic Sciences"/>
    <s v="eng"/>
    <s v="příspěvek v recenzovaném konferenčním sborníkue-zdroj"/>
    <s v="Sbor/N"/>
    <n v="0.25"/>
    <n v="0.5"/>
    <n v="0.25"/>
    <n v="0"/>
    <m/>
    <n v="0.25"/>
    <n v="0.25"/>
    <b v="1"/>
    <x v="0"/>
    <x v="4"/>
  </r>
  <r>
    <n v="576049"/>
    <x v="561"/>
    <s v="PedF"/>
    <x v="11"/>
    <s v="příspěvek v recenzovaném konferenčním sborníku"/>
    <s v="rec. sborník"/>
    <n v="0.33333333333332998"/>
    <m/>
    <m/>
    <m/>
    <m/>
    <s v="Vzdělávání dospělých 2019"/>
    <x v="3"/>
    <n v="8"/>
    <m/>
    <s v="Česká andragogická společnost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0"/>
    <x v="4"/>
  </r>
  <r>
    <n v="576054"/>
    <x v="561"/>
    <s v="PedF"/>
    <x v="11"/>
    <s v="původní článek"/>
    <s v="ERIHPlus"/>
    <n v="1"/>
    <m/>
    <m/>
    <m/>
    <m/>
    <s v="International Journal of Social Sciences [online]"/>
    <x v="3"/>
    <n v="11"/>
    <s v="CZ"/>
    <m/>
    <s v="eng"/>
    <s v="původní článekERIHPlus"/>
    <s v="Erih+"/>
    <n v="1"/>
    <n v="2"/>
    <n v="2"/>
    <n v="0"/>
    <m/>
    <n v="2"/>
    <n v="2"/>
    <b v="1"/>
    <x v="0"/>
    <x v="4"/>
  </r>
  <r>
    <n v="576063"/>
    <x v="561"/>
    <s v="PedF"/>
    <x v="11"/>
    <s v="příspěvek v recenzovaném konferenčním sborníku"/>
    <s v="rec. sborník"/>
    <n v="0.5"/>
    <m/>
    <m/>
    <n v="589182000149"/>
    <m/>
    <s v="13TH INTERNATIONAL DAYS OF STATISTICS AND ECONOMICS"/>
    <x v="3"/>
    <n v="10"/>
    <m/>
    <s v="Melandrium"/>
    <s v="eng"/>
    <s v="příspěvek v recenzovaném konferenčním sborníkurec. sborník"/>
    <s v="Sbor/N"/>
    <n v="0.25"/>
    <n v="0.5"/>
    <n v="0.25"/>
    <n v="0"/>
    <m/>
    <n v="0.25"/>
    <n v="0.25"/>
    <b v="1"/>
    <x v="0"/>
    <x v="4"/>
  </r>
  <r>
    <n v="576078"/>
    <x v="561"/>
    <s v="PedF"/>
    <x v="11"/>
    <s v="jiný příspěvek v konferenčním sborníku"/>
    <s v="rec. sborník"/>
    <n v="0.5"/>
    <m/>
    <m/>
    <m/>
    <m/>
    <s v="SBORNÍK Z MEZINÁRODNÍ KONFERENCE ICOLLE 2019"/>
    <x v="3"/>
    <n v="8"/>
    <m/>
    <s v="Mendelova univerzita v Brně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76380"/>
    <x v="561"/>
    <s v="PedF"/>
    <x v="11"/>
    <s v="kapitola v příručce"/>
    <m/>
    <n v="1"/>
    <m/>
    <m/>
    <m/>
    <m/>
    <s v="Archivnictví a spisová služba ve veřejném sektoru v příkladech, otázkách a odpovědích"/>
    <x v="1"/>
    <n v="45"/>
    <s v="CZ"/>
    <s v="FORUM, s.r.o."/>
    <s v="cze"/>
    <s v="kapitola v příručce"/>
    <s v="Ostatní"/>
    <n v="0"/>
    <n v="0"/>
    <n v="0"/>
    <n v="0"/>
    <m/>
    <n v="0"/>
    <n v="0"/>
    <b v="1"/>
    <x v="0"/>
    <x v="4"/>
  </r>
  <r>
    <n v="576382"/>
    <x v="561"/>
    <s v="PedF"/>
    <x v="11"/>
    <s v="kapitola v příručce"/>
    <m/>
    <n v="1"/>
    <m/>
    <m/>
    <m/>
    <m/>
    <s v="Archivnictví a spisová služba ve veřejném sektoru v příkladech, otázkách a odpovědích"/>
    <x v="3"/>
    <n v="10"/>
    <s v="CZ"/>
    <s v="FORUM, s.r.o."/>
    <s v="cze"/>
    <s v="kapitola v příručce"/>
    <s v="Ostatní"/>
    <n v="0"/>
    <n v="0"/>
    <n v="0"/>
    <n v="0"/>
    <m/>
    <n v="0"/>
    <n v="0"/>
    <b v="1"/>
    <x v="0"/>
    <x v="4"/>
  </r>
  <r>
    <n v="576386"/>
    <x v="561"/>
    <s v="PedF"/>
    <x v="11"/>
    <s v="kapitola v příručce"/>
    <m/>
    <n v="1"/>
    <m/>
    <m/>
    <m/>
    <m/>
    <s v="Archivnictví a spisová služba ve veřejném sektoru v příkladech, otázkách a odpovědích"/>
    <x v="3"/>
    <n v="10"/>
    <s v="CZ"/>
    <s v="FORUM, s.r.o."/>
    <s v="cze"/>
    <s v="kapitola v příručce"/>
    <s v="Ostatní"/>
    <n v="0"/>
    <n v="0"/>
    <n v="0"/>
    <n v="0"/>
    <m/>
    <n v="0"/>
    <n v="0"/>
    <b v="1"/>
    <x v="0"/>
    <x v="4"/>
  </r>
  <r>
    <n v="576389"/>
    <x v="561"/>
    <s v="PedF"/>
    <x v="11"/>
    <s v="přehledový článek"/>
    <s v="český čsp."/>
    <n v="1"/>
    <m/>
    <m/>
    <m/>
    <m/>
    <s v="Poradce ředitelky mateřské školy"/>
    <x v="3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76390"/>
    <x v="561"/>
    <s v="PedF"/>
    <x v="11"/>
    <s v="přehledový článek"/>
    <s v="český čsp."/>
    <n v="1"/>
    <m/>
    <m/>
    <m/>
    <m/>
    <s v="Poradce ředitelky mateřské školy"/>
    <x v="3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76669"/>
    <x v="561"/>
    <s v="PedF"/>
    <x v="11"/>
    <s v="jiný výsledek"/>
    <m/>
    <n v="1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0"/>
    <x v="4"/>
  </r>
  <r>
    <n v="576981"/>
    <x v="561"/>
    <s v="PedF"/>
    <x v="11"/>
    <s v="příspěvek v recenzovaném konferenčním sborníku"/>
    <s v="rec. sborník"/>
    <n v="0.33333333333332998"/>
    <m/>
    <m/>
    <m/>
    <m/>
    <s v="МИРОВАЯ ЭКОНОМИКА В НОВЫХ УСЛОВИЯХ РАЗВИТИЯ: ГОТОВНОСТЬ К ОТВЕТУ НА ВЫЗОВЫ"/>
    <x v="3"/>
    <n v="5"/>
    <m/>
    <s v="МОСКОВСКИЙ ПОЛИТЕХ"/>
    <s v="eng"/>
    <s v="příspěvek v recenzovaném konferenčním sborníkurec. sborník"/>
    <s v="Sbor/N"/>
    <n v="0.25"/>
    <n v="0.5"/>
    <n v="0.16666666666666499"/>
    <n v="0"/>
    <m/>
    <n v="0.16666666666666499"/>
    <n v="0.16666666666666499"/>
    <b v="1"/>
    <x v="0"/>
    <x v="4"/>
  </r>
  <r>
    <n v="578292"/>
    <x v="561"/>
    <s v="PedF"/>
    <x v="11"/>
    <s v="původní článek"/>
    <s v="ERIHPlus"/>
    <n v="0.33333333333332998"/>
    <m/>
    <m/>
    <m/>
    <m/>
    <s v="International Journal of Teaching and Education [online]"/>
    <x v="2"/>
    <n v="14"/>
    <s v="CZ"/>
    <m/>
    <s v="eng"/>
    <s v="původní článekERIHPlus"/>
    <s v="Erih+"/>
    <n v="1"/>
    <n v="2"/>
    <n v="0.66666666666665997"/>
    <n v="0"/>
    <m/>
    <n v="0.66666666666665997"/>
    <n v="0.66666666666665997"/>
    <b v="1"/>
    <x v="0"/>
    <x v="4"/>
  </r>
  <r>
    <n v="556547"/>
    <x v="561"/>
    <s v="PedF"/>
    <x v="11"/>
    <s v="přehledový článek"/>
    <s v="český čsp."/>
    <n v="0.5"/>
    <m/>
    <m/>
    <m/>
    <m/>
    <s v="Řízení školy"/>
    <x v="1"/>
    <n v="2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56760"/>
    <x v="561"/>
    <s v="PedF"/>
    <x v="11"/>
    <s v="přehledový článek"/>
    <s v="český čsp."/>
    <n v="0.5"/>
    <m/>
    <m/>
    <m/>
    <m/>
    <s v="Řízení školy"/>
    <x v="1"/>
    <n v="3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56761"/>
    <x v="561"/>
    <s v="PedF"/>
    <x v="11"/>
    <s v="přehledový článek"/>
    <s v="český čsp."/>
    <n v="0.5"/>
    <m/>
    <m/>
    <m/>
    <m/>
    <s v="Řízení školy"/>
    <x v="1"/>
    <n v="4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56762"/>
    <x v="561"/>
    <s v="PedF"/>
    <x v="11"/>
    <s v="přehledový článek"/>
    <s v="český čsp."/>
    <n v="0.5"/>
    <m/>
    <m/>
    <m/>
    <m/>
    <s v="Řízení školy"/>
    <x v="1"/>
    <n v="3"/>
    <s v="CZ"/>
    <m/>
    <s v="cze"/>
    <s v="přehledový článekčeský čsp."/>
    <s v="Článek"/>
    <n v="0.5"/>
    <n v="0.5"/>
    <n v="0.25"/>
    <n v="0"/>
    <m/>
    <n v="0.25"/>
    <n v="0.25"/>
    <b v="1"/>
    <x v="0"/>
    <x v="4"/>
  </r>
  <r>
    <n v="556766"/>
    <x v="561"/>
    <s v="PedF"/>
    <x v="11"/>
    <s v="kapitola v příručce"/>
    <m/>
    <n v="1"/>
    <m/>
    <m/>
    <m/>
    <m/>
    <s v="Archivnictví a spisová služba ve veřejném sektoru"/>
    <x v="1"/>
    <n v="12"/>
    <s v="CZ"/>
    <s v="Forum s. r. o."/>
    <s v="cze"/>
    <s v="kapitola v příručce"/>
    <s v="Ostatní"/>
    <n v="0"/>
    <n v="0"/>
    <n v="0"/>
    <n v="0"/>
    <m/>
    <n v="0"/>
    <n v="0"/>
    <b v="1"/>
    <x v="0"/>
    <x v="4"/>
  </r>
  <r>
    <n v="576096"/>
    <x v="561"/>
    <s v="PedF"/>
    <x v="11"/>
    <s v="jiný příspěvek v konferenčním sborníku"/>
    <m/>
    <n v="1"/>
    <m/>
    <m/>
    <m/>
    <m/>
    <s v="AKTUÁLNÍ PROBLÉMY PEDAGOGIKY VE VÝZKUMECH STUDENTŮ DOKTORSKÝCH STUDIJNÍCH PROGRAMŮ XV"/>
    <x v="3"/>
    <n v="7"/>
    <m/>
    <s v="Univerzita Palackého v Olomouci"/>
    <s v="cze"/>
    <s v="jiný příspěvek v konferenčním sborníku"/>
    <s v="Ostatní"/>
    <n v="0"/>
    <n v="0"/>
    <n v="0"/>
    <n v="0"/>
    <m/>
    <n v="0"/>
    <n v="0"/>
    <b v="1"/>
    <x v="0"/>
    <x v="4"/>
  </r>
  <r>
    <n v="581590"/>
    <x v="561"/>
    <s v="PedF"/>
    <x v="11"/>
    <s v="kapitola v příručce"/>
    <m/>
    <n v="1"/>
    <m/>
    <m/>
    <m/>
    <m/>
    <s v="Archivnictví a spisová služba ve veřejném sektoru v příkladech, otázkách a odpovědích"/>
    <x v="2"/>
    <n v="14"/>
    <s v="CZ"/>
    <s v="Forum s. r. o."/>
    <s v="cze"/>
    <s v="kapitola v příručce"/>
    <s v="Ostatní"/>
    <n v="0"/>
    <n v="0"/>
    <n v="0"/>
    <n v="0"/>
    <m/>
    <n v="0"/>
    <n v="0"/>
    <b v="1"/>
    <x v="0"/>
    <x v="4"/>
  </r>
  <r>
    <n v="584098"/>
    <x v="561"/>
    <s v="PedF"/>
    <x v="11"/>
    <s v="původní článek"/>
    <s v="ERIHPlus"/>
    <n v="0.5"/>
    <m/>
    <m/>
    <m/>
    <m/>
    <s v="International Journal of Teaching and Education [online]"/>
    <x v="2"/>
    <n v="11"/>
    <s v="CZ"/>
    <m/>
    <s v="eng"/>
    <s v="původní článekERIHPlus"/>
    <s v="Erih+"/>
    <n v="1"/>
    <n v="2"/>
    <n v="1"/>
    <n v="0"/>
    <m/>
    <n v="1"/>
    <n v="1"/>
    <b v="1"/>
    <x v="0"/>
    <x v="4"/>
  </r>
  <r>
    <n v="584192"/>
    <x v="561"/>
    <s v="PedF"/>
    <x v="11"/>
    <s v="přehledový článek"/>
    <s v="český čsp."/>
    <n v="1"/>
    <m/>
    <m/>
    <m/>
    <m/>
    <s v="Řízení školy"/>
    <x v="2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84193"/>
    <x v="561"/>
    <s v="PedF"/>
    <x v="11"/>
    <s v="přehledový článek"/>
    <s v="český čsp."/>
    <n v="1"/>
    <m/>
    <m/>
    <m/>
    <m/>
    <s v="Poradce ředitelky mateřské školy"/>
    <x v="2"/>
    <n v="5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84194"/>
    <x v="561"/>
    <s v="PedF"/>
    <x v="11"/>
    <s v="přehledový článek"/>
    <s v="český čsp."/>
    <n v="1"/>
    <m/>
    <m/>
    <m/>
    <m/>
    <s v="Poradce ředitelky mateřské školy"/>
    <x v="2"/>
    <n v="4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86049"/>
    <x v="561"/>
    <s v="PedF"/>
    <x v="11"/>
    <s v="přehledový článek"/>
    <s v="český čsp."/>
    <n v="1"/>
    <m/>
    <m/>
    <m/>
    <m/>
    <s v="Řízení školy"/>
    <x v="2"/>
    <n v="3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87199"/>
    <x v="561"/>
    <s v="PedF"/>
    <x v="11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n v="0"/>
    <b v="1"/>
    <x v="0"/>
    <x v="4"/>
  </r>
  <r>
    <n v="531282"/>
    <x v="562"/>
    <s v="PedF"/>
    <x v="5"/>
    <s v="původní článek"/>
    <s v="rec. čsp. 2015"/>
    <n v="1"/>
    <m/>
    <m/>
    <m/>
    <m/>
    <s v="Biologie-Chemie-Zeměpis"/>
    <x v="0"/>
    <n v="6"/>
    <s v="CZ"/>
    <m/>
    <s v="cze"/>
    <s v="původní článekrec. čsp. 2015"/>
    <s v="Článek"/>
    <n v="0.5"/>
    <n v="0.5"/>
    <n v="0.5"/>
    <n v="0"/>
    <m/>
    <n v="0.5"/>
    <n v="0.5"/>
    <b v="1"/>
    <x v="0"/>
    <x v="13"/>
  </r>
  <r>
    <n v="559429"/>
    <x v="562"/>
    <s v="PedF"/>
    <x v="5"/>
    <s v="původní článek"/>
    <s v="český čsp."/>
    <n v="0.5"/>
    <m/>
    <m/>
    <m/>
    <m/>
    <s v="Biologie-Chemie-Zeměpis"/>
    <x v="1"/>
    <n v="12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83775"/>
    <x v="563"/>
    <s v="PedF"/>
    <x v="5"/>
    <s v="původní článek"/>
    <s v="český čsp."/>
    <n v="0.5"/>
    <m/>
    <m/>
    <m/>
    <m/>
    <s v="Pod Blaníkem"/>
    <x v="2"/>
    <n v="3"/>
    <s v="CZ"/>
    <m/>
    <s v="cze"/>
    <s v="původní článekčeský čsp."/>
    <s v="Článek"/>
    <n v="0.5"/>
    <n v="0.5"/>
    <n v="0.25"/>
    <n v="0"/>
    <m/>
    <n v="0.25"/>
    <n v="0.25"/>
    <b v="1"/>
    <x v="0"/>
    <x v="13"/>
  </r>
  <r>
    <n v="570178"/>
    <x v="563"/>
    <s v="PedF"/>
    <x v="5"/>
    <s v="příručka"/>
    <m/>
    <n v="0.33333333333332998"/>
    <m/>
    <m/>
    <m/>
    <m/>
    <m/>
    <x v="3"/>
    <n v="19"/>
    <s v="CZ"/>
    <s v="Univerzita Karlova, Pedagogická fakulta"/>
    <s v="cze"/>
    <s v="příručka"/>
    <s v="Ostatní"/>
    <n v="0"/>
    <n v="0"/>
    <n v="0"/>
    <n v="0"/>
    <m/>
    <n v="0"/>
    <n v="0"/>
    <b v="1"/>
    <x v="2"/>
    <x v="5"/>
  </r>
  <r>
    <n v="572541"/>
    <x v="563"/>
    <s v="PedF"/>
    <x v="5"/>
    <s v="příspěvek v recenzovaném konferenčním sborníku"/>
    <s v="rec. sborník"/>
    <n v="0.2"/>
    <m/>
    <m/>
    <m/>
    <m/>
    <s v="Společenství praxe jako účinný faktor rozvoje základního a středního vzdělávání – propojení teorie a praxe. Sborník příspěvků ze závěrečné konference projektu."/>
    <x v="3"/>
    <n v="20"/>
    <m/>
    <s v="Univerzita Karlova v Praze, Pedagogická fakulta"/>
    <s v="cze"/>
    <s v="příspěvek v recenzovaném konferenčním sborníkurec. sborník"/>
    <s v="Sbor/N"/>
    <n v="0.25"/>
    <n v="0.25"/>
    <n v="0.05"/>
    <n v="0"/>
    <m/>
    <n v="0.05"/>
    <n v="0.05"/>
    <b v="1"/>
    <x v="2"/>
    <x v="5"/>
  </r>
  <r>
    <n v="576007"/>
    <x v="564"/>
    <s v="PedF"/>
    <x v="11"/>
    <s v="původní článek"/>
    <s v="český čsp."/>
    <n v="1"/>
    <m/>
    <m/>
    <m/>
    <m/>
    <s v="Řízení školy"/>
    <x v="3"/>
    <n v="2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93343"/>
    <x v="564"/>
    <s v="PedF"/>
    <x v="1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6286"/>
    <x v="565"/>
    <s v="PedF"/>
    <x v="7"/>
    <s v="VŠ skriptum"/>
    <m/>
    <n v="1"/>
    <m/>
    <m/>
    <m/>
    <m/>
    <m/>
    <x v="3"/>
    <n v="75"/>
    <s v="CZ"/>
    <s v="Univerzita Karlova, Pedagogická fakulta"/>
    <s v="cze"/>
    <s v="VŠ skriptum"/>
    <s v="Učebnice"/>
    <n v="1"/>
    <n v="1"/>
    <n v="1"/>
    <n v="0"/>
    <m/>
    <n v="1"/>
    <n v="1"/>
    <b v="1"/>
    <x v="2"/>
    <x v="5"/>
  </r>
  <r>
    <n v="580273"/>
    <x v="565"/>
    <s v="PedF"/>
    <x v="7"/>
    <s v="kolektivní monografie"/>
    <m/>
    <n v="9.0909090909090995E-2"/>
    <m/>
    <m/>
    <m/>
    <m/>
    <m/>
    <x v="3"/>
    <n v="158"/>
    <s v="CZ"/>
    <s v="Západočeská univerzita v Plzni"/>
    <s v="cze"/>
    <s v="kolektivní monografie"/>
    <s v="Mon"/>
    <n v="3"/>
    <n v="3"/>
    <n v="0.27272727272727298"/>
    <n v="3"/>
    <m/>
    <n v="0.27272727272727298"/>
    <n v="0.27272727272727298"/>
    <b v="1"/>
    <x v="2"/>
    <x v="5"/>
  </r>
  <r>
    <n v="582646"/>
    <x v="565"/>
    <s v="PedF"/>
    <x v="7"/>
    <s v="příspěvek v recenzovaném konferenčním sborníku"/>
    <s v="WOS"/>
    <n v="0.33333333333332998"/>
    <m/>
    <m/>
    <n v="567209500008"/>
    <m/>
    <s v="PROJECT-BASED EDUCATION AND OTHER ACTIVATING STRATEGIES IN SCIENCE EDUCATION XVII (PBE 2019)"/>
    <x v="2"/>
    <n v="9"/>
    <s v="CZ"/>
    <s v="CHARLES UNIV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65823"/>
    <x v="565"/>
    <s v="PedF"/>
    <x v="7"/>
    <s v="příspěvek v recenzovaném konferenčním sborníku"/>
    <s v="rec. sborník"/>
    <n v="0.2"/>
    <m/>
    <m/>
    <m/>
    <m/>
    <s v="Science and technology education: Current challenges and possible solutions. Proceedings of the 3rd International Baltic Symposium on Science and Technology Education, BalticSTE2019"/>
    <x v="3"/>
    <n v="4"/>
    <m/>
    <s v="The Scientia Socialis Press"/>
    <s v="eng"/>
    <s v="příspěvek v recenzovaném konferenčním sborníkurec. sborník"/>
    <s v="Sbor/N"/>
    <n v="0.25"/>
    <n v="0.5"/>
    <n v="0.1"/>
    <n v="0"/>
    <m/>
    <n v="0.1"/>
    <n v="0.1"/>
    <b v="1"/>
    <x v="2"/>
    <x v="5"/>
  </r>
  <r>
    <n v="565833"/>
    <x v="565"/>
    <s v="PedF"/>
    <x v="7"/>
    <s v="příspěvek v recenzovaném konferenčním sborníku"/>
    <s v="rec. sborník"/>
    <n v="0.11111111111110999"/>
    <m/>
    <m/>
    <m/>
    <m/>
    <s v="Science and technology education: Current challenges and possible solutions. Proceedings of the 3rd International Baltic Symposium on Science and Technology Education, BalticSTE2019"/>
    <x v="3"/>
    <n v="6"/>
    <m/>
    <s v="The Scientia Socialis Press"/>
    <s v="eng"/>
    <s v="příspěvek v recenzovaném konferenčním sborníkurec. sborník"/>
    <s v="Sbor/N"/>
    <n v="0.25"/>
    <n v="0.5"/>
    <n v="5.5555555555554997E-2"/>
    <n v="0"/>
    <m/>
    <n v="5.5555555555554997E-2"/>
    <n v="5.5555555555554997E-2"/>
    <b v="1"/>
    <x v="2"/>
    <x v="5"/>
  </r>
  <r>
    <n v="584704"/>
    <x v="565"/>
    <s v="PedF"/>
    <x v="7"/>
    <s v="VŠ skriptum"/>
    <m/>
    <n v="1"/>
    <m/>
    <m/>
    <m/>
    <m/>
    <m/>
    <x v="2"/>
    <n v="75"/>
    <s v="CZ"/>
    <s v="Univerzita Karlova, Pedagogická fakulta"/>
    <s v="eng"/>
    <s v="VŠ skriptum"/>
    <s v="Učebnice"/>
    <n v="1"/>
    <n v="1"/>
    <n v="1"/>
    <n v="0"/>
    <m/>
    <n v="1"/>
    <n v="1"/>
    <b v="1"/>
    <x v="2"/>
    <x v="5"/>
  </r>
  <r>
    <n v="569865"/>
    <x v="565"/>
    <s v="PedF"/>
    <x v="7"/>
    <s v="jiný příspěvek v konferenčním sborníku"/>
    <s v="e-zdroj"/>
    <n v="0.16666666666666999"/>
    <m/>
    <m/>
    <m/>
    <m/>
    <s v="Aktuálne otázky bezpečnosti práce"/>
    <x v="3"/>
    <n v="10"/>
    <m/>
    <s v="Technická univerzita v Košicích"/>
    <s v="cze"/>
    <s v="jiný příspěvek v konferenčním sborníkue-zdroj"/>
    <s v="Ostatní"/>
    <n v="0"/>
    <n v="0"/>
    <n v="0"/>
    <n v="0"/>
    <m/>
    <n v="0"/>
    <n v="0"/>
    <b v="1"/>
    <x v="2"/>
    <x v="5"/>
  </r>
  <r>
    <n v="586125"/>
    <x v="565"/>
    <s v="PedF"/>
    <x v="7"/>
    <s v="příspěvek v recenzovaném konferenčním sborníku"/>
    <s v="rec. sborník"/>
    <n v="0.2"/>
    <m/>
    <m/>
    <m/>
    <m/>
    <s v="Aktuálne otázky bezpečnosti práce: Vedecký recenzovaný zborník"/>
    <x v="2"/>
    <n v="8"/>
    <m/>
    <s v="TU v Košiciach"/>
    <s v="cze"/>
    <s v="příspěvek v recenzovaném konferenčním sborníkurec. sborník"/>
    <s v="Sbor/N"/>
    <n v="0.25"/>
    <n v="0.25"/>
    <n v="0.05"/>
    <n v="0"/>
    <m/>
    <n v="0.05"/>
    <n v="0.05"/>
    <b v="1"/>
    <x v="0"/>
    <x v="11"/>
  </r>
  <r>
    <n v="572941"/>
    <x v="565"/>
    <s v="PedF"/>
    <x v="7"/>
    <s v="původní článek"/>
    <s v="český čsp."/>
    <n v="0.2"/>
    <m/>
    <m/>
    <m/>
    <m/>
    <s v="Biologie-Chemie-Zeměpis"/>
    <x v="3"/>
    <n v="10"/>
    <s v="CZ"/>
    <m/>
    <s v="cze"/>
    <s v="původní článekčeský čsp."/>
    <s v="Článek"/>
    <n v="0.5"/>
    <n v="0.5"/>
    <n v="0.1"/>
    <n v="0"/>
    <m/>
    <n v="0.1"/>
    <n v="0.1"/>
    <b v="1"/>
    <x v="2"/>
    <x v="5"/>
  </r>
  <r>
    <n v="593315"/>
    <x v="565"/>
    <s v="PedF"/>
    <x v="7"/>
    <s v="původní článek"/>
    <s v="WOS"/>
    <n v="0.2"/>
    <s v="2-s2.0-85100493667"/>
    <s v="Q4"/>
    <n v="625570500006"/>
    <s v="Q4"/>
    <s v="Chemistry, Didactics, Ecology, Metrology [online]"/>
    <x v="2"/>
    <n v="8"/>
    <s v="PL"/>
    <m/>
    <s v="eng"/>
    <s v="původní článekWOS"/>
    <s v="IFQ5"/>
    <n v="4"/>
    <n v="4"/>
    <n v="0.8"/>
    <n v="0"/>
    <m/>
    <n v="0.8"/>
    <n v="0.8"/>
    <b v="1"/>
    <x v="0"/>
    <x v="4"/>
  </r>
  <r>
    <n v="531283"/>
    <x v="566"/>
    <s v="PedF"/>
    <x v="5"/>
    <s v="příspěvek v recenzovaném konferenčním sborníku"/>
    <s v="WOS"/>
    <n v="0.5"/>
    <m/>
    <m/>
    <n v="405467100009"/>
    <m/>
    <s v="PROJEKTOVE VYUCOVANI V PRIRODOVEDNYCH PREDMETECH XIV"/>
    <x v="0"/>
    <n v="9"/>
    <m/>
    <s v="Charles University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31285"/>
    <x v="566"/>
    <s v="PedF"/>
    <x v="5"/>
    <s v="původní článek"/>
    <s v="ERIHPlus"/>
    <n v="1"/>
    <m/>
    <m/>
    <m/>
    <m/>
    <s v="Scientia in educatione"/>
    <x v="0"/>
    <n v="16"/>
    <s v="CZ"/>
    <m/>
    <s v="cze"/>
    <s v="původní článekERIHPlus"/>
    <s v="Erih+"/>
    <n v="1"/>
    <n v="1"/>
    <n v="1"/>
    <n v="0"/>
    <m/>
    <n v="1"/>
    <n v="1"/>
    <b v="1"/>
    <x v="2"/>
    <x v="5"/>
  </r>
  <r>
    <n v="531670"/>
    <x v="566"/>
    <s v="PedF"/>
    <x v="5"/>
    <s v="příspěvek v recenzovaném konferenčním sborníku"/>
    <s v="WOS"/>
    <n v="0.33333333333332998"/>
    <m/>
    <m/>
    <n v="409038600065"/>
    <m/>
    <s v="PROCEEDINGS OF THE 14TH INTERNATIONAL CONFERENCE EFFICIENCY AND RESPONSIBILITY IN EDUCATION 2017 (ERIE)"/>
    <x v="0"/>
    <n v="9"/>
    <s v="CZ"/>
    <s v="CZECH UNIVERSITY LIFE SCIENCES PRAGUE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33574"/>
    <x v="566"/>
    <s v="PedF"/>
    <x v="5"/>
    <s v="kapitola v kolektivní monografii"/>
    <m/>
    <n v="1"/>
    <m/>
    <m/>
    <m/>
    <m/>
    <s v="Didaktické kazuistiky v oborech školního vzdělávání"/>
    <x v="0"/>
    <n v="8"/>
    <s v="CZ"/>
    <s v="Masarykova univerzita"/>
    <s v="cze"/>
    <s v="kapitola v kolektivní monografii"/>
    <s v="Kap"/>
    <n v="1"/>
    <n v="1"/>
    <n v="1"/>
    <n v="0"/>
    <m/>
    <n v="1"/>
    <n v="1"/>
    <b v="1"/>
    <x v="2"/>
    <x v="5"/>
  </r>
  <r>
    <n v="560537"/>
    <x v="566"/>
    <s v="PedF"/>
    <x v="5"/>
    <s v="příspěvek v recenzovaném konferenčním sborníku"/>
    <s v="WOS"/>
    <n v="0.5"/>
    <m/>
    <m/>
    <n v="536018102050"/>
    <m/>
    <s v="13TH INTERNATIONAL TECHNOLOGY, EDUCATION AND DEVELOPMENT CONFERENCE (INTED2019)"/>
    <x v="3"/>
    <n v="5"/>
    <m/>
    <s v="Neuvede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81447"/>
    <x v="566"/>
    <s v="PedF"/>
    <x v="5"/>
    <s v="příspěvek v recenzovaném konferenčním sborníku"/>
    <s v="e-zdroj"/>
    <n v="0.5"/>
    <m/>
    <m/>
    <n v="558088803125"/>
    <m/>
    <s v="14TH INTERNATIONAL TECHNOLOGY, EDUCATION AND DEVELOPMENT CONFERENCE (INTED2020)"/>
    <x v="2"/>
    <n v="6"/>
    <m/>
    <s v="IATED"/>
    <s v="eng"/>
    <s v="příspěvek v recenzovaném konferenčním sborníkue-zdroj"/>
    <s v="Sbor/N"/>
    <n v="0.25"/>
    <n v="0.5"/>
    <n v="0.25"/>
    <n v="0"/>
    <m/>
    <n v="0.25"/>
    <n v="0.25"/>
    <b v="1"/>
    <x v="2"/>
    <x v="5"/>
  </r>
  <r>
    <n v="546701"/>
    <x v="566"/>
    <s v="PedF"/>
    <x v="5"/>
    <s v="původní článek"/>
    <s v="ERIHPlus"/>
    <n v="0.16666666666666999"/>
    <m/>
    <m/>
    <m/>
    <m/>
    <s v="Pedagogika"/>
    <x v="1"/>
    <n v="20"/>
    <s v="CZ"/>
    <m/>
    <s v="cze"/>
    <s v="původní článekERIHPlus"/>
    <s v="Erih+"/>
    <n v="1"/>
    <n v="1"/>
    <n v="0.16666666666666999"/>
    <n v="0"/>
    <m/>
    <n v="0.16666666666666999"/>
    <n v="0.16666666666666999"/>
    <b v="1"/>
    <x v="2"/>
    <x v="5"/>
  </r>
  <r>
    <n v="546758"/>
    <x v="566"/>
    <s v="PedF"/>
    <x v="5"/>
    <s v="příspěvek v recenzovaném konferenčním sborníku"/>
    <s v="rec. sborník"/>
    <n v="0.33333333333332998"/>
    <m/>
    <m/>
    <m/>
    <m/>
    <s v="Inovatívne trendy v odborových didaktikách v kontexte poziadaviek praxe"/>
    <x v="1"/>
    <n v="8"/>
    <m/>
    <s v="Pedagogická fakulta UKF"/>
    <s v="cze"/>
    <s v="příspěvek v recenzovaném konferenčním sborníkurec. sborník"/>
    <s v="Sbor/N"/>
    <n v="0.25"/>
    <n v="0.25"/>
    <n v="8.3333333333332496E-2"/>
    <n v="0"/>
    <m/>
    <n v="8.3333333333332496E-2"/>
    <n v="8.3333333333332496E-2"/>
    <b v="1"/>
    <x v="2"/>
    <x v="5"/>
  </r>
  <r>
    <n v="547627"/>
    <x v="566"/>
    <s v="PedF"/>
    <x v="5"/>
    <s v="přehledový článek"/>
    <s v="ERIHPlus"/>
    <n v="0.5"/>
    <m/>
    <m/>
    <m/>
    <m/>
    <s v="Pedagogická orientace"/>
    <x v="0"/>
    <n v="21"/>
    <s v="CZ"/>
    <m/>
    <s v="eng"/>
    <s v="přehledový článekERIHPlus"/>
    <s v="Erih+"/>
    <n v="1"/>
    <n v="2"/>
    <n v="1"/>
    <n v="0"/>
    <m/>
    <n v="1"/>
    <n v="1"/>
    <b v="1"/>
    <x v="2"/>
    <x v="5"/>
  </r>
  <r>
    <n v="548500"/>
    <x v="566"/>
    <s v="PedF"/>
    <x v="5"/>
    <s v="příspěvek v recenzovaném konferenčním sborníku"/>
    <s v="WOS"/>
    <n v="0.5"/>
    <m/>
    <m/>
    <m/>
    <m/>
    <s v="PROCEEDINGS OF THE 15TH INTERNATIONAL CONFERENCE EFFICIENCY AND RESPONSIBILITY IN EDUCATION 2018 (ERIE)"/>
    <x v="1"/>
    <n v="7"/>
    <s v="CZ"/>
    <s v="Czech University of Life Sciences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6150"/>
    <x v="566"/>
    <s v="PedF"/>
    <x v="5"/>
    <s v="příspěvek v recenzovaném konferenčním sborníku"/>
    <s v="WOS"/>
    <n v="0.5"/>
    <m/>
    <m/>
    <n v="482135600004"/>
    <m/>
    <s v="PROJECT-BASED EDUCATION AND OTHER ACTIVATING STRATEGIES IN SCIENCE EDUCATION XVI (PBE 2018)"/>
    <x v="3"/>
    <n v="7"/>
    <s v="CZ"/>
    <s v="CHARLES UNIV PRAGUE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66156"/>
    <x v="566"/>
    <s v="PedF"/>
    <x v="5"/>
    <s v="původní článek"/>
    <s v="ERIHPlus"/>
    <n v="0.5"/>
    <m/>
    <m/>
    <m/>
    <m/>
    <s v="Scientia in educatione"/>
    <x v="3"/>
    <n v="24"/>
    <s v="CZ"/>
    <m/>
    <s v="cze"/>
    <s v="původní článekERIHPlus"/>
    <s v="Erih+"/>
    <n v="1"/>
    <n v="1"/>
    <n v="0.5"/>
    <n v="0"/>
    <m/>
    <n v="0.5"/>
    <n v="0.5"/>
    <b v="1"/>
    <x v="2"/>
    <x v="5"/>
  </r>
  <r>
    <n v="566157"/>
    <x v="566"/>
    <s v="PedF"/>
    <x v="5"/>
    <s v="původní článek"/>
    <s v="SJR"/>
    <n v="0.5"/>
    <s v="2-s2.0-85085355156"/>
    <s v="Q4"/>
    <n v="500538500006"/>
    <s v="Q4"/>
    <s v="Tuning Journal for Higher Education"/>
    <x v="3"/>
    <n v="21"/>
    <s v="ES"/>
    <m/>
    <s v="eng"/>
    <s v="původní článekSJR"/>
    <s v="ScoQ4"/>
    <n v="4"/>
    <n v="4"/>
    <n v="2"/>
    <n v="0"/>
    <m/>
    <n v="2"/>
    <n v="2"/>
    <b v="1"/>
    <x v="2"/>
    <x v="5"/>
  </r>
  <r>
    <n v="566161"/>
    <x v="566"/>
    <s v="PedF"/>
    <x v="5"/>
    <s v="původní článek"/>
    <s v="český čsp."/>
    <n v="0.5"/>
    <m/>
    <m/>
    <m/>
    <m/>
    <s v="Biologie-Chemie-Zeměpis"/>
    <x v="3"/>
    <n v="18"/>
    <s v="CZ"/>
    <m/>
    <s v="cze"/>
    <s v="původní článekčeský čsp."/>
    <s v="Článek"/>
    <n v="0.5"/>
    <n v="0.5"/>
    <n v="0.25"/>
    <n v="0"/>
    <m/>
    <n v="0.25"/>
    <n v="0.25"/>
    <b v="1"/>
    <x v="2"/>
    <x v="5"/>
  </r>
  <r>
    <n v="549853"/>
    <x v="566"/>
    <s v="PedF"/>
    <x v="5"/>
    <s v="původní článek"/>
    <s v="ERIHPlus"/>
    <n v="0.5"/>
    <m/>
    <m/>
    <m/>
    <m/>
    <s v="Scientia in educatione"/>
    <x v="1"/>
    <n v="18"/>
    <s v="CZ"/>
    <m/>
    <s v="cze"/>
    <s v="původní článekERIHPlus"/>
    <s v="Erih+"/>
    <n v="1"/>
    <n v="1"/>
    <n v="0.5"/>
    <n v="0"/>
    <m/>
    <n v="0.5"/>
    <n v="0.5"/>
    <b v="1"/>
    <x v="2"/>
    <x v="5"/>
  </r>
  <r>
    <n v="582978"/>
    <x v="566"/>
    <s v="PedF"/>
    <x v="5"/>
    <s v="příspěvek v recenzovaném konferenčním sborníku"/>
    <s v="rec. sborník"/>
    <n v="0.5"/>
    <m/>
    <m/>
    <m/>
    <m/>
    <s v="DIDAKTICKÉ A ENVIRONMENTÁLNÍ ASPEKTYV PŘÍPRAVĚ UČITELŮ PŘÍRODOVĚDNÝCH, ZEMĚDĚLSKÝCH A PŘÍBUZNÝCH OBORŮ"/>
    <x v="2"/>
    <n v="7"/>
    <m/>
    <s v="Česká zemědělská univerzita v Praze"/>
    <s v="cze"/>
    <s v="příspěvek v recenzovaném konferenčním sborníkurec. sborník"/>
    <s v="Sbor/N"/>
    <n v="0.25"/>
    <n v="0.25"/>
    <n v="0.125"/>
    <n v="0"/>
    <m/>
    <n v="0.125"/>
    <n v="0.125"/>
    <b v="1"/>
    <x v="2"/>
    <x v="5"/>
  </r>
  <r>
    <n v="582980"/>
    <x v="566"/>
    <s v="PedF"/>
    <x v="5"/>
    <s v="jiný příspěvek v konferenčním sborníku"/>
    <s v="rec. sborník"/>
    <n v="0.5"/>
    <m/>
    <m/>
    <m/>
    <m/>
    <s v="PROJEKTOVÉ VYUČOVÁNÍ A DALŠÍ AKTIVIZAČNÍ STRATEGIE VE VÝUCE PŘÍRODOVĚDNÝCH OBORŮ XVII.: PRAKTICKÉ NÁMĚTY"/>
    <x v="2"/>
    <n v="5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2"/>
    <x v="5"/>
  </r>
  <r>
    <n v="583182"/>
    <x v="566"/>
    <s v="PedF"/>
    <x v="5"/>
    <s v="příspěvek v recenzovaném konferenčním sborníku"/>
    <s v="rec. sborník"/>
    <n v="0.5"/>
    <m/>
    <m/>
    <n v="567209500014"/>
    <m/>
    <s v="PROJECT-BASED EDUCATION AND OTHER ACTIVATING STRATEGIES IN SCIENCE EDUCATION XVII (PBE 2019)"/>
    <x v="2"/>
    <n v="7"/>
    <s v="CZ"/>
    <s v="CHARLES UNIV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50017"/>
    <x v="566"/>
    <s v="PedF"/>
    <x v="5"/>
    <s v="příspěvek v recenzovaném konferenčním sborníku"/>
    <s v="WOS"/>
    <n v="0.33333333333332998"/>
    <m/>
    <m/>
    <n v="455249900008"/>
    <m/>
    <s v="PROJECT-BASED EDUCATION IN SCIENCE EDUCATION: EMPIRICAL TEXTS XV"/>
    <x v="1"/>
    <n v="9"/>
    <m/>
    <s v="Charles University, Faculty of Education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51868"/>
    <x v="566"/>
    <s v="PedF"/>
    <x v="5"/>
    <s v="doporučený postup"/>
    <s v="český čsp."/>
    <n v="0.2"/>
    <m/>
    <m/>
    <m/>
    <m/>
    <s v="Biologie-Chemie-Zeměpis"/>
    <x v="1"/>
    <n v="7"/>
    <s v="CZ"/>
    <m/>
    <s v="cze"/>
    <s v="doporučený postupčeský čsp."/>
    <s v="Učebnice"/>
    <n v="1"/>
    <n v="1"/>
    <n v="0.2"/>
    <n v="0"/>
    <m/>
    <n v="0.2"/>
    <n v="0.2"/>
    <b v="1"/>
    <x v="2"/>
    <x v="5"/>
  </r>
  <r>
    <n v="570178"/>
    <x v="566"/>
    <s v="PedF"/>
    <x v="5"/>
    <s v="příručka"/>
    <m/>
    <n v="0.33333333333332998"/>
    <m/>
    <m/>
    <m/>
    <m/>
    <m/>
    <x v="3"/>
    <n v="19"/>
    <s v="CZ"/>
    <s v="Univerzita Karlova, Pedagogická fakulta"/>
    <s v="cze"/>
    <s v="příručka"/>
    <s v="Ostatní"/>
    <n v="0"/>
    <n v="0"/>
    <n v="0"/>
    <n v="0"/>
    <m/>
    <n v="0"/>
    <n v="0"/>
    <b v="1"/>
    <x v="2"/>
    <x v="5"/>
  </r>
  <r>
    <n v="555528"/>
    <x v="566"/>
    <s v="PedF"/>
    <x v="5"/>
    <s v="příspěvek v recenzovaném konferenčním sborníku"/>
    <s v="rec. sborník"/>
    <n v="0.5"/>
    <m/>
    <m/>
    <n v="455249900006"/>
    <m/>
    <s v="PROJECT-BASED EDUCATION IN SCIENCE EDUCATION: EMPIRICAL TEXTS XV"/>
    <x v="1"/>
    <n v="9"/>
    <s v="CZ"/>
    <s v="CHARLES UNIV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55572"/>
    <x v="566"/>
    <s v="PedF"/>
    <x v="5"/>
    <s v="původní článek"/>
    <s v="ERIHPlus"/>
    <n v="0.5"/>
    <m/>
    <m/>
    <m/>
    <m/>
    <s v="Scientia in educatione"/>
    <x v="3"/>
    <n v="18"/>
    <s v="CZ"/>
    <m/>
    <s v="cze"/>
    <s v="původní článekERIHPlus"/>
    <s v="Erih+"/>
    <n v="1"/>
    <n v="1"/>
    <n v="0.5"/>
    <n v="0"/>
    <m/>
    <n v="0.5"/>
    <n v="0.5"/>
    <b v="1"/>
    <x v="2"/>
    <x v="5"/>
  </r>
  <r>
    <n v="572541"/>
    <x v="566"/>
    <s v="PedF"/>
    <x v="5"/>
    <s v="příspěvek v recenzovaném konferenčním sborníku"/>
    <s v="rec. sborník"/>
    <n v="0.2"/>
    <m/>
    <m/>
    <m/>
    <m/>
    <s v="Společenství praxe jako účinný faktor rozvoje základního a středního vzdělávání – propojení teorie a praxe. Sborník příspěvků ze závěrečné konference projektu."/>
    <x v="3"/>
    <n v="20"/>
    <m/>
    <s v="Univerzita Karlova v Praze, Pedagogická fakulta"/>
    <s v="cze"/>
    <s v="příspěvek v recenzovaném konferenčním sborníkurec. sborník"/>
    <s v="Sbor/N"/>
    <n v="0.25"/>
    <n v="0.25"/>
    <n v="0.05"/>
    <n v="0"/>
    <m/>
    <n v="0.05"/>
    <n v="0.05"/>
    <b v="1"/>
    <x v="2"/>
    <x v="5"/>
  </r>
  <r>
    <n v="528246"/>
    <x v="566"/>
    <s v="PedF"/>
    <x v="5"/>
    <s v="příspěvek v recenzovaném konferenčním sborníku"/>
    <s v="WOS"/>
    <n v="0.5"/>
    <m/>
    <m/>
    <n v="405467100016"/>
    <m/>
    <s v="Projektové vyučování v přírodovědných předmětech XIV."/>
    <x v="0"/>
    <n v="7"/>
    <m/>
    <s v="Univerzita Karlova v Praze, Pedagogická fakulta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85189"/>
    <x v="566"/>
    <s v="PedF"/>
    <x v="5"/>
    <s v="monografie"/>
    <m/>
    <n v="0.16666666666666999"/>
    <m/>
    <m/>
    <m/>
    <m/>
    <m/>
    <x v="2"/>
    <n v="310"/>
    <s v="CZ"/>
    <s v="Karolinum Press"/>
    <s v="eng"/>
    <s v="monografie"/>
    <s v="Mon"/>
    <n v="16"/>
    <n v="22.901820226543798"/>
    <n v="3.8169700377573759"/>
    <n v="16"/>
    <m/>
    <n v="3.8169700377573759"/>
    <n v="3.8169700377573759"/>
    <b v="1"/>
    <x v="0"/>
    <x v="4"/>
  </r>
  <r>
    <n v="576420"/>
    <x v="567"/>
    <s v="PedF"/>
    <x v="16"/>
    <s v="původní článek"/>
    <s v="ERIHPlus"/>
    <n v="0.33333333333332998"/>
    <m/>
    <m/>
    <m/>
    <m/>
    <s v="Scientia in educatione"/>
    <x v="3"/>
    <n v="17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33742"/>
    <x v="567"/>
    <s v="PedF"/>
    <x v="16"/>
    <s v="původní článek"/>
    <s v="IF"/>
    <n v="0.5"/>
    <s v="2-s2.0-85036507620"/>
    <s v="Q1 1.D."/>
    <n v="416914500005"/>
    <s v="IFQ2"/>
    <s v="Journal of Educational Measurement"/>
    <x v="0"/>
    <n v="20"/>
    <s v="US"/>
    <m/>
    <s v="eng"/>
    <s v="původní článekIF"/>
    <s v="ScoD1"/>
    <n v="22"/>
    <n v="22"/>
    <n v="11"/>
    <n v="0"/>
    <m/>
    <n v="11"/>
    <n v="3"/>
    <b v="0"/>
    <x v="2"/>
    <x v="5"/>
  </r>
  <r>
    <n v="543143"/>
    <x v="567"/>
    <s v="PedF"/>
    <x v="16"/>
    <s v="přehledový článek"/>
    <s v="ERIHPlus"/>
    <n v="0.33333333333332998"/>
    <m/>
    <m/>
    <m/>
    <m/>
    <s v="Pedagogika"/>
    <x v="1"/>
    <n v="20"/>
    <s v="CZ"/>
    <m/>
    <s v="cze"/>
    <s v="přehledový článekERIHPlus"/>
    <s v="Erih+"/>
    <n v="1"/>
    <n v="1"/>
    <n v="0.33333333333332998"/>
    <n v="0"/>
    <m/>
    <n v="0.33333333333332998"/>
    <n v="0.33333333333332998"/>
    <b v="1"/>
    <x v="0"/>
    <x v="4"/>
  </r>
  <r>
    <n v="545292"/>
    <x v="567"/>
    <s v="PedF"/>
    <x v="16"/>
    <s v="původní článek"/>
    <s v="ERIHPlus"/>
    <n v="0.33333333333332998"/>
    <m/>
    <m/>
    <m/>
    <m/>
    <s v="Scientia in educatione"/>
    <x v="1"/>
    <n v="23"/>
    <s v="CZ"/>
    <m/>
    <s v="cze"/>
    <s v="původní článekERIHPlus"/>
    <s v="Erih+"/>
    <n v="1"/>
    <n v="1"/>
    <n v="0.33333333333332998"/>
    <n v="0"/>
    <m/>
    <n v="0.33333333333332998"/>
    <n v="0.33333333333332998"/>
    <b v="1"/>
    <x v="0"/>
    <x v="4"/>
  </r>
  <r>
    <n v="582108"/>
    <x v="567"/>
    <s v="PedF"/>
    <x v="16"/>
    <s v="původní článek"/>
    <s v="IF (loni)"/>
    <n v="0.5"/>
    <m/>
    <m/>
    <n v="579493900020"/>
    <s v="Q1 1.D"/>
    <s v="The R Journal [online]"/>
    <x v="2"/>
    <n v="24"/>
    <s v="AT"/>
    <m/>
    <s v="eng"/>
    <s v="původní článekIF (loni)"/>
    <s v="IFQ1"/>
    <n v="18"/>
    <n v="18"/>
    <n v="9"/>
    <n v="0"/>
    <m/>
    <n v="9"/>
    <n v="9"/>
    <b v="1"/>
    <x v="2"/>
    <x v="5"/>
  </r>
  <r>
    <n v="548055"/>
    <x v="567"/>
    <s v="PedF"/>
    <x v="16"/>
    <s v="původní článek"/>
    <s v="IF"/>
    <n v="0.33333333333332998"/>
    <s v="2-s2.0-85054464213"/>
    <s v="Q1 1.D."/>
    <n v="446545500004"/>
    <s v="Q2"/>
    <s v="PLoS One"/>
    <x v="1"/>
    <n v="17"/>
    <s v="US"/>
    <m/>
    <s v="eng"/>
    <s v="původní článekIF"/>
    <s v="ScoD1"/>
    <n v="22"/>
    <n v="22"/>
    <n v="7.3333333333332593"/>
    <n v="0"/>
    <m/>
    <n v="7.3333333333332593"/>
    <n v="4.6666666666666199"/>
    <b v="0"/>
    <x v="0"/>
    <x v="4"/>
  </r>
  <r>
    <n v="583699"/>
    <x v="567"/>
    <s v="PedF"/>
    <x v="16"/>
    <s v="příspěvek v recenzovaném konferenčním sborníku"/>
    <s v="WOS"/>
    <n v="0.5"/>
    <s v="2-s2.0-85095722778"/>
    <m/>
    <m/>
    <m/>
    <s v="Proceedings of the 2020 Federated Conference on Computer Science and Information Systems"/>
    <x v="2"/>
    <n v="9"/>
    <m/>
    <s v="IEEE"/>
    <s v="eng"/>
    <s v="příspěvek v recenzovaném konferenčním sborníkuWOS"/>
    <s v="Sbor/D"/>
    <n v="0.5"/>
    <n v="1"/>
    <n v="0.5"/>
    <n v="0"/>
    <m/>
    <n v="0.5"/>
    <n v="0.5"/>
    <b v="1"/>
    <x v="0"/>
    <x v="4"/>
  </r>
  <r>
    <n v="568573"/>
    <x v="567"/>
    <s v="PedF"/>
    <x v="16"/>
    <s v="původní článek"/>
    <s v="IF (loni)"/>
    <n v="0.33333333333332998"/>
    <s v="2-s2.0-85075745856"/>
    <s v="Q1 1.D."/>
    <n v="525859000003"/>
    <s v="Q1 1.D"/>
    <s v="Learning and Instruction"/>
    <x v="2"/>
    <n v="11"/>
    <s v="GB"/>
    <m/>
    <s v="eng"/>
    <s v="původní článekIF (loni)"/>
    <s v="ScoD1"/>
    <n v="22"/>
    <n v="22"/>
    <n v="7.3333333333332593"/>
    <n v="0"/>
    <m/>
    <n v="7.3333333333332593"/>
    <n v="5.9999999999999396"/>
    <b v="0"/>
    <x v="0"/>
    <x v="4"/>
  </r>
  <r>
    <n v="584358"/>
    <x v="567"/>
    <s v="PedF"/>
    <x v="16"/>
    <s v="příspěvek v recenzovaném konferenčním sborníku"/>
    <s v="SJR (loni)"/>
    <n v="0.33333333333332998"/>
    <s v="2-s2.0-85089313579"/>
    <m/>
    <m/>
    <m/>
    <s v="Springer Proceedings in Mathematics &amp; Statistics, IMPS 2019: Quantitative Psychology"/>
    <x v="2"/>
    <n v="18"/>
    <m/>
    <s v="Springer"/>
    <s v="eng"/>
    <s v="příspěvek v recenzovaném konferenčním sborníkuSJR (loni)"/>
    <s v="Sbor/D"/>
    <n v="0.5"/>
    <n v="1"/>
    <n v="0.33333333333332998"/>
    <n v="0"/>
    <m/>
    <n v="0.33333333333332998"/>
    <n v="0.33333333333332998"/>
    <b v="1"/>
    <x v="2"/>
    <x v="5"/>
  </r>
  <r>
    <n v="554281"/>
    <x v="567"/>
    <s v="PedF"/>
    <x v="16"/>
    <s v="původní článek"/>
    <s v="IF"/>
    <n v="0.5"/>
    <m/>
    <m/>
    <n v="459346200034"/>
    <s v="Q1 1.D? (13/123)"/>
    <s v="R Journal"/>
    <x v="1"/>
    <n v="13"/>
    <s v="AT"/>
    <m/>
    <s v="eng"/>
    <s v="původní článekIF"/>
    <s v="IFQ1"/>
    <n v="18"/>
    <n v="18"/>
    <n v="9"/>
    <n v="0"/>
    <m/>
    <n v="9"/>
    <n v="9"/>
    <b v="1"/>
    <x v="2"/>
    <x v="5"/>
  </r>
  <r>
    <n v="537714"/>
    <x v="568"/>
    <s v="3.LF"/>
    <x v="5"/>
    <s v="původní článek"/>
    <s v="český čsp."/>
    <n v="0.5"/>
    <m/>
    <m/>
    <m/>
    <m/>
    <s v="Historia scholastica"/>
    <x v="0"/>
    <n v="6"/>
    <s v="CZ"/>
    <m/>
    <s v="cze"/>
    <s v="původní článekčeský čsp."/>
    <s v="Článek"/>
    <n v="0.5"/>
    <n v="0.5"/>
    <n v="0.25"/>
    <n v="0"/>
    <m/>
    <n v="0.25"/>
    <n v="0.25"/>
    <b v="1"/>
    <x v="3"/>
    <x v="3"/>
  </r>
  <r>
    <n v="591327"/>
    <x v="568"/>
    <s v="3.LF"/>
    <x v="1"/>
    <s v="původní článek"/>
    <s v="ERIHPlus"/>
    <n v="0.5"/>
    <m/>
    <m/>
    <m/>
    <m/>
    <s v="Historia scholastica"/>
    <x v="2"/>
    <n v="5"/>
    <s v="CZ"/>
    <m/>
    <s v="cze"/>
    <s v="původní článekERIHPlus"/>
    <s v="Erih+"/>
    <n v="1"/>
    <n v="1"/>
    <n v="0.5"/>
    <n v="0"/>
    <m/>
    <n v="0.5"/>
    <n v="0.5"/>
    <b v="1"/>
    <x v="3"/>
    <x v="3"/>
  </r>
  <r>
    <n v="576110"/>
    <x v="569"/>
    <s v="PedF"/>
    <x v="5"/>
    <s v="původní článek"/>
    <s v="český čsp."/>
    <n v="1"/>
    <m/>
    <m/>
    <m/>
    <m/>
    <s v="Bryonora"/>
    <x v="3"/>
    <n v="4"/>
    <s v="CZ"/>
    <m/>
    <s v="cze"/>
    <s v="původní článekčeský čsp."/>
    <s v="Článek"/>
    <n v="0.5"/>
    <n v="0.5"/>
    <n v="0.5"/>
    <n v="0"/>
    <m/>
    <n v="0.5"/>
    <n v="0.5"/>
    <b v="1"/>
    <x v="2"/>
    <x v="5"/>
  </r>
  <r>
    <n v="548538"/>
    <x v="570"/>
    <s v="PedF"/>
    <x v="1"/>
    <s v="původní článek"/>
    <s v="ERIHPlus"/>
    <n v="0.25"/>
    <m/>
    <m/>
    <m/>
    <m/>
    <s v="Pedagogická orientace"/>
    <x v="1"/>
    <n v="22"/>
    <s v="CZ"/>
    <m/>
    <s v="cze"/>
    <s v="původní článekERIHPlus"/>
    <s v="Erih+"/>
    <n v="1"/>
    <n v="1"/>
    <n v="0.25"/>
    <n v="0"/>
    <m/>
    <n v="0.25"/>
    <n v="0.25"/>
    <b v="1"/>
    <x v="0"/>
    <x v="4"/>
  </r>
  <r>
    <n v="555840"/>
    <x v="571"/>
    <s v="PedF"/>
    <x v="7"/>
    <s v="původní článek"/>
    <s v="IF"/>
    <n v="0.14285714285713999"/>
    <s v="2-s2.0-85047072920"/>
    <s v="Q4"/>
    <n v="433031600005"/>
    <s v="Q4"/>
    <s v="Chemické listy"/>
    <x v="1"/>
    <n v="5"/>
    <s v="CZ"/>
    <s v="CHEMICKE LISTY"/>
    <s v="cze"/>
    <s v="původní článekIF"/>
    <s v="IFQ4"/>
    <n v="6"/>
    <n v="6"/>
    <n v="0.85714285714283989"/>
    <n v="0"/>
    <m/>
    <n v="0.85714285714283989"/>
    <n v="0.85714285714283989"/>
    <b v="1"/>
    <x v="2"/>
    <x v="5"/>
  </r>
  <r>
    <n v="580670"/>
    <x v="572"/>
    <s v="PedF"/>
    <x v="9"/>
    <s v="jiný příspěvek v konferenčním sborníku"/>
    <s v="rec. sborník"/>
    <n v="1"/>
    <m/>
    <m/>
    <m/>
    <m/>
    <s v="Teorie a praxe hudební výchovy VI"/>
    <x v="2"/>
    <n v="6"/>
    <m/>
    <s v="Univerzita Karlova"/>
    <s v="cze"/>
    <s v="jiný příspěvek v konferenčním sborníkurec. sborník"/>
    <s v="Ostatní"/>
    <n v="0"/>
    <n v="0"/>
    <n v="0"/>
    <n v="0"/>
    <m/>
    <n v="0"/>
    <n v="0"/>
    <b v="1"/>
    <x v="0"/>
    <x v="4"/>
  </r>
  <r>
    <n v="567708"/>
    <x v="572"/>
    <s v="PedF"/>
    <x v="9"/>
    <s v="původní článek"/>
    <s v="zahr. čsp."/>
    <n v="1"/>
    <m/>
    <m/>
    <m/>
    <m/>
    <s v="AFA Ad Fontes Artis"/>
    <x v="1"/>
    <n v="8"/>
    <s v="SK"/>
    <m/>
    <s v="cze"/>
    <s v="původní článekzahr. čsp."/>
    <s v="Článek"/>
    <n v="0.5"/>
    <n v="0.5"/>
    <n v="0.5"/>
    <n v="0"/>
    <m/>
    <n v="0.5"/>
    <n v="0.5"/>
    <b v="1"/>
    <x v="2"/>
    <x v="8"/>
  </r>
  <r>
    <n v="584221"/>
    <x v="572"/>
    <s v="PedF"/>
    <x v="9"/>
    <s v="příspěvek v recenzovaném konferenčním sborníku"/>
    <s v="rec. sborník"/>
    <n v="1"/>
    <m/>
    <m/>
    <m/>
    <m/>
    <s v="Proceedings of the 23rd International Seminar of the ISME Music in Schools and Teacher Education Commission (MISTEC)"/>
    <x v="2"/>
    <n v="2"/>
    <m/>
    <s v="International Society for Music Education"/>
    <s v="eng"/>
    <s v="příspěvek v recenzovaném konferenčním sborníkurec. sborník"/>
    <s v="Sbor/N"/>
    <n v="0.25"/>
    <n v="0.5"/>
    <n v="0.5"/>
    <n v="0"/>
    <m/>
    <n v="0.5"/>
    <n v="0.5"/>
    <b v="1"/>
    <x v="2"/>
    <x v="8"/>
  </r>
  <r>
    <n v="561478"/>
    <x v="573"/>
    <s v="PedF"/>
    <x v="10"/>
    <s v="jiný příspěvek v konferenčním sborníku"/>
    <s v="rec. sborník"/>
    <n v="1"/>
    <m/>
    <m/>
    <m/>
    <m/>
    <s v="Stejné a jiné ve filosofické a speciálněpedagogické reflexi. Inkluzivní škola"/>
    <x v="3"/>
    <n v="7"/>
    <m/>
    <s v="Univerzita Karlova, Pedagogická fakulta"/>
    <s v="cze"/>
    <s v="jiný příspěvek v konferenčním sborníkurec. sborník"/>
    <s v="Ostatní"/>
    <n v="0"/>
    <n v="0"/>
    <n v="0"/>
    <n v="0"/>
    <m/>
    <n v="0"/>
    <n v="0"/>
    <b v="1"/>
    <x v="6"/>
    <x v="9"/>
  </r>
  <r>
    <n v="580032"/>
    <x v="573"/>
    <s v="PedF"/>
    <x v="10"/>
    <s v="stať v recenzovaném sborníku prací"/>
    <m/>
    <n v="1"/>
    <m/>
    <m/>
    <m/>
    <m/>
    <s v="Potřebuje v planetární době filosofie vědu, či věda filosofii?"/>
    <x v="2"/>
    <n v="25"/>
    <m/>
    <s v="Univerzita Karlova, Pedagogická fakulta"/>
    <s v="cze"/>
    <s v="stať v recenzovaném sborníku prací"/>
    <s v="Ostatní"/>
    <n v="0"/>
    <n v="0"/>
    <n v="0"/>
    <n v="0"/>
    <m/>
    <n v="0"/>
    <n v="0"/>
    <b v="1"/>
    <x v="6"/>
    <x v="9"/>
  </r>
  <r>
    <n v="586128"/>
    <x v="573"/>
    <s v="PedF"/>
    <x v="10"/>
    <s v="jiný příspěvek v konferenčním sborníku"/>
    <s v="rec. sborník"/>
    <n v="1"/>
    <m/>
    <m/>
    <m/>
    <m/>
    <s v="Comenius-Jahrbuch Herausgegeben im Auftrag der Deutschen Comenius-Gesellschaft von Andreas Fritsch, Andreas Lischewski &amp; Uwe Voigt, Band 28/2020"/>
    <x v="2"/>
    <n v="22"/>
    <m/>
    <s v="Academia Verlag"/>
    <s v="eng"/>
    <s v="jiný příspěvek v konferenčním sborníkurec. sborník"/>
    <s v="Ostatní"/>
    <n v="0"/>
    <n v="0"/>
    <n v="0"/>
    <n v="0"/>
    <m/>
    <n v="0"/>
    <n v="0"/>
    <b v="1"/>
    <x v="6"/>
    <x v="9"/>
  </r>
  <r>
    <n v="591437"/>
    <x v="574"/>
    <s v="PedF"/>
    <x v="12"/>
    <s v="původní článek"/>
    <s v="český čsp."/>
    <n v="0.5"/>
    <m/>
    <m/>
    <m/>
    <m/>
    <s v="Inovace a technologie ve vzdělávání"/>
    <x v="2"/>
    <n v="9"/>
    <s v="CZ"/>
    <m/>
    <s v="eng"/>
    <s v="původní článekčeský čsp."/>
    <s v="Článek"/>
    <n v="0.5"/>
    <n v="1"/>
    <n v="0.5"/>
    <n v="0"/>
    <m/>
    <n v="0.5"/>
    <n v="0.5"/>
    <b v="1"/>
    <x v="0"/>
    <x v="11"/>
  </r>
  <r>
    <n v="587789"/>
    <x v="575"/>
    <s v="PedF"/>
    <x v="8"/>
    <s v="původní článek"/>
    <s v="český čsp."/>
    <n v="1"/>
    <m/>
    <m/>
    <m/>
    <m/>
    <s v="Výtvarná výchova"/>
    <x v="3"/>
    <n v="5"/>
    <s v="CZ"/>
    <m/>
    <s v="cze"/>
    <s v="původní článekčeský čsp."/>
    <s v="Článek"/>
    <n v="0.5"/>
    <n v="0.5"/>
    <n v="0.5"/>
    <n v="0"/>
    <m/>
    <n v="0.5"/>
    <n v="0.5"/>
    <b v="1"/>
    <x v="2"/>
    <x v="8"/>
  </r>
  <r>
    <n v="569764"/>
    <x v="576"/>
    <s v="PedF"/>
    <x v="0"/>
    <s v="přehledový článek"/>
    <s v="SJR"/>
    <n v="0.25"/>
    <s v="2-s2.0-85077786030"/>
    <s v="Q4"/>
    <m/>
    <m/>
    <s v="Časopis lékařů českých"/>
    <x v="3"/>
    <n v="3"/>
    <s v="CZ"/>
    <m/>
    <s v="cze"/>
    <s v="přehledový článekSJR"/>
    <s v="ScoQ4"/>
    <n v="4"/>
    <n v="4"/>
    <n v="1"/>
    <n v="0"/>
    <m/>
    <n v="1"/>
    <n v="1"/>
    <b v="1"/>
    <x v="0"/>
    <x v="0"/>
  </r>
  <r>
    <n v="581447"/>
    <x v="577"/>
    <s v="PedF"/>
    <x v="5"/>
    <s v="příspěvek v recenzovaném konferenčním sborníku"/>
    <s v="e-zdroj"/>
    <n v="0.5"/>
    <m/>
    <m/>
    <n v="558088803125"/>
    <m/>
    <s v="14TH INTERNATIONAL TECHNOLOGY, EDUCATION AND DEVELOPMENT CONFERENCE (INTED2020)"/>
    <x v="2"/>
    <n v="6"/>
    <m/>
    <s v="IATED"/>
    <s v="eng"/>
    <s v="příspěvek v recenzovaném konferenčním sborníkue-zdroj"/>
    <s v="Sbor/N"/>
    <n v="0.25"/>
    <n v="0.5"/>
    <n v="0.25"/>
    <n v="0"/>
    <m/>
    <n v="0.25"/>
    <n v="0.25"/>
    <b v="1"/>
    <x v="2"/>
    <x v="5"/>
  </r>
  <r>
    <n v="583182"/>
    <x v="577"/>
    <s v="PedF"/>
    <x v="5"/>
    <s v="příspěvek v recenzovaném konferenčním sborníku"/>
    <s v="rec. sborník"/>
    <n v="0.5"/>
    <m/>
    <m/>
    <n v="567209500014"/>
    <m/>
    <s v="PROJECT-BASED EDUCATION AND OTHER ACTIVATING STRATEGIES IN SCIENCE EDUCATION XVII (PBE 2019)"/>
    <x v="2"/>
    <n v="7"/>
    <s v="CZ"/>
    <s v="CHARLES UNIV PRAGUE"/>
    <s v="eng"/>
    <s v="příspěvek v recenzovaném konferenčním sborníkurec. sborník"/>
    <s v="Sbor/N"/>
    <n v="0.25"/>
    <n v="0.5"/>
    <n v="0.25"/>
    <n v="0"/>
    <m/>
    <n v="0.25"/>
    <n v="0.25"/>
    <b v="1"/>
    <x v="2"/>
    <x v="5"/>
  </r>
  <r>
    <n v="587322"/>
    <x v="578"/>
    <s v="MFF"/>
    <x v="21"/>
    <s v="příspěvek v recenzovaném konferenčním sborníku"/>
    <s v="rec. sborník"/>
    <n v="1"/>
    <m/>
    <m/>
    <m/>
    <m/>
    <s v="Veletrh nápadů učitelů fyziky 25"/>
    <x v="2"/>
    <n v="10"/>
    <m/>
    <s v="MatfyzPress"/>
    <s v="cze"/>
    <s v="příspěvek v recenzovaném konferenčním sborníkurec. sborník"/>
    <s v="Sbor/N"/>
    <n v="0.25"/>
    <n v="0.25"/>
    <n v="0.25"/>
    <m/>
    <m/>
    <n v="0.25"/>
    <s v="Nic"/>
    <b v="0"/>
    <x v="2"/>
    <x v="5"/>
  </r>
  <r>
    <n v="574163"/>
    <x v="578"/>
    <s v="MFF"/>
    <x v="21"/>
    <s v="příručka"/>
    <m/>
    <n v="1"/>
    <m/>
    <m/>
    <m/>
    <m/>
    <m/>
    <x v="3"/>
    <n v="43"/>
    <s v="CZ"/>
    <s v="Univerzita Karlova, Pedagogická fakulta"/>
    <s v="cze"/>
    <s v="příručka"/>
    <s v="Ostatní"/>
    <n v="0"/>
    <n v="0"/>
    <n v="0"/>
    <m/>
    <m/>
    <n v="0"/>
    <s v="Nic"/>
    <b v="0"/>
    <x v="2"/>
    <x v="5"/>
  </r>
  <r>
    <n v="573059"/>
    <x v="579"/>
    <s v="MFF"/>
    <x v="21"/>
    <s v="příspěvek v recenzovaném konferenčním sborníku"/>
    <s v="rec. sborník"/>
    <n v="1"/>
    <m/>
    <m/>
    <m/>
    <m/>
    <s v="22x nápadů do hodin fyziky. Od učitelů učitelům."/>
    <x v="3"/>
    <n v="3"/>
    <m/>
    <s v="MatfyzPress"/>
    <s v="cze"/>
    <s v="příspěvek v recenzovaném konferenčním sborníkurec. sborník"/>
    <s v="Sbor/N"/>
    <n v="0.25"/>
    <n v="0.25"/>
    <n v="0.25"/>
    <m/>
    <m/>
    <n v="0.25"/>
    <s v="Nic"/>
    <b v="0"/>
    <x v="2"/>
    <x v="5"/>
  </r>
  <r>
    <n v="577184"/>
    <x v="580"/>
    <s v="PedF"/>
    <x v="21"/>
    <s v="příručka"/>
    <m/>
    <n v="0.2"/>
    <m/>
    <m/>
    <m/>
    <m/>
    <m/>
    <x v="3"/>
    <n v="51"/>
    <s v="CZ"/>
    <s v="Univerzita Karlova, Pedagogická fakulta"/>
    <s v="cze"/>
    <s v="příručka"/>
    <s v="Ostatní"/>
    <n v="0"/>
    <n v="0"/>
    <n v="0"/>
    <n v="0"/>
    <m/>
    <n v="0"/>
    <n v="0"/>
    <b v="1"/>
    <x v="2"/>
    <x v="2"/>
  </r>
  <r>
    <n v="577187"/>
    <x v="580"/>
    <s v="PedF"/>
    <x v="21"/>
    <s v="učebnice pro ZŠ"/>
    <m/>
    <n v="0.2"/>
    <m/>
    <m/>
    <m/>
    <m/>
    <m/>
    <x v="3"/>
    <n v="67"/>
    <s v="CZ"/>
    <s v="Univerzita Karlova, Pedagogická fakulta"/>
    <s v="cze"/>
    <s v="učebnice pro ZŠ"/>
    <s v="Učebnice"/>
    <n v="1"/>
    <n v="1"/>
    <n v="0.2"/>
    <n v="0"/>
    <m/>
    <n v="0.2"/>
    <n v="0.2"/>
    <b v="1"/>
    <x v="2"/>
    <x v="2"/>
  </r>
  <r>
    <n v="577184"/>
    <x v="581"/>
    <s v="PedF"/>
    <x v="21"/>
    <s v="příručka"/>
    <m/>
    <n v="0.2"/>
    <m/>
    <m/>
    <m/>
    <m/>
    <m/>
    <x v="3"/>
    <n v="51"/>
    <s v="CZ"/>
    <s v="Univerzita Karlova, Pedagogická fakulta"/>
    <s v="cze"/>
    <s v="příručka"/>
    <s v="Ostatní"/>
    <n v="0"/>
    <n v="0"/>
    <n v="0"/>
    <n v="0"/>
    <m/>
    <n v="0"/>
    <n v="0"/>
    <b v="1"/>
    <x v="2"/>
    <x v="2"/>
  </r>
  <r>
    <n v="577187"/>
    <x v="581"/>
    <s v="PedF"/>
    <x v="21"/>
    <s v="učebnice pro ZŠ"/>
    <m/>
    <n v="0.2"/>
    <m/>
    <m/>
    <m/>
    <m/>
    <m/>
    <x v="3"/>
    <n v="67"/>
    <s v="CZ"/>
    <s v="Univerzita Karlova, Pedagogická fakulta"/>
    <s v="cze"/>
    <s v="učebnice pro ZŠ"/>
    <s v="Učebnice"/>
    <n v="1"/>
    <n v="1"/>
    <n v="0.2"/>
    <n v="0"/>
    <m/>
    <n v="0.2"/>
    <n v="0.2"/>
    <b v="1"/>
    <x v="2"/>
    <x v="2"/>
  </r>
  <r>
    <n v="577184"/>
    <x v="239"/>
    <s v="PedF"/>
    <x v="21"/>
    <s v="příručka"/>
    <m/>
    <n v="0.2"/>
    <m/>
    <m/>
    <m/>
    <m/>
    <m/>
    <x v="3"/>
    <n v="51"/>
    <s v="CZ"/>
    <s v="Univerzita Karlova, Pedagogická fakulta"/>
    <s v="cze"/>
    <s v="příručka"/>
    <s v="Ostatní"/>
    <n v="0"/>
    <n v="0"/>
    <n v="0"/>
    <n v="0"/>
    <m/>
    <n v="0"/>
    <n v="0"/>
    <b v="1"/>
    <x v="2"/>
    <x v="2"/>
  </r>
  <r>
    <n v="577187"/>
    <x v="239"/>
    <s v="PedF"/>
    <x v="21"/>
    <s v="učebnice pro ZŠ"/>
    <m/>
    <n v="0.2"/>
    <m/>
    <m/>
    <m/>
    <m/>
    <m/>
    <x v="3"/>
    <n v="67"/>
    <s v="CZ"/>
    <s v="Univerzita Karlova, Pedagogická fakulta"/>
    <s v="cze"/>
    <s v="učebnice pro ZŠ"/>
    <s v="Učebnice"/>
    <n v="1"/>
    <n v="1"/>
    <n v="0.2"/>
    <n v="0"/>
    <m/>
    <n v="0.2"/>
    <n v="0.2"/>
    <b v="1"/>
    <x v="2"/>
    <x v="2"/>
  </r>
  <r>
    <n v="566901"/>
    <x v="239"/>
    <s v="PedF"/>
    <x v="21"/>
    <s v="původní článek"/>
    <s v="český čsp."/>
    <n v="0.2"/>
    <m/>
    <m/>
    <m/>
    <m/>
    <s v="Gramotnost, pregramotnost a vzdělávání [online]"/>
    <x v="3"/>
    <n v="21"/>
    <s v="CZ"/>
    <m/>
    <s v="cze"/>
    <s v="původní článekčeský čsp."/>
    <s v="Článek"/>
    <n v="0.5"/>
    <n v="0.5"/>
    <n v="0.1"/>
    <n v="0"/>
    <m/>
    <n v="0.1"/>
    <n v="0.1"/>
    <b v="1"/>
    <x v="0"/>
    <x v="11"/>
  </r>
  <r>
    <n v="571688"/>
    <x v="239"/>
    <s v="PedF"/>
    <x v="21"/>
    <s v="příručka"/>
    <m/>
    <n v="0.2"/>
    <m/>
    <m/>
    <m/>
    <m/>
    <m/>
    <x v="3"/>
    <n v="57"/>
    <s v="CZ"/>
    <s v="Pedagogická fakulta Univerzity Karlovy"/>
    <s v="cze"/>
    <s v="příručka"/>
    <s v="Ostatní"/>
    <n v="0"/>
    <n v="0"/>
    <n v="0"/>
    <n v="0"/>
    <m/>
    <n v="0"/>
    <n v="0"/>
    <b v="1"/>
    <x v="0"/>
    <x v="11"/>
  </r>
  <r>
    <n v="574067"/>
    <x v="239"/>
    <s v="PedF"/>
    <x v="21"/>
    <s v="příručka"/>
    <m/>
    <n v="0.1"/>
    <m/>
    <m/>
    <m/>
    <m/>
    <m/>
    <x v="3"/>
    <n v="226"/>
    <s v="CZ"/>
    <s v="Pedagogická fakulta Univerzita Karlova"/>
    <s v="cze"/>
    <s v="příručka"/>
    <s v="Ostatní"/>
    <n v="0"/>
    <n v="0"/>
    <n v="0"/>
    <n v="0"/>
    <m/>
    <n v="0"/>
    <n v="0"/>
    <b v="1"/>
    <x v="0"/>
    <x v="11"/>
  </r>
  <r>
    <n v="577665"/>
    <x v="582"/>
    <s v="PedF"/>
    <x v="21"/>
    <s v="jiný výsledek"/>
    <m/>
    <n v="0.5"/>
    <m/>
    <m/>
    <m/>
    <m/>
    <m/>
    <x v="3"/>
    <n v="1"/>
    <m/>
    <s v="Univerzita Palackého v Olomouci"/>
    <s v="cze"/>
    <s v="jiný výsledek"/>
    <s v="Ostatní"/>
    <n v="0"/>
    <n v="0"/>
    <n v="0"/>
    <n v="0"/>
    <m/>
    <n v="0"/>
    <n v="0"/>
    <b v="1"/>
    <x v="2"/>
    <x v="5"/>
  </r>
  <r>
    <n v="583858"/>
    <x v="582"/>
    <s v="PedF"/>
    <x v="18"/>
    <s v="necertifikovaná metodika"/>
    <m/>
    <n v="0.5"/>
    <m/>
    <m/>
    <m/>
    <m/>
    <m/>
    <x v="2"/>
    <n v="32"/>
    <m/>
    <s v="PedF UK"/>
    <s v="cze"/>
    <s v="necertifikovaná metodika"/>
    <s v="Učebnice"/>
    <n v="1"/>
    <n v="1"/>
    <n v="0.5"/>
    <m/>
    <m/>
    <n v="0.5"/>
    <s v="Nic"/>
    <b v="0"/>
    <x v="2"/>
    <x v="5"/>
  </r>
  <r>
    <n v="565994"/>
    <x v="583"/>
    <s v="PedF"/>
    <x v="21"/>
    <s v="učebnice pro ZŠ"/>
    <m/>
    <n v="0.2"/>
    <m/>
    <m/>
    <m/>
    <m/>
    <m/>
    <x v="3"/>
    <n v="84"/>
    <s v="CZ"/>
    <s v="H-mat, o.p.s."/>
    <s v="cze"/>
    <s v="učebnice pro ZŠ"/>
    <s v="Učebnice"/>
    <n v="1"/>
    <n v="1"/>
    <n v="0.2"/>
    <n v="0"/>
    <m/>
    <n v="0.2"/>
    <n v="0.2"/>
    <b v="1"/>
    <x v="2"/>
    <x v="5"/>
  </r>
  <r>
    <n v="575835"/>
    <x v="584"/>
    <s v="PedF"/>
    <x v="21"/>
    <s v="kolektivní monografie"/>
    <m/>
    <n v="0.16666666666666999"/>
    <m/>
    <m/>
    <m/>
    <m/>
    <m/>
    <x v="3"/>
    <n v="90"/>
    <s v="CZ"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56510"/>
    <x v="585"/>
    <s v="MFF"/>
    <x v="21"/>
    <s v="původní článek"/>
    <s v="český čsp."/>
    <n v="0.5"/>
    <m/>
    <m/>
    <m/>
    <m/>
    <s v="Gramotnost, pregramotnost a vzdělávání"/>
    <x v="1"/>
    <n v="24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577184"/>
    <x v="586"/>
    <s v="PedF"/>
    <x v="21"/>
    <s v="příručka"/>
    <m/>
    <n v="0.2"/>
    <m/>
    <m/>
    <m/>
    <m/>
    <m/>
    <x v="3"/>
    <n v="51"/>
    <s v="CZ"/>
    <s v="Univerzita Karlova, Pedagogická fakulta"/>
    <s v="cze"/>
    <s v="příručka"/>
    <s v="Ostatní"/>
    <n v="0"/>
    <n v="0"/>
    <n v="0"/>
    <n v="0"/>
    <m/>
    <n v="0"/>
    <n v="0"/>
    <b v="1"/>
    <x v="2"/>
    <x v="2"/>
  </r>
  <r>
    <n v="577187"/>
    <x v="586"/>
    <s v="PedF"/>
    <x v="21"/>
    <s v="učebnice pro ZŠ"/>
    <m/>
    <n v="0.2"/>
    <m/>
    <m/>
    <m/>
    <m/>
    <m/>
    <x v="3"/>
    <n v="67"/>
    <s v="CZ"/>
    <s v="Univerzita Karlova, Pedagogická fakulta"/>
    <s v="cze"/>
    <s v="učebnice pro ZŠ"/>
    <s v="Učebnice"/>
    <n v="1"/>
    <n v="1"/>
    <n v="0.2"/>
    <n v="0"/>
    <m/>
    <n v="0.2"/>
    <n v="0.2"/>
    <b v="1"/>
    <x v="2"/>
    <x v="2"/>
  </r>
  <r>
    <n v="565280"/>
    <x v="587"/>
    <s v="PedF"/>
    <x v="21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92046"/>
    <x v="588"/>
    <s v="FF"/>
    <x v="21"/>
    <s v="kapitola v kolektivní monografii"/>
    <m/>
    <n v="0.5"/>
    <m/>
    <m/>
    <m/>
    <m/>
    <s v="Multiculturalism. From Crisis to Renewal?"/>
    <x v="2"/>
    <n v="20"/>
    <s v="CZ"/>
    <s v="Karolinum"/>
    <s v="eng"/>
    <s v="kapitola v kolektivní monografii"/>
    <s v="Kap"/>
    <n v="1"/>
    <n v="2"/>
    <n v="1"/>
    <n v="0"/>
    <m/>
    <n v="1"/>
    <n v="1"/>
    <b v="1"/>
    <x v="0"/>
    <x v="4"/>
  </r>
  <r>
    <n v="592888"/>
    <x v="589"/>
    <s v="FF"/>
    <x v="21"/>
    <s v="původní článek"/>
    <s v="český čsp."/>
    <n v="0.14285714285713999"/>
    <m/>
    <m/>
    <m/>
    <m/>
    <s v="Pražské egyptologické studie / Prague Egyptological Studies"/>
    <x v="2"/>
    <n v="7"/>
    <s v="CZ"/>
    <m/>
    <s v="cze"/>
    <s v="původní článekčeský čsp."/>
    <s v="Článek"/>
    <n v="0.5"/>
    <n v="0.5"/>
    <n v="7.1428571428569995E-2"/>
    <n v="0"/>
    <m/>
    <n v="7.1428571428569995E-2"/>
    <n v="7.1428571428569995E-2"/>
    <b v="1"/>
    <x v="3"/>
    <x v="3"/>
  </r>
  <r>
    <n v="593042"/>
    <x v="589"/>
    <s v="FF"/>
    <x v="21"/>
    <s v="kolektivní monografie"/>
    <m/>
    <n v="4.7619047619047998E-2"/>
    <m/>
    <m/>
    <m/>
    <m/>
    <m/>
    <x v="3"/>
    <n v="387"/>
    <m/>
    <s v="Charles University, Faculty of Arts"/>
    <s v="eng"/>
    <s v="kolektivní monografie"/>
    <s v="Mon"/>
    <n v="3"/>
    <n v="4.6209884243726211"/>
    <n v="0.22004706782726943"/>
    <n v="0"/>
    <m/>
    <n v="0.22004706782726943"/>
    <n v="0.22004706782726943"/>
    <b v="1"/>
    <x v="3"/>
    <x v="3"/>
  </r>
  <r>
    <n v="575493"/>
    <x v="590"/>
    <s v="FF"/>
    <x v="21"/>
    <s v="jiná stať ve sborníku prací"/>
    <m/>
    <n v="1"/>
    <m/>
    <m/>
    <m/>
    <m/>
    <s v="Bulletin Společnosti Edvarda Beneše"/>
    <x v="3"/>
    <m/>
    <m/>
    <s v="Společnost Edvarda Beneše"/>
    <s v="cze"/>
    <s v="jiná stať ve sborníku prací"/>
    <s v="Ostatní"/>
    <n v="0"/>
    <n v="0"/>
    <n v="0"/>
    <n v="0"/>
    <m/>
    <n v="0"/>
    <n v="0"/>
    <b v="1"/>
    <x v="3"/>
    <x v="3"/>
  </r>
  <r>
    <n v="559580"/>
    <x v="590"/>
    <s v="FF"/>
    <x v="21"/>
    <s v="kapitola v populárně-naučné knize"/>
    <m/>
    <n v="1"/>
    <m/>
    <m/>
    <m/>
    <m/>
    <s v="Budovatelé státu. Příběhy osobností, které ovlivnily vznik Československa"/>
    <x v="1"/>
    <n v="5"/>
    <m/>
    <s v="Lidové noviny"/>
    <s v="cze"/>
    <s v="kapitola v populárně-naučné knize"/>
    <s v="Ostatní"/>
    <n v="0"/>
    <n v="0"/>
    <n v="0"/>
    <n v="0"/>
    <m/>
    <n v="0"/>
    <n v="0"/>
    <b v="1"/>
    <x v="3"/>
    <x v="3"/>
  </r>
  <r>
    <n v="574905"/>
    <x v="59"/>
    <s v="PedF"/>
    <x v="21"/>
    <s v="původní článek"/>
    <s v="český čsp."/>
    <n v="1"/>
    <m/>
    <m/>
    <m/>
    <m/>
    <s v="Hudební výchova"/>
    <x v="3"/>
    <n v="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74908"/>
    <x v="59"/>
    <s v="PedF"/>
    <x v="21"/>
    <s v="původní článek"/>
    <s v="český čsp."/>
    <n v="1"/>
    <m/>
    <m/>
    <m/>
    <m/>
    <s v="Hudební výchova"/>
    <x v="3"/>
    <n v="3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2932"/>
    <x v="59"/>
    <s v="PedF"/>
    <x v="21"/>
    <s v="původní článek"/>
    <s v="český čsp."/>
    <n v="1"/>
    <m/>
    <m/>
    <m/>
    <m/>
    <s v="Hudební výchova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2985"/>
    <x v="59"/>
    <s v="PedF"/>
    <x v="21"/>
    <s v="původní článek"/>
    <s v="český čsp."/>
    <n v="1"/>
    <m/>
    <m/>
    <m/>
    <m/>
    <s v="Hudební výchova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62986"/>
    <x v="59"/>
    <s v="PedF"/>
    <x v="21"/>
    <s v="přehledový článek"/>
    <s v="český čsp."/>
    <n v="1"/>
    <m/>
    <m/>
    <m/>
    <m/>
    <s v="Hudební výchova"/>
    <x v="1"/>
    <n v="2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62988"/>
    <x v="59"/>
    <s v="PedF"/>
    <x v="21"/>
    <s v="přehledový článek"/>
    <s v="český čsp."/>
    <n v="1"/>
    <m/>
    <m/>
    <m/>
    <m/>
    <s v="Hudební výchova"/>
    <x v="1"/>
    <n v="2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62990"/>
    <x v="59"/>
    <s v="PedF"/>
    <x v="21"/>
    <s v="přehledový článek"/>
    <s v="český čsp."/>
    <n v="1"/>
    <m/>
    <m/>
    <m/>
    <m/>
    <s v="Hudební výchova"/>
    <x v="1"/>
    <n v="2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62991"/>
    <x v="59"/>
    <s v="PedF"/>
    <x v="21"/>
    <s v="přehledový článek"/>
    <s v="český čsp."/>
    <n v="1"/>
    <m/>
    <m/>
    <m/>
    <m/>
    <s v="Hudební výchova"/>
    <x v="1"/>
    <n v="2"/>
    <s v="CZ"/>
    <m/>
    <s v="cze"/>
    <s v="přehledový článekčeský čsp."/>
    <s v="Článek"/>
    <n v="0.5"/>
    <n v="0.5"/>
    <n v="0.5"/>
    <n v="0"/>
    <m/>
    <n v="0.5"/>
    <n v="0.5"/>
    <b v="1"/>
    <x v="0"/>
    <x v="4"/>
  </r>
  <r>
    <n v="562992"/>
    <x v="59"/>
    <s v="PedF"/>
    <x v="21"/>
    <s v="přehledový článek"/>
    <s v="rec. čsp. 2015"/>
    <n v="1"/>
    <m/>
    <m/>
    <m/>
    <m/>
    <s v="Hudební výchova"/>
    <x v="0"/>
    <n v="2"/>
    <s v="CZ"/>
    <m/>
    <s v="cze"/>
    <s v="přehledový článekrec. čsp. 2015"/>
    <s v="Článek"/>
    <n v="0.5"/>
    <n v="0.5"/>
    <n v="0.5"/>
    <n v="0"/>
    <m/>
    <n v="0.5"/>
    <n v="0.5"/>
    <b v="1"/>
    <x v="0"/>
    <x v="4"/>
  </r>
  <r>
    <n v="562993"/>
    <x v="59"/>
    <s v="PedF"/>
    <x v="21"/>
    <s v="přehledový článek"/>
    <s v="rec. čsp. 2015"/>
    <n v="1"/>
    <m/>
    <m/>
    <m/>
    <m/>
    <s v="Hudební výchova"/>
    <x v="0"/>
    <n v="2"/>
    <s v="CZ"/>
    <m/>
    <s v="cze"/>
    <s v="přehledový článekrec. čsp. 2015"/>
    <s v="Článek"/>
    <n v="0.5"/>
    <n v="0.5"/>
    <n v="0.5"/>
    <n v="0"/>
    <m/>
    <n v="0.5"/>
    <n v="0.5"/>
    <b v="1"/>
    <x v="0"/>
    <x v="4"/>
  </r>
  <r>
    <n v="562994"/>
    <x v="59"/>
    <s v="PedF"/>
    <x v="21"/>
    <s v="přehledový článek"/>
    <s v="rec. čsp. 2015"/>
    <n v="1"/>
    <m/>
    <m/>
    <m/>
    <m/>
    <s v="Hudební výchova"/>
    <x v="0"/>
    <n v="2"/>
    <s v="CZ"/>
    <m/>
    <s v="cze"/>
    <s v="přehledový článekrec. čsp. 2015"/>
    <s v="Článek"/>
    <n v="0.5"/>
    <n v="0.5"/>
    <n v="0.5"/>
    <n v="0"/>
    <m/>
    <n v="0.5"/>
    <n v="0.5"/>
    <b v="1"/>
    <x v="0"/>
    <x v="4"/>
  </r>
  <r>
    <n v="562995"/>
    <x v="59"/>
    <s v="PedF"/>
    <x v="21"/>
    <s v="přehledový článek"/>
    <s v="rec. čsp. 2015"/>
    <n v="1"/>
    <m/>
    <m/>
    <m/>
    <m/>
    <s v="Hudební výchova"/>
    <x v="0"/>
    <n v="2"/>
    <s v="CZ"/>
    <m/>
    <s v="cze"/>
    <s v="přehledový článekrec. čsp. 2015"/>
    <s v="Článek"/>
    <n v="0.5"/>
    <n v="0.5"/>
    <n v="0.5"/>
    <n v="0"/>
    <m/>
    <n v="0.5"/>
    <n v="0.5"/>
    <b v="1"/>
    <x v="0"/>
    <x v="4"/>
  </r>
  <r>
    <n v="542731"/>
    <x v="59"/>
    <s v="PedF"/>
    <x v="8"/>
    <s v="původní článek"/>
    <s v="rec. čsp. 2015"/>
    <n v="0.5"/>
    <m/>
    <m/>
    <m/>
    <m/>
    <s v="Výtvarná výchova"/>
    <x v="0"/>
    <n v="9"/>
    <s v="CZ"/>
    <m/>
    <s v="cze"/>
    <s v="původní článekrec. čsp. 2015"/>
    <s v="Článek"/>
    <n v="0.5"/>
    <n v="0.5"/>
    <n v="0.25"/>
    <n v="0"/>
    <m/>
    <n v="0.25"/>
    <n v="0.25"/>
    <b v="1"/>
    <x v="0"/>
    <x v="4"/>
  </r>
  <r>
    <n v="569294"/>
    <x v="591"/>
    <s v="FF"/>
    <x v="21"/>
    <s v="monografie"/>
    <m/>
    <n v="1"/>
    <m/>
    <m/>
    <m/>
    <m/>
    <m/>
    <x v="3"/>
    <n v="158"/>
    <s v="CZ"/>
    <s v="AMU-KANT"/>
    <s v="cze"/>
    <s v="monografie"/>
    <s v="Mon"/>
    <n v="3"/>
    <n v="3"/>
    <n v="3"/>
    <n v="0"/>
    <m/>
    <n v="3"/>
    <n v="3"/>
    <b v="1"/>
    <x v="0"/>
    <x v="4"/>
  </r>
  <r>
    <n v="569862"/>
    <x v="591"/>
    <s v="FF"/>
    <x v="21"/>
    <s v="původní článek"/>
    <s v="český čsp."/>
    <n v="1"/>
    <m/>
    <m/>
    <m/>
    <m/>
    <s v="Gymnasion časopis pro zážitkovou pedagogiku"/>
    <x v="3"/>
    <n v="4"/>
    <s v="CZ"/>
    <m/>
    <s v="cze"/>
    <s v="původní článekčeský čsp."/>
    <s v="Článek"/>
    <n v="0.5"/>
    <n v="0.5"/>
    <n v="0.5"/>
    <n v="0"/>
    <m/>
    <n v="0.5"/>
    <n v="0.5"/>
    <b v="1"/>
    <x v="0"/>
    <x v="4"/>
  </r>
  <r>
    <n v="589151"/>
    <x v="592"/>
    <s v="FF"/>
    <x v="21"/>
    <s v="kapitola v kolektivní monografii"/>
    <m/>
    <n v="1"/>
    <m/>
    <m/>
    <m/>
    <m/>
    <s v="Multiculturalism. From Crisis to Renewal?"/>
    <x v="2"/>
    <n v="20"/>
    <s v="CZ"/>
    <s v="Karolinum"/>
    <s v="eng"/>
    <s v="kapitola v kolektivní monografii"/>
    <s v="Kap"/>
    <n v="1"/>
    <n v="2"/>
    <n v="2"/>
    <n v="0"/>
    <m/>
    <n v="2"/>
    <n v="2"/>
    <b v="1"/>
    <x v="0"/>
    <x v="4"/>
  </r>
  <r>
    <n v="589158"/>
    <x v="592"/>
    <s v="FF"/>
    <x v="21"/>
    <s v="původní článek"/>
    <s v="zahr. čsp."/>
    <n v="0.5"/>
    <m/>
    <m/>
    <m/>
    <m/>
    <s v="Penser l'éducation"/>
    <x v="2"/>
    <n v="13"/>
    <s v="FR"/>
    <m/>
    <s v="fre"/>
    <s v="původní článekzahr. čsp."/>
    <s v="Článek"/>
    <n v="0.5"/>
    <n v="1"/>
    <n v="0.5"/>
    <n v="0"/>
    <m/>
    <n v="0.5"/>
    <n v="0.5"/>
    <b v="1"/>
    <x v="0"/>
    <x v="4"/>
  </r>
  <r>
    <n v="590085"/>
    <x v="593"/>
    <s v="PedF"/>
    <x v="21"/>
    <s v="kolektivní monografie"/>
    <m/>
    <n v="8.3333333333332996E-2"/>
    <m/>
    <m/>
    <m/>
    <m/>
    <m/>
    <x v="2"/>
    <n v="723"/>
    <s v="CZ"/>
    <s v="Nakladatelství Paseka"/>
    <s v="cze"/>
    <s v="kolektivní monografie"/>
    <s v="Mon"/>
    <n v="9"/>
    <n v="9"/>
    <n v="0.749999999999997"/>
    <n v="9"/>
    <m/>
    <n v="0.749999999999997"/>
    <n v="0.749999999999997"/>
    <b v="1"/>
    <x v="3"/>
    <x v="3"/>
  </r>
  <r>
    <n v="593076"/>
    <x v="594"/>
    <s v="MFF"/>
    <x v="21"/>
    <s v="kapitola v kolektivní monografii"/>
    <m/>
    <n v="0.5"/>
    <m/>
    <m/>
    <m/>
    <m/>
    <s v="Josef František Smetana a jeho doba"/>
    <x v="3"/>
    <n v="20"/>
    <s v="CZ"/>
    <s v="viaCentrum"/>
    <s v="cze"/>
    <s v="kapitola v kolektivní monografii"/>
    <s v="Kap"/>
    <n v="1"/>
    <n v="1"/>
    <n v="0.5"/>
    <n v="0"/>
    <m/>
    <n v="0.5"/>
    <n v="0.5"/>
    <b v="1"/>
    <x v="3"/>
    <x v="3"/>
  </r>
  <r>
    <n v="562386"/>
    <x v="595"/>
    <s v="PřF"/>
    <x v="21"/>
    <s v="učebnice pro ZŠ"/>
    <m/>
    <n v="0.5"/>
    <m/>
    <m/>
    <m/>
    <m/>
    <m/>
    <x v="0"/>
    <n v="128"/>
    <s v="CZ"/>
    <s v="Fraus"/>
    <s v="cze"/>
    <s v="učebnice pro ZŠ"/>
    <s v="Učebnice"/>
    <n v="1"/>
    <n v="1"/>
    <n v="0.5"/>
    <n v="0"/>
    <m/>
    <n v="0.5"/>
    <n v="0.5"/>
    <b v="1"/>
    <x v="0"/>
    <x v="4"/>
  </r>
  <r>
    <n v="552624"/>
    <x v="596"/>
    <s v="FHS"/>
    <x v="21"/>
    <s v="kapitola v kolektivní monografii"/>
    <m/>
    <n v="0.33333333333332998"/>
    <m/>
    <m/>
    <m/>
    <m/>
    <s v="Higher education and regional development"/>
    <x v="1"/>
    <n v="31"/>
    <s v="CH"/>
    <s v="Palgrave"/>
    <s v="eng"/>
    <s v="kapitola v kolektivní monografii"/>
    <s v="Kap"/>
    <n v="1"/>
    <n v="2"/>
    <n v="0.66666666666665997"/>
    <n v="0"/>
    <m/>
    <n v="0.66666666666665997"/>
    <n v="0.66666666666665997"/>
    <b v="1"/>
    <x v="2"/>
    <x v="10"/>
  </r>
  <r>
    <n v="559415"/>
    <x v="597"/>
    <s v="PedF"/>
    <x v="21"/>
    <s v="původní článek"/>
    <s v="e-zdroj"/>
    <n v="0.5"/>
    <m/>
    <m/>
    <m/>
    <m/>
    <s v="Universitas"/>
    <x v="3"/>
    <n v="25"/>
    <s v="CZ"/>
    <m/>
    <s v="cze"/>
    <s v="původní článeke-zdroj"/>
    <s v="Článek"/>
    <n v="0.5"/>
    <n v="0.5"/>
    <n v="0.25"/>
    <n v="0"/>
    <m/>
    <n v="0.25"/>
    <n v="0.25"/>
    <b v="1"/>
    <x v="0"/>
    <x v="4"/>
  </r>
  <r>
    <n v="542126"/>
    <x v="598"/>
    <s v="PedF"/>
    <x v="21"/>
    <s v="přehledový článek"/>
    <s v="ERIHPlus"/>
    <n v="0.5"/>
    <m/>
    <m/>
    <m/>
    <m/>
    <s v="Edukacja dorosłych"/>
    <x v="0"/>
    <n v="10"/>
    <s v="PL"/>
    <m/>
    <s v="cze"/>
    <s v="přehledový článekERIHPlus"/>
    <s v="Erih+"/>
    <n v="1"/>
    <n v="1"/>
    <n v="0.5"/>
    <n v="0"/>
    <m/>
    <n v="0.5"/>
    <n v="0.5"/>
    <b v="1"/>
    <x v="0"/>
    <x v="4"/>
  </r>
  <r>
    <n v="557158"/>
    <x v="598"/>
    <s v="PedF"/>
    <x v="21"/>
    <s v="příspěvek v recenzovaném konferenčním sborníku"/>
    <s v="rec. sborník"/>
    <n v="0.5"/>
    <m/>
    <m/>
    <n v="583854200010"/>
    <m/>
    <s v="VZDELAVANI DOSPELYCH 2017: V DOBE REZONUJICICH SPOLECENSKYCH ZMEN. IN TIMES OF RESONANT SOCIAL CHANGES"/>
    <x v="1"/>
    <n v="10"/>
    <m/>
    <s v="Česká andragogická společnost"/>
    <s v="cze"/>
    <s v="příspěvek v recenzovaném konferenčním sborníkurec. sborník"/>
    <s v="Sbor/N"/>
    <n v="0.25"/>
    <n v="0.25"/>
    <n v="0.125"/>
    <n v="0"/>
    <m/>
    <n v="0.125"/>
    <n v="0.125"/>
    <b v="1"/>
    <x v="0"/>
    <x v="4"/>
  </r>
  <r>
    <n v="558943"/>
    <x v="599"/>
    <s v="PedF"/>
    <x v="21"/>
    <s v="kapitola v kolektivní monografii"/>
    <m/>
    <n v="0.33333333333332998"/>
    <m/>
    <m/>
    <m/>
    <m/>
    <s v="Vázaný a nevázaný vzor písma v českých školách"/>
    <x v="1"/>
    <n v="11"/>
    <s v="CZ"/>
    <s v="Univerzita Karlova, Pedagogická fakulta"/>
    <s v="cze"/>
    <s v="kapitola v kolektivní monografii"/>
    <s v="Kap"/>
    <n v="1"/>
    <n v="1"/>
    <n v="0.33333333333332998"/>
    <n v="0"/>
    <m/>
    <n v="0.33333333333332998"/>
    <n v="0.33333333333332998"/>
    <b v="1"/>
    <x v="0"/>
    <x v="4"/>
  </r>
  <r>
    <n v="593343"/>
    <x v="600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1120"/>
    <x v="601"/>
    <s v="PedF"/>
    <x v="21"/>
    <s v="jiný příspěvek v konferenčním sborníku"/>
    <s v="rec. sborník"/>
    <n v="1"/>
    <m/>
    <m/>
    <m/>
    <m/>
    <s v="Exulanti, vyhnanci a uprchlíci. Sborník textů (nejen) z mezinárodní konference spolku Exulant pořádané ve dnech 14. – 16. října 2016 v Litomyšli"/>
    <x v="2"/>
    <n v="8"/>
    <m/>
    <s v="Praha Exulant"/>
    <s v="cze"/>
    <s v="jiný příspěvek v konferenčním sborníkurec. sborník"/>
    <s v="Ostatní"/>
    <n v="0"/>
    <n v="0"/>
    <n v="0"/>
    <n v="0"/>
    <m/>
    <n v="0"/>
    <n v="0"/>
    <b v="1"/>
    <x v="3"/>
    <x v="3"/>
  </r>
  <r>
    <n v="581121"/>
    <x v="601"/>
    <s v="PedF"/>
    <x v="21"/>
    <s v="kapitola v kolektivní monografii"/>
    <m/>
    <n v="1"/>
    <m/>
    <m/>
    <m/>
    <m/>
    <s v="Mariánský sloup na Staroměstském náměstí v Praze. Počátky rekatolizace v Čechách v 17. století"/>
    <x v="2"/>
    <n v="28"/>
    <s v="CZ"/>
    <s v="Lidové noviny"/>
    <s v="cze"/>
    <s v="kapitola v kolektivní monografii"/>
    <s v="Kap"/>
    <n v="1"/>
    <n v="1"/>
    <n v="1"/>
    <n v="0"/>
    <m/>
    <n v="1"/>
    <n v="1"/>
    <b v="1"/>
    <x v="3"/>
    <x v="3"/>
  </r>
  <r>
    <n v="568686"/>
    <x v="602"/>
    <s v="FHS"/>
    <x v="21"/>
    <s v="kapitola v kolektivní monografii"/>
    <m/>
    <n v="0.5"/>
    <m/>
    <m/>
    <m/>
    <m/>
    <s v="Education for Democratic Intercultural Citizenship"/>
    <x v="3"/>
    <n v="17"/>
    <s v="NL"/>
    <s v="Brill/Sense"/>
    <s v="eng"/>
    <s v="kapitola v kolektivní monografii"/>
    <s v="Kap"/>
    <n v="1"/>
    <n v="2"/>
    <n v="1"/>
    <n v="0"/>
    <m/>
    <n v="1"/>
    <n v="1"/>
    <b v="1"/>
    <x v="2"/>
    <x v="10"/>
  </r>
  <r>
    <n v="566747"/>
    <x v="193"/>
    <s v="PedF"/>
    <x v="21"/>
    <s v="jiný výsledek"/>
    <m/>
    <n v="0.5"/>
    <m/>
    <m/>
    <m/>
    <m/>
    <m/>
    <x v="3"/>
    <n v="30"/>
    <m/>
    <s v="Univerzita Karlova, Pedagogická fakulta"/>
    <s v="cze"/>
    <s v="jiný výsledek"/>
    <s v="Ostatní"/>
    <n v="0"/>
    <n v="0"/>
    <n v="0"/>
    <n v="0"/>
    <m/>
    <n v="0"/>
    <n v="0"/>
    <b v="1"/>
    <x v="2"/>
    <x v="5"/>
  </r>
  <r>
    <n v="559649"/>
    <x v="603"/>
    <s v="PedF"/>
    <x v="21"/>
    <s v="jiný výsledek"/>
    <m/>
    <n v="0.2"/>
    <m/>
    <m/>
    <m/>
    <m/>
    <m/>
    <x v="1"/>
    <n v="80"/>
    <m/>
    <s v="H-mat, o.p.s."/>
    <s v="cze"/>
    <s v="jiný výsledek"/>
    <s v="Ostatní"/>
    <n v="0"/>
    <n v="0"/>
    <n v="0"/>
    <n v="0"/>
    <m/>
    <n v="0"/>
    <n v="0"/>
    <b v="1"/>
    <x v="2"/>
    <x v="5"/>
  </r>
  <r>
    <n v="559807"/>
    <x v="603"/>
    <s v="PedF"/>
    <x v="21"/>
    <s v="kapitola v kolektivní monografii"/>
    <m/>
    <n v="0.11111111111110999"/>
    <m/>
    <m/>
    <m/>
    <m/>
    <s v="Analýza zahraničních systémů hodnocení klíčových kompetencí a systémů hodnocení netestovatelných dovedností se souborem doporučení proškolní hodnocení klíčových kompetencí RVP ZV a externí hodnocení školní podpory rozvíjení klíčových kompetencí RVP ZV"/>
    <x v="1"/>
    <n v="22"/>
    <s v="CZ"/>
    <s v="Česká školní inspekce"/>
    <s v="cze"/>
    <s v="kapitola v kolektivní monografii"/>
    <s v="Kap"/>
    <n v="1"/>
    <n v="1"/>
    <n v="0.11111111111110999"/>
    <n v="0"/>
    <m/>
    <n v="0.11111111111110999"/>
    <n v="0.11111111111110999"/>
    <b v="1"/>
    <x v="0"/>
    <x v="11"/>
  </r>
  <r>
    <n v="590067"/>
    <x v="604"/>
    <s v="PedF"/>
    <x v="21"/>
    <s v="kolektivní monografie"/>
    <m/>
    <n v="0.33333333333332998"/>
    <m/>
    <m/>
    <m/>
    <m/>
    <m/>
    <x v="2"/>
    <n v="143"/>
    <s v="CZ"/>
    <s v="Univerzita Karlova, Pedagogická fakulta"/>
    <s v="cze"/>
    <s v="kolektivní monografie"/>
    <s v="Mon"/>
    <n v="1"/>
    <n v="1"/>
    <n v="0.33333333333332998"/>
    <n v="1"/>
    <m/>
    <n v="0.33333333333332998"/>
    <n v="0.33333333333332998"/>
    <b v="1"/>
    <x v="1"/>
    <x v="1"/>
  </r>
  <r>
    <n v="554371"/>
    <x v="241"/>
    <s v="PedF"/>
    <x v="21"/>
    <s v="původní článek"/>
    <s v="IF"/>
    <n v="0.5"/>
    <s v="2-s2.0-85065991629"/>
    <s v="Q1 N"/>
    <n v="482260100006"/>
    <s v="Q2"/>
    <s v="Chemistry Education, Research and Practice"/>
    <x v="3"/>
    <n v="10"/>
    <s v="GB"/>
    <m/>
    <s v="eng"/>
    <s v="původní článekIF"/>
    <s v="ScoQ1"/>
    <n v="16"/>
    <n v="16"/>
    <n v="8"/>
    <n v="0"/>
    <m/>
    <n v="8"/>
    <n v="7"/>
    <b v="0"/>
    <x v="2"/>
    <x v="5"/>
  </r>
  <r>
    <n v="593343"/>
    <x v="605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93343"/>
    <x v="606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82036"/>
    <x v="269"/>
    <s v="PedF"/>
    <x v="21"/>
    <s v="příspěvek v recenzovaném konferenčním sborníku"/>
    <s v="WOS"/>
    <n v="0.5"/>
    <m/>
    <m/>
    <n v="567209500004"/>
    <m/>
    <s v="PROJECT-BASED EDUCATION AND OTHER ACTIVATING STRATEGIES IN SCIENCE EDUCATION XVII (PBE 2019)"/>
    <x v="2"/>
    <n v="9"/>
    <m/>
    <s v="Charles University, Faculty of Education"/>
    <s v="eng"/>
    <s v="příspěvek v recenzovaném konferenčním sborníkuWOS"/>
    <s v="Sbor/D"/>
    <n v="0.5"/>
    <n v="1"/>
    <n v="0.5"/>
    <n v="0"/>
    <m/>
    <n v="0.5"/>
    <n v="0.5"/>
    <b v="1"/>
    <x v="2"/>
    <x v="5"/>
  </r>
  <r>
    <n v="559396"/>
    <x v="607"/>
    <s v="PedF"/>
    <x v="21"/>
    <s v="příručka"/>
    <m/>
    <n v="0.33333333333332998"/>
    <m/>
    <m/>
    <m/>
    <m/>
    <m/>
    <x v="3"/>
    <n v="92"/>
    <s v="CZ"/>
    <s v="Verlag Dashöfer"/>
    <s v="cze"/>
    <s v="příručka"/>
    <s v="Ostatní"/>
    <n v="0"/>
    <n v="0"/>
    <n v="0"/>
    <n v="0"/>
    <m/>
    <n v="0"/>
    <n v="0"/>
    <b v="1"/>
    <x v="0"/>
    <x v="0"/>
  </r>
  <r>
    <n v="573901"/>
    <x v="608"/>
    <s v="PedF"/>
    <x v="21"/>
    <s v="jiný příspěvek v konferenčním sborníku"/>
    <s v="rec. sborník"/>
    <n v="0.5"/>
    <m/>
    <m/>
    <m/>
    <m/>
    <s v="Sameness and Alterity in Philosophical and Special Pedagogic Reflection : inclusive school : international multidisciplinary conference"/>
    <x v="1"/>
    <n v="5"/>
    <m/>
    <s v="Pwdagogická fakulta Univerzita Karlova"/>
    <s v="eng"/>
    <s v="jiný příspěvek v konferenčním sborníkurec. sborník"/>
    <s v="Ostatní"/>
    <n v="0"/>
    <n v="0"/>
    <n v="0"/>
    <n v="0"/>
    <m/>
    <n v="0"/>
    <n v="0"/>
    <b v="1"/>
    <x v="0"/>
    <x v="0"/>
  </r>
  <r>
    <n v="564355"/>
    <x v="609"/>
    <s v="PedF"/>
    <x v="21"/>
    <s v="příspěvek v recenzovaném konferenčním sborníku"/>
    <s v="WOS"/>
    <n v="0.25"/>
    <m/>
    <m/>
    <n v="482135600008"/>
    <m/>
    <s v="PROJECT-BASED EDUCATION AND OTHER ACTIVATING STRATEGIES IN SCIENCE EDUCATION XVI (PBE 2018)"/>
    <x v="3"/>
    <n v="6"/>
    <s v="CZ"/>
    <s v="CHARLES UNIVERSITY, Faculty of Education"/>
    <s v="cze"/>
    <s v="příspěvek v recenzovaném konferenčním sborníkuWOS"/>
    <s v="Sbor/D"/>
    <n v="0.5"/>
    <n v="0.5"/>
    <n v="0.125"/>
    <n v="0"/>
    <m/>
    <n v="0.125"/>
    <n v="0.125"/>
    <b v="1"/>
    <x v="2"/>
    <x v="5"/>
  </r>
  <r>
    <n v="564356"/>
    <x v="609"/>
    <s v="PedF"/>
    <x v="21"/>
    <s v="příspěvek v recenzovaném konferenčním sborníku"/>
    <s v="WOS"/>
    <n v="0.33333333333332998"/>
    <m/>
    <m/>
    <n v="482135600012"/>
    <m/>
    <s v="PROJECT-BASED EDUCATION AND OTHER ACTIVATING STRATEGIES IN SCIENCE EDUCATION XVI (PBE 2018)"/>
    <x v="3"/>
    <n v="7"/>
    <s v="CZ"/>
    <s v="CHARLES UNIVERSITY, Faculty of Education"/>
    <s v="eng"/>
    <s v="příspěvek v recenzovaném konferenčním sborníkuWOS"/>
    <s v="Sbor/D"/>
    <n v="0.5"/>
    <n v="1"/>
    <n v="0.33333333333332998"/>
    <n v="0"/>
    <m/>
    <n v="0.33333333333332998"/>
    <n v="0.33333333333332998"/>
    <b v="1"/>
    <x v="2"/>
    <x v="5"/>
  </r>
  <r>
    <n v="593343"/>
    <x v="610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93343"/>
    <x v="611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5056"/>
    <x v="612"/>
    <s v="PedF"/>
    <x v="21"/>
    <s v="kapitola v příručce"/>
    <m/>
    <n v="0.5"/>
    <m/>
    <m/>
    <m/>
    <m/>
    <s v="Vzdělávací modul Matematická gramotnost: Náměty na aktivity rozvíjející matematickou gramotnost"/>
    <x v="3"/>
    <n v="16"/>
    <s v="CZ"/>
    <s v="Univerzita Karlova, Pedagogická fakulta"/>
    <s v="cze"/>
    <s v="kapitola v příručce"/>
    <s v="Ostatní"/>
    <n v="0"/>
    <n v="0"/>
    <n v="0"/>
    <n v="0"/>
    <m/>
    <n v="0"/>
    <n v="0"/>
    <b v="1"/>
    <x v="2"/>
    <x v="5"/>
  </r>
  <r>
    <n v="560703"/>
    <x v="352"/>
    <s v="PedF"/>
    <x v="21"/>
    <s v="jiný výsledek"/>
    <m/>
    <n v="1"/>
    <m/>
    <m/>
    <m/>
    <m/>
    <m/>
    <x v="0"/>
    <m/>
    <m/>
    <m/>
    <s v="eng"/>
    <s v="jiný výsledek"/>
    <s v="Ostatní"/>
    <n v="0"/>
    <n v="0"/>
    <n v="0"/>
    <n v="0"/>
    <m/>
    <n v="0"/>
    <n v="0"/>
    <b v="1"/>
    <x v="2"/>
    <x v="10"/>
  </r>
  <r>
    <n v="560704"/>
    <x v="352"/>
    <s v="PedF"/>
    <x v="21"/>
    <s v="jiná kapitola v knize"/>
    <m/>
    <n v="1"/>
    <m/>
    <m/>
    <m/>
    <m/>
    <s v="Jdeš touto známou krajinou a přesto nevíš kudy"/>
    <x v="0"/>
    <n v="8"/>
    <s v="CZ"/>
    <s v="Novela Bohemica"/>
    <s v="cze"/>
    <s v="jiná kapitola v knize"/>
    <s v="Ostatní"/>
    <n v="0"/>
    <n v="0"/>
    <n v="0"/>
    <n v="0"/>
    <m/>
    <n v="0"/>
    <n v="0"/>
    <b v="1"/>
    <x v="7"/>
    <x v="12"/>
  </r>
  <r>
    <n v="561108"/>
    <x v="352"/>
    <s v="PedF"/>
    <x v="21"/>
    <s v="jiný výsledek"/>
    <m/>
    <n v="0.2"/>
    <m/>
    <m/>
    <m/>
    <m/>
    <m/>
    <x v="0"/>
    <m/>
    <m/>
    <m/>
    <s v="ger"/>
    <s v="jiný výsledek"/>
    <s v="Ostatní"/>
    <n v="0"/>
    <n v="0"/>
    <n v="0"/>
    <n v="0"/>
    <m/>
    <n v="0"/>
    <n v="0"/>
    <b v="1"/>
    <x v="2"/>
    <x v="10"/>
  </r>
  <r>
    <n v="593343"/>
    <x v="613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93343"/>
    <x v="614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75835"/>
    <x v="615"/>
    <s v="PedF"/>
    <x v="21"/>
    <s v="kolektivní monografie"/>
    <m/>
    <n v="0.16666666666666999"/>
    <m/>
    <m/>
    <m/>
    <m/>
    <m/>
    <x v="3"/>
    <n v="90"/>
    <s v="CZ"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5836"/>
    <x v="615"/>
    <s v="PedF"/>
    <x v="21"/>
    <s v="kolektivní monografie"/>
    <m/>
    <n v="0.16666666666666999"/>
    <m/>
    <m/>
    <m/>
    <m/>
    <m/>
    <x v="3"/>
    <n v="58"/>
    <m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2985"/>
    <x v="616"/>
    <s v="PedF"/>
    <x v="21"/>
    <s v="původní článek"/>
    <s v="český čsp."/>
    <n v="0.25"/>
    <m/>
    <m/>
    <m/>
    <m/>
    <s v="Speciální pedagogika"/>
    <x v="3"/>
    <n v="12"/>
    <s v="CZ"/>
    <m/>
    <s v="cze"/>
    <s v="původní článekčeský čsp."/>
    <s v="Článek"/>
    <n v="0.5"/>
    <n v="0.5"/>
    <n v="0.125"/>
    <n v="0"/>
    <m/>
    <n v="0.125"/>
    <n v="0.125"/>
    <b v="1"/>
    <x v="0"/>
    <x v="0"/>
  </r>
  <r>
    <n v="570047"/>
    <x v="617"/>
    <s v="FF"/>
    <x v="21"/>
    <s v="kapitola v kolektivní monografii"/>
    <m/>
    <n v="0.33333333333332998"/>
    <m/>
    <m/>
    <m/>
    <m/>
    <s v="Čechoslovakismus"/>
    <x v="3"/>
    <n v="27"/>
    <s v="CZ"/>
    <s v="NLN - Ústav pro soudobé dějiny AV ČR"/>
    <s v="cze"/>
    <s v="kapitola v kolektivní monografii"/>
    <s v="Kap"/>
    <n v="1"/>
    <n v="1"/>
    <n v="0.33333333333332998"/>
    <n v="0"/>
    <m/>
    <n v="0.33333333333332998"/>
    <n v="0.33333333333332998"/>
    <b v="1"/>
    <x v="3"/>
    <x v="3"/>
  </r>
  <r>
    <n v="554990"/>
    <x v="618"/>
    <s v="PedF"/>
    <x v="21"/>
    <s v="původní článek"/>
    <s v="český čsp."/>
    <n v="0.5"/>
    <m/>
    <m/>
    <m/>
    <m/>
    <s v="Historie - Otázky - Problémy [online]"/>
    <x v="1"/>
    <n v="18"/>
    <s v="CZ"/>
    <m/>
    <s v="cze"/>
    <s v="původní článekčeský čsp."/>
    <s v="Článek"/>
    <n v="0.5"/>
    <n v="0.5"/>
    <n v="0.25"/>
    <n v="0"/>
    <m/>
    <n v="0.25"/>
    <n v="0.25"/>
    <b v="1"/>
    <x v="2"/>
    <x v="10"/>
  </r>
  <r>
    <n v="561239"/>
    <x v="445"/>
    <s v="PedF"/>
    <x v="21"/>
    <s v="jiný příspěvek v konferenčním sborníku"/>
    <s v="nerec. sborník"/>
    <n v="0.5"/>
    <m/>
    <m/>
    <m/>
    <m/>
    <s v="Würzburger Hefte zur Musikpädagogik"/>
    <x v="0"/>
    <n v="10"/>
    <m/>
    <s v="Friedhelm Brusniak, Julius-Maximilians-Universität Würzburg, Institut für Musikforschung, Lehrstuhl für Musikpädagogik"/>
    <s v="ger"/>
    <s v="jiný příspěvek v konferenčním sborníkunerec. sborník"/>
    <s v="Ostatní"/>
    <n v="0"/>
    <n v="0"/>
    <n v="0"/>
    <n v="0"/>
    <m/>
    <n v="0"/>
    <n v="0"/>
    <b v="1"/>
    <x v="0"/>
    <x v="4"/>
  </r>
  <r>
    <n v="558111"/>
    <x v="445"/>
    <s v="PedF"/>
    <x v="21"/>
    <s v="doporučený postup"/>
    <s v="český čsp."/>
    <n v="1"/>
    <m/>
    <m/>
    <m/>
    <m/>
    <s v="Hudební výchova"/>
    <x v="1"/>
    <n v="4"/>
    <s v="CZ"/>
    <m/>
    <s v="cze"/>
    <s v="doporučený postupčeský čsp."/>
    <s v="Učebnice"/>
    <n v="1"/>
    <n v="1"/>
    <n v="1"/>
    <n v="0"/>
    <m/>
    <n v="1"/>
    <n v="1"/>
    <b v="1"/>
    <x v="2"/>
    <x v="8"/>
  </r>
  <r>
    <n v="558116"/>
    <x v="445"/>
    <s v="PedF"/>
    <x v="9"/>
    <s v="příspěvek v recenzovaném konferenčním sborníku"/>
    <s v="rec. sborník"/>
    <n v="1"/>
    <m/>
    <m/>
    <m/>
    <m/>
    <s v="Teorie a praxe hudební výchovy V"/>
    <x v="1"/>
    <n v="5"/>
    <m/>
    <s v="Univerzita Karlova v Praze"/>
    <s v="cze"/>
    <s v="příspěvek v recenzovaném konferenčním sborníkurec. sborník"/>
    <s v="Sbor/N"/>
    <n v="0.25"/>
    <n v="0.25"/>
    <n v="0.25"/>
    <n v="0"/>
    <m/>
    <n v="0.25"/>
    <n v="0.25"/>
    <b v="1"/>
    <x v="2"/>
    <x v="8"/>
  </r>
  <r>
    <n v="575836"/>
    <x v="584"/>
    <s v="PedF"/>
    <x v="21"/>
    <s v="kolektivní monografie"/>
    <m/>
    <n v="0.16666666666666999"/>
    <m/>
    <m/>
    <m/>
    <m/>
    <m/>
    <x v="3"/>
    <n v="58"/>
    <m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90067"/>
    <x v="619"/>
    <s v="PedF"/>
    <x v="21"/>
    <s v="kolektivní monografie"/>
    <m/>
    <n v="0.33333333333332998"/>
    <m/>
    <m/>
    <m/>
    <m/>
    <m/>
    <x v="2"/>
    <n v="143"/>
    <s v="CZ"/>
    <s v="Univerzita Karlova, Pedagogická fakulta"/>
    <s v="cze"/>
    <s v="kolektivní monografie"/>
    <s v="Mon"/>
    <n v="1"/>
    <n v="1"/>
    <n v="0.33333333333332998"/>
    <n v="1"/>
    <m/>
    <n v="0.33333333333332998"/>
    <n v="0.33333333333332998"/>
    <b v="1"/>
    <x v="1"/>
    <x v="1"/>
  </r>
  <r>
    <n v="566247"/>
    <x v="620"/>
    <s v="PedF"/>
    <x v="21"/>
    <s v="klinická studie"/>
    <s v="ERIHPlus"/>
    <n v="0.5"/>
    <m/>
    <m/>
    <m/>
    <m/>
    <s v="Pedagogická orientace"/>
    <x v="3"/>
    <n v="20"/>
    <s v="CZ"/>
    <m/>
    <s v="cze"/>
    <s v="klinická studieERIHPlus"/>
    <s v="Erih+"/>
    <n v="1"/>
    <n v="1"/>
    <n v="0.5"/>
    <n v="0"/>
    <m/>
    <n v="0.5"/>
    <n v="0.5"/>
    <b v="1"/>
    <x v="1"/>
    <x v="1"/>
  </r>
  <r>
    <n v="584493"/>
    <x v="621"/>
    <s v="PedF"/>
    <x v="19"/>
    <s v="učebnice pro ZŠ"/>
    <m/>
    <n v="0.16666666666666999"/>
    <m/>
    <m/>
    <m/>
    <m/>
    <m/>
    <x v="2"/>
    <n v="7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4"/>
    <x v="621"/>
    <s v="PedF"/>
    <x v="21"/>
    <s v="příručka"/>
    <m/>
    <n v="0.16666666666666999"/>
    <m/>
    <m/>
    <m/>
    <m/>
    <m/>
    <x v="2"/>
    <n v="188"/>
    <s v="CZ"/>
    <s v="H-mat, o.p.s."/>
    <s v="cze"/>
    <s v="příručka"/>
    <s v="Ostatní"/>
    <n v="0"/>
    <n v="0"/>
    <n v="0"/>
    <n v="0"/>
    <m/>
    <n v="0"/>
    <n v="0"/>
    <b v="1"/>
    <x v="2"/>
    <x v="5"/>
  </r>
  <r>
    <n v="584495"/>
    <x v="621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84496"/>
    <x v="621"/>
    <s v="PedF"/>
    <x v="19"/>
    <s v="učebnice pro ZŠ"/>
    <m/>
    <n v="0.16666666666666999"/>
    <m/>
    <m/>
    <m/>
    <m/>
    <m/>
    <x v="2"/>
    <n v="52"/>
    <s v="CZ"/>
    <s v="H-mat, o.p.s."/>
    <s v="cze"/>
    <s v="učebnice pro ZŠ"/>
    <s v="Učebnice"/>
    <n v="1"/>
    <n v="1"/>
    <n v="0.16666666666666999"/>
    <n v="0"/>
    <m/>
    <n v="0.16666666666666999"/>
    <n v="0.16666666666666999"/>
    <b v="1"/>
    <x v="2"/>
    <x v="5"/>
  </r>
  <r>
    <n v="565280"/>
    <x v="622"/>
    <s v="PedF"/>
    <x v="21"/>
    <s v="kolektivní monografie"/>
    <m/>
    <n v="9.0909090909090995E-2"/>
    <m/>
    <m/>
    <m/>
    <m/>
    <m/>
    <x v="3"/>
    <n v="224"/>
    <s v="CZ"/>
    <s v="Karolinum"/>
    <s v="cze"/>
    <s v="kolektivní monografie"/>
    <s v="Mon"/>
    <n v="9"/>
    <n v="9"/>
    <n v="0.81818181818181901"/>
    <n v="9"/>
    <m/>
    <n v="0.81818181818181901"/>
    <n v="0.81818181818181901"/>
    <b v="1"/>
    <x v="2"/>
    <x v="2"/>
  </r>
  <r>
    <n v="574717"/>
    <x v="623"/>
    <s v="FF"/>
    <x v="21"/>
    <s v="stať v recenzovaném sborníku prací"/>
    <m/>
    <n v="1"/>
    <m/>
    <m/>
    <m/>
    <m/>
    <s v="Jdi svou cestou a nech lidi mluvit. Variety sociálních a kulturních dějin. Profesoru Jaroslavu Čechurovi k 66. narozeninám"/>
    <x v="1"/>
    <m/>
    <m/>
    <s v="Univerzita Karlova"/>
    <s v="cze"/>
    <s v="stať v recenzovaném sborníku prací"/>
    <s v="Ostatní"/>
    <n v="0"/>
    <n v="0"/>
    <n v="0"/>
    <n v="0"/>
    <m/>
    <n v="0"/>
    <n v="0"/>
    <b v="1"/>
    <x v="3"/>
    <x v="3"/>
  </r>
  <r>
    <n v="590067"/>
    <x v="624"/>
    <s v="PedF"/>
    <x v="21"/>
    <s v="kolektivní monografie"/>
    <m/>
    <n v="0.33333333333332998"/>
    <m/>
    <m/>
    <m/>
    <m/>
    <m/>
    <x v="2"/>
    <n v="143"/>
    <s v="CZ"/>
    <s v="Univerzita Karlova, Pedagogická fakulta"/>
    <s v="cze"/>
    <s v="kolektivní monografie"/>
    <s v="Mon"/>
    <n v="1"/>
    <n v="1"/>
    <n v="0.33333333333332998"/>
    <n v="1"/>
    <m/>
    <n v="0.33333333333332998"/>
    <n v="0.33333333333332998"/>
    <b v="1"/>
    <x v="1"/>
    <x v="1"/>
  </r>
  <r>
    <n v="552624"/>
    <x v="625"/>
    <s v="FHS"/>
    <x v="21"/>
    <s v="kapitola v kolektivní monografii"/>
    <m/>
    <n v="0.33333333333332998"/>
    <m/>
    <m/>
    <m/>
    <m/>
    <s v="Higher education and regional development"/>
    <x v="1"/>
    <n v="31"/>
    <s v="CH"/>
    <s v="Palgrave"/>
    <s v="eng"/>
    <s v="kapitola v kolektivní monografii"/>
    <s v="Kap"/>
    <n v="1"/>
    <n v="2"/>
    <n v="0.66666666666665997"/>
    <n v="0"/>
    <m/>
    <n v="0.66666666666665997"/>
    <n v="0.66666666666665997"/>
    <b v="1"/>
    <x v="2"/>
    <x v="10"/>
  </r>
  <r>
    <n v="593343"/>
    <x v="626"/>
    <s v="PedF"/>
    <x v="21"/>
    <s v="kolektivní monografie"/>
    <m/>
    <n v="4.1666666666666997E-2"/>
    <m/>
    <m/>
    <m/>
    <m/>
    <m/>
    <x v="2"/>
    <n v="260"/>
    <s v="CZ"/>
    <s v="Univerzita Karlova, Pedagogická fakulta"/>
    <s v="cze"/>
    <s v="kolektivní monografie"/>
    <s v="Mon"/>
    <n v="3"/>
    <n v="3"/>
    <n v="0.125000000000001"/>
    <n v="3"/>
    <m/>
    <n v="0.125000000000001"/>
    <n v="0.125000000000001"/>
    <b v="1"/>
    <x v="0"/>
    <x v="4"/>
  </r>
  <r>
    <n v="596203"/>
    <x v="627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4242"/>
    <x v="628"/>
    <s v="PedF"/>
    <x v="7"/>
    <s v="původní článek"/>
    <s v="zahr. čsp."/>
    <n v="0.5"/>
    <m/>
    <m/>
    <m/>
    <m/>
    <s v="Vesnìk Vìcebskaga Dzâržaǔnaga Unìversìtèta"/>
    <x v="2"/>
    <n v="8"/>
    <s v="BY"/>
    <m/>
    <s v="rus"/>
    <s v="původní článekzahr. čsp."/>
    <s v="Článek"/>
    <n v="0.5"/>
    <n v="1"/>
    <n v="0.5"/>
    <m/>
    <m/>
    <n v="0.5"/>
    <s v="Nic"/>
    <b v="0"/>
    <x v="2"/>
    <x v="5"/>
  </r>
  <r>
    <n v="595351"/>
    <x v="629"/>
    <s v="PedF"/>
    <x v="4"/>
    <s v="jiný příspěvek v konferenčním sborníku"/>
    <s v="rec. sborník"/>
    <n v="0.5"/>
    <m/>
    <m/>
    <m/>
    <m/>
    <s v="New Challenges to Education: Lessons from Around the World, BCES Conference Books Volume 19"/>
    <x v="4"/>
    <n v="7"/>
    <m/>
    <s v="Bulgarian Comparative Education Society (BCES)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6332"/>
    <x v="629"/>
    <s v="PedF"/>
    <x v="4"/>
    <s v="jiný příspěvek v konferenčním sborníku"/>
    <s v="e-zdroj"/>
    <n v="0.25"/>
    <m/>
    <m/>
    <m/>
    <m/>
    <s v="New Challenges to Education: Lessons from Around the World"/>
    <x v="4"/>
    <n v="7"/>
    <m/>
    <s v="BCES"/>
    <s v="eng"/>
    <s v="jiný příspěvek v konferenčním sborníkue-zdroj"/>
    <s v="Ostatní"/>
    <n v="0"/>
    <n v="0"/>
    <n v="0"/>
    <m/>
    <m/>
    <n v="0"/>
    <s v="Nic"/>
    <b v="0"/>
    <x v="0"/>
    <x v="4"/>
  </r>
  <r>
    <n v="596359"/>
    <x v="629"/>
    <s v="PedF"/>
    <x v="4"/>
    <s v="příspěvek v recenzovaném konferenčním sborníku"/>
    <s v="WOS"/>
    <n v="0.5"/>
    <m/>
    <m/>
    <m/>
    <m/>
    <s v="15th annual International Technology, Education and Development Conference"/>
    <x v="4"/>
    <n v="7"/>
    <m/>
    <s v="IATED Academy"/>
    <s v="eng"/>
    <s v="příspěvek v recenzovaném konferenčním sborníkuWOS"/>
    <s v="Sbor/D"/>
    <n v="0.5"/>
    <n v="1"/>
    <n v="0.5"/>
    <m/>
    <m/>
    <n v="0.5"/>
    <s v="Nic"/>
    <b v="0"/>
    <x v="0"/>
    <x v="4"/>
  </r>
  <r>
    <n v="598149"/>
    <x v="629"/>
    <s v="PedF"/>
    <x v="4"/>
    <s v="původní článek"/>
    <s v="IF (loni)"/>
    <n v="0.2"/>
    <m/>
    <m/>
    <n v="696944500006"/>
    <s v="Q1 1.D."/>
    <s v="System"/>
    <x v="4"/>
    <n v="12"/>
    <s v="GB"/>
    <m/>
    <s v="eng"/>
    <s v="původní článekIF (loni)"/>
    <s v="IFD1"/>
    <n v="25"/>
    <n v="25"/>
    <n v="5"/>
    <m/>
    <m/>
    <n v="5"/>
    <s v="Nic"/>
    <b v="0"/>
    <x v="0"/>
    <x v="4"/>
  </r>
  <r>
    <n v="596203"/>
    <x v="630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5043"/>
    <x v="631"/>
    <s v="PedF"/>
    <x v="17"/>
    <s v="kolektivní monografie"/>
    <m/>
    <n v="5.5555555555555997E-2"/>
    <m/>
    <m/>
    <m/>
    <m/>
    <m/>
    <x v="2"/>
    <n v="204"/>
    <s v="DE"/>
    <s v="Frank &amp; Timme Verlag für wissenschaftliche Literatur"/>
    <s v="ger"/>
    <s v="kolektivní monografie"/>
    <s v="Mon"/>
    <n v="3"/>
    <n v="3.644531544143093"/>
    <n v="0.20247397467461789"/>
    <m/>
    <m/>
    <n v="0.20247397467461789"/>
    <s v="Nic"/>
    <b v="0"/>
    <x v="7"/>
    <x v="12"/>
  </r>
  <r>
    <n v="596203"/>
    <x v="632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5043"/>
    <x v="633"/>
    <s v="PedF"/>
    <x v="17"/>
    <s v="kolektivní monografie"/>
    <m/>
    <n v="5.5555555555555997E-2"/>
    <m/>
    <m/>
    <m/>
    <m/>
    <m/>
    <x v="2"/>
    <n v="204"/>
    <s v="DE"/>
    <s v="Frank &amp; Timme Verlag für wissenschaftliche Literatur"/>
    <s v="ger"/>
    <s v="kolektivní monografie"/>
    <s v="Mon"/>
    <n v="3"/>
    <n v="3.644531544143093"/>
    <n v="0.20247397467461789"/>
    <m/>
    <m/>
    <n v="0.20247397467461789"/>
    <s v="Nic"/>
    <b v="0"/>
    <x v="7"/>
    <x v="12"/>
  </r>
  <r>
    <n v="600838"/>
    <x v="634"/>
    <s v="PedF"/>
    <x v="19"/>
    <s v="kapitola v populárně-naučné knize"/>
    <m/>
    <n v="0.5"/>
    <m/>
    <m/>
    <m/>
    <m/>
    <s v="Rozvíjení matematických talentů na středních školách III"/>
    <x v="4"/>
    <n v="7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600840"/>
    <x v="634"/>
    <s v="PedF"/>
    <x v="19"/>
    <s v="kapitola v populárně-naučné knize"/>
    <m/>
    <n v="0.5"/>
    <m/>
    <m/>
    <m/>
    <m/>
    <s v="Rozvíjení matematických talentů na středních školách III"/>
    <x v="4"/>
    <n v="8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605041"/>
    <x v="635"/>
    <s v="PedF"/>
    <x v="17"/>
    <s v="kolektivní monografie"/>
    <m/>
    <n v="5.2631578947368002E-2"/>
    <m/>
    <m/>
    <m/>
    <m/>
    <m/>
    <x v="3"/>
    <n v="210"/>
    <s v="DE"/>
    <s v="Frank &amp; Timme Verlag für wissenschaftliche Literatur"/>
    <s v="ger"/>
    <s v="kolektivní monografie"/>
    <s v="Mon"/>
    <n v="3"/>
    <n v="3.6913467641348214"/>
    <n v="0.19428140863867327"/>
    <m/>
    <m/>
    <n v="0.19428140863867327"/>
    <s v="Nic"/>
    <b v="0"/>
    <x v="7"/>
    <x v="12"/>
  </r>
  <r>
    <n v="603148"/>
    <x v="636"/>
    <s v="MFF"/>
    <x v="1"/>
    <s v="původní článek"/>
    <s v="IF (loni)"/>
    <n v="0.14285714285713999"/>
    <s v="2-s2.0-85114374875"/>
    <s v="Q2"/>
    <n v="692806400001"/>
    <s v="Q2"/>
    <s v="Frontiers in Psychology [online]"/>
    <x v="4"/>
    <n v="8"/>
    <s v="CH"/>
    <s v="FRONTIERS MEDIA SA"/>
    <s v="eng"/>
    <s v="původní článekIF (loni)"/>
    <s v="IFQ2"/>
    <n v="14"/>
    <n v="14"/>
    <n v="1.9999999999999598"/>
    <m/>
    <m/>
    <n v="1.9999999999999598"/>
    <s v="Nic"/>
    <b v="0"/>
    <x v="0"/>
    <x v="4"/>
  </r>
  <r>
    <n v="596203"/>
    <x v="637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5041"/>
    <x v="638"/>
    <s v="PedF"/>
    <x v="17"/>
    <s v="kolektivní monografie"/>
    <m/>
    <n v="5.2631578947368002E-2"/>
    <m/>
    <m/>
    <m/>
    <m/>
    <m/>
    <x v="3"/>
    <n v="210"/>
    <s v="DE"/>
    <s v="Frank &amp; Timme Verlag für wissenschaftliche Literatur"/>
    <s v="ger"/>
    <s v="kolektivní monografie"/>
    <s v="Mon"/>
    <n v="3"/>
    <n v="3.6913467641348214"/>
    <n v="0.19428140863867327"/>
    <m/>
    <m/>
    <n v="0.19428140863867327"/>
    <s v="Nic"/>
    <b v="0"/>
    <x v="7"/>
    <x v="12"/>
  </r>
  <r>
    <n v="600597"/>
    <x v="639"/>
    <s v="PedF"/>
    <x v="17"/>
    <s v="původní článek"/>
    <s v="český čsp."/>
    <n v="1"/>
    <m/>
    <m/>
    <m/>
    <m/>
    <s v="Cizí jazyky"/>
    <x v="4"/>
    <n v="16"/>
    <s v="CZ"/>
    <m/>
    <s v="cze"/>
    <s v="původní článekčeský čsp."/>
    <s v="Článek"/>
    <n v="0.5"/>
    <n v="0.5"/>
    <n v="0.5"/>
    <m/>
    <m/>
    <n v="0.5"/>
    <s v="Nic"/>
    <b v="0"/>
    <x v="4"/>
    <x v="6"/>
  </r>
  <r>
    <n v="597050"/>
    <x v="640"/>
    <s v="CERGE"/>
    <x v="21"/>
    <s v="výzkumná zpráva"/>
    <m/>
    <n v="0.33333333333332998"/>
    <m/>
    <m/>
    <m/>
    <m/>
    <m/>
    <x v="2"/>
    <n v="8"/>
    <m/>
    <s v="Národohospodářský ústav AV ČR, v. v. i."/>
    <s v="cze"/>
    <s v="výzkumná zpráva"/>
    <s v="Ostatní"/>
    <n v="0"/>
    <n v="0"/>
    <n v="0"/>
    <m/>
    <m/>
    <n v="0"/>
    <s v="Nic"/>
    <b v="0"/>
    <x v="2"/>
    <x v="10"/>
  </r>
  <r>
    <n v="608328"/>
    <x v="32"/>
    <s v="PedF"/>
    <x v="9"/>
    <s v="přehledový článek"/>
    <s v="český čsp."/>
    <n v="1"/>
    <m/>
    <m/>
    <m/>
    <m/>
    <s v="Hudební výchova"/>
    <x v="4"/>
    <n v="4"/>
    <s v="CZ"/>
    <m/>
    <s v="cze"/>
    <s v="přehledový článekčeský čsp."/>
    <s v="Článek"/>
    <n v="0.5"/>
    <n v="0.5"/>
    <n v="0.5"/>
    <m/>
    <m/>
    <n v="0.5"/>
    <s v="Nic"/>
    <b v="0"/>
    <x v="2"/>
    <x v="8"/>
  </r>
  <r>
    <n v="605110"/>
    <x v="641"/>
    <s v="FF"/>
    <x v="21"/>
    <s v="kapitola v monografii"/>
    <m/>
    <n v="0.5"/>
    <m/>
    <m/>
    <m/>
    <m/>
    <s v="Bez zpěvu a bez zvonění : dekriminalizace sebevraždy mezi sekularizací a medikalizací v 17.-19. století"/>
    <x v="4"/>
    <n v="11"/>
    <s v="CZ"/>
    <s v="Argo"/>
    <s v="cze"/>
    <s v="kapitola v monografii"/>
    <s v="Kap"/>
    <n v="1"/>
    <n v="1"/>
    <n v="0.5"/>
    <m/>
    <m/>
    <n v="0.5"/>
    <s v="Nic"/>
    <b v="0"/>
    <x v="3"/>
    <x v="3"/>
  </r>
  <r>
    <n v="594153"/>
    <x v="168"/>
    <s v="PedF"/>
    <x v="10"/>
    <s v="stať v recenzovaném sborníku prací"/>
    <m/>
    <n v="1"/>
    <m/>
    <m/>
    <m/>
    <m/>
    <s v="Odpovědnost za celek v dnešní době"/>
    <x v="2"/>
    <n v="2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126"/>
    <x v="168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16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5222"/>
    <x v="168"/>
    <s v="PedF"/>
    <x v="10"/>
    <s v="původní článek"/>
    <s v="WOS (loni)"/>
    <n v="1"/>
    <s v="2-s2.0-85107513230"/>
    <s v="Q3"/>
    <n v="637895200008"/>
    <s v="Q4"/>
    <s v="Filosofický časopis"/>
    <x v="4"/>
    <n v="19"/>
    <s v="CZ"/>
    <m/>
    <s v="cze"/>
    <s v="původní článekWOS (loni)"/>
    <s v="ScoQ3"/>
    <n v="7"/>
    <n v="7"/>
    <n v="7"/>
    <m/>
    <m/>
    <n v="7"/>
    <s v="Nic"/>
    <b v="0"/>
    <x v="6"/>
    <x v="9"/>
  </r>
  <r>
    <n v="595232"/>
    <x v="168"/>
    <s v="PedF"/>
    <x v="10"/>
    <s v="původní článek"/>
    <s v="WOS (loni)"/>
    <n v="1"/>
    <s v="2-s2.0-85108731555"/>
    <s v="Q1 1.D."/>
    <n v="652232400002"/>
    <s v="Q2"/>
    <s v="Filozofia"/>
    <x v="4"/>
    <n v="15"/>
    <s v="SK"/>
    <m/>
    <s v="cze"/>
    <s v="původní článekWOS (loni)"/>
    <s v="ScoD1"/>
    <n v="22"/>
    <n v="22"/>
    <n v="22"/>
    <m/>
    <m/>
    <n v="22"/>
    <s v="Nic"/>
    <b v="0"/>
    <x v="6"/>
    <x v="9"/>
  </r>
  <r>
    <n v="595743"/>
    <x v="168"/>
    <s v="PedF"/>
    <x v="10"/>
    <s v="kapitola v kolektivní monografii"/>
    <m/>
    <n v="1"/>
    <m/>
    <m/>
    <m/>
    <m/>
    <s v="Filosofie a dějiny"/>
    <x v="4"/>
    <n v="14"/>
    <s v="CZ"/>
    <s v="Univerzita Karlova - Pedagogická fakulta"/>
    <s v="cze"/>
    <s v="kapitola v kolektivní monografii"/>
    <s v="Kap"/>
    <n v="1"/>
    <n v="1"/>
    <n v="1"/>
    <m/>
    <m/>
    <n v="1"/>
    <s v="Nic"/>
    <b v="0"/>
    <x v="6"/>
    <x v="9"/>
  </r>
  <r>
    <n v="599108"/>
    <x v="168"/>
    <s v="PedF"/>
    <x v="10"/>
    <s v="stať v recenzovaném sborníku prací"/>
    <m/>
    <n v="1"/>
    <m/>
    <m/>
    <m/>
    <m/>
    <s v="Jan Amos Komenský stále aktuální a inspirativní"/>
    <x v="4"/>
    <n v="8"/>
    <m/>
    <s v="Univerzita Jana Amose Komenského Praha"/>
    <s v="cze"/>
    <s v="stať v recenzovaném sborníku prací"/>
    <s v="Ostatní"/>
    <n v="0"/>
    <n v="0"/>
    <n v="0"/>
    <m/>
    <m/>
    <n v="0"/>
    <s v="Nic"/>
    <b v="0"/>
    <x v="6"/>
    <x v="9"/>
  </r>
  <r>
    <n v="599474"/>
    <x v="168"/>
    <s v="PedF"/>
    <x v="10"/>
    <s v="stať v recenzovaném sborníku prací"/>
    <m/>
    <n v="1"/>
    <m/>
    <m/>
    <m/>
    <m/>
    <s v="Odpovědnost za celek v dnešní době"/>
    <x v="2"/>
    <n v="2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8579"/>
    <x v="168"/>
    <s v="PedF"/>
    <x v="10"/>
    <s v="původní článek"/>
    <s v="český čsp."/>
    <n v="1"/>
    <m/>
    <m/>
    <m/>
    <m/>
    <s v="Paideia"/>
    <x v="4"/>
    <n v="13"/>
    <s v="CZ"/>
    <m/>
    <s v="eng"/>
    <s v="původní článekčeský čsp."/>
    <s v="Článek"/>
    <n v="0.5"/>
    <n v="1"/>
    <n v="1"/>
    <m/>
    <m/>
    <n v="1"/>
    <s v="Nic"/>
    <b v="0"/>
    <x v="6"/>
    <x v="9"/>
  </r>
  <r>
    <n v="593487"/>
    <x v="34"/>
    <s v="PedF"/>
    <x v="7"/>
    <s v="původní článek"/>
    <s v="český čsp."/>
    <n v="0.16666666666666999"/>
    <m/>
    <m/>
    <m/>
    <m/>
    <s v="Fórum pro konzervátory-restaurátory"/>
    <x v="2"/>
    <n v="4"/>
    <s v="CZ"/>
    <m/>
    <s v="cze"/>
    <s v="původní článekčeský čsp."/>
    <s v="Článek"/>
    <n v="0.5"/>
    <n v="0.5"/>
    <n v="8.3333333333334994E-2"/>
    <m/>
    <m/>
    <n v="8.3333333333334994E-2"/>
    <s v="Nic"/>
    <b v="0"/>
    <x v="2"/>
    <x v="5"/>
  </r>
  <r>
    <n v="595127"/>
    <x v="35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8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82963"/>
    <x v="47"/>
    <s v="PedF"/>
    <x v="13"/>
    <s v="monografie"/>
    <m/>
    <n v="1"/>
    <m/>
    <m/>
    <m/>
    <m/>
    <m/>
    <x v="4"/>
    <n v="176"/>
    <s v="CZ"/>
    <s v="PedF UK"/>
    <s v="cze"/>
    <s v="monografie"/>
    <s v="Mon"/>
    <n v="3"/>
    <n v="3"/>
    <n v="3"/>
    <m/>
    <m/>
    <n v="3"/>
    <s v="Nic"/>
    <b v="0"/>
    <x v="6"/>
    <x v="9"/>
  </r>
  <r>
    <n v="597968"/>
    <x v="35"/>
    <s v="PedF"/>
    <x v="10"/>
    <s v="původní článek"/>
    <s v="WOS (loni)"/>
    <n v="1"/>
    <s v="2-s2.0-85104821322"/>
    <s v="Q3"/>
    <m/>
    <m/>
    <s v="Filozofski Vestnik"/>
    <x v="4"/>
    <n v="13"/>
    <s v="SI"/>
    <m/>
    <s v="eng"/>
    <s v="původní článekWOS (loni)"/>
    <s v="ScoQ3"/>
    <n v="7"/>
    <n v="7"/>
    <n v="7"/>
    <m/>
    <m/>
    <n v="7"/>
    <s v="Nic"/>
    <b v="0"/>
    <x v="6"/>
    <x v="9"/>
  </r>
  <r>
    <n v="600220"/>
    <x v="35"/>
    <s v="PedF"/>
    <x v="10"/>
    <s v="kapitola v kolektivní monografii"/>
    <m/>
    <n v="1"/>
    <m/>
    <m/>
    <m/>
    <m/>
    <s v="Budoucnost levice bez liberalismu"/>
    <x v="4"/>
    <n v="6"/>
    <s v="CZ"/>
    <s v="MDA"/>
    <s v="cze"/>
    <s v="kapitola v kolektivní monografii"/>
    <s v="Kap"/>
    <n v="1"/>
    <n v="1"/>
    <n v="1"/>
    <m/>
    <m/>
    <n v="1"/>
    <s v="Nic"/>
    <b v="0"/>
    <x v="6"/>
    <x v="9"/>
  </r>
  <r>
    <n v="600224"/>
    <x v="35"/>
    <s v="PedF"/>
    <x v="10"/>
    <s v="internetový zdroj"/>
    <m/>
    <n v="1"/>
    <m/>
    <m/>
    <m/>
    <m/>
    <s v="Česká televize"/>
    <x v="4"/>
    <m/>
    <m/>
    <m/>
    <s v="cze"/>
    <s v="internetový zdroj"/>
    <s v="Ostatní"/>
    <n v="0"/>
    <n v="0"/>
    <n v="0"/>
    <m/>
    <m/>
    <n v="0"/>
    <s v="Nic"/>
    <b v="0"/>
    <x v="6"/>
    <x v="9"/>
  </r>
  <r>
    <n v="600225"/>
    <x v="35"/>
    <s v="PedF"/>
    <x v="10"/>
    <s v="internetový zdroj"/>
    <s v="český čsp."/>
    <n v="1"/>
    <m/>
    <m/>
    <m/>
    <m/>
    <s v="!Argument"/>
    <x v="4"/>
    <n v="5"/>
    <s v="CZ"/>
    <m/>
    <s v="cze"/>
    <s v="internetový zdrojčeský čsp."/>
    <s v="Ostatní"/>
    <n v="0"/>
    <n v="0"/>
    <n v="0"/>
    <m/>
    <m/>
    <n v="0"/>
    <s v="Nic"/>
    <b v="0"/>
    <x v="6"/>
    <x v="9"/>
  </r>
  <r>
    <n v="600237"/>
    <x v="35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6"/>
    <x v="9"/>
  </r>
  <r>
    <n v="605076"/>
    <x v="35"/>
    <s v="PedF"/>
    <x v="10"/>
    <s v="původní článek"/>
    <s v="WOS (loni)"/>
    <n v="1"/>
    <s v="2-s2.0-85124269782"/>
    <s v="Q3"/>
    <n v="734033200027"/>
    <s v="Q4"/>
    <s v="Filosofický časopis"/>
    <x v="4"/>
    <n v="16"/>
    <s v="CZ"/>
    <m/>
    <s v="cze"/>
    <s v="původní článekWOS (loni)"/>
    <s v="ScoQ3"/>
    <n v="7"/>
    <n v="7"/>
    <n v="7"/>
    <m/>
    <m/>
    <n v="7"/>
    <s v="Nic"/>
    <b v="0"/>
    <x v="6"/>
    <x v="9"/>
  </r>
  <r>
    <n v="596377"/>
    <x v="642"/>
    <s v="PedF"/>
    <x v="6"/>
    <s v="jiný příspěvek v konferenčním sborníku"/>
    <m/>
    <n v="1"/>
    <m/>
    <m/>
    <m/>
    <m/>
    <s v="Актуальные проблемы преподавания русского и английского языков в современных условиях: Материалы Международной научно-практической конференции"/>
    <x v="4"/>
    <n v="5"/>
    <m/>
    <s v="ТГИЯ имени С.Улугзода"/>
    <s v="rus"/>
    <s v="jiný příspěvek v konferenčním sborníku"/>
    <s v="Ostatní"/>
    <n v="0"/>
    <n v="0"/>
    <n v="0"/>
    <m/>
    <m/>
    <n v="0"/>
    <s v="Nic"/>
    <b v="0"/>
    <x v="2"/>
    <x v="2"/>
  </r>
  <r>
    <n v="597561"/>
    <x v="642"/>
    <s v="PedF"/>
    <x v="6"/>
    <s v="jiný příspěvek v konferenčním sborníku"/>
    <s v="rec. sborník"/>
    <n v="0.25"/>
    <m/>
    <m/>
    <m/>
    <m/>
    <s v="SHS Web of Conferences"/>
    <x v="4"/>
    <n v="5"/>
    <s v="FR"/>
    <s v="EDP Sciences"/>
    <s v="eng"/>
    <s v="jiný příspěvek v konferenčním sborníkurec. sborník"/>
    <s v="Ostatní"/>
    <n v="0"/>
    <n v="0"/>
    <n v="0"/>
    <m/>
    <m/>
    <n v="0"/>
    <s v="Nic"/>
    <b v="0"/>
    <x v="2"/>
    <x v="2"/>
  </r>
  <r>
    <n v="599254"/>
    <x v="642"/>
    <s v="PedF"/>
    <x v="6"/>
    <s v="jiný příspěvek v konferenčním sborníku"/>
    <m/>
    <n v="1"/>
    <m/>
    <m/>
    <m/>
    <m/>
    <s v="Вызовы и тренды мировой лингвистики: Казанский международный лингвистический саммит (Казань, 16–20 ноября 2020 г.): тр. и матер.: в 2 т."/>
    <x v="4"/>
    <n v="5"/>
    <m/>
    <s v="Издательство Казанского университета"/>
    <s v="rus"/>
    <s v="jiný příspěvek v konferenčním sborníku"/>
    <s v="Ostatní"/>
    <n v="0"/>
    <n v="0"/>
    <n v="0"/>
    <m/>
    <m/>
    <n v="0"/>
    <s v="Nic"/>
    <b v="0"/>
    <x v="2"/>
    <x v="2"/>
  </r>
  <r>
    <n v="600620"/>
    <x v="642"/>
    <s v="PedF"/>
    <x v="6"/>
    <s v="jiný příspěvek v konferenčním sborníku"/>
    <s v="rec. sborník"/>
    <n v="1"/>
    <m/>
    <m/>
    <m/>
    <m/>
    <s v="Метапредметный подход в образовании: русский язык в школьном и вузовском обучении разным предметам : сборник статей IV Всероссийской научно-практической конференции с международным участием"/>
    <x v="4"/>
    <n v="5"/>
    <m/>
    <s v="Московский педагогический государственный университет"/>
    <s v="rus"/>
    <s v="jiný příspěvek v konferenčním sborníkurec. sborník"/>
    <s v="Ostatní"/>
    <n v="0"/>
    <n v="0"/>
    <n v="0"/>
    <m/>
    <m/>
    <n v="0"/>
    <s v="Nic"/>
    <b v="0"/>
    <x v="2"/>
    <x v="2"/>
  </r>
  <r>
    <n v="602202"/>
    <x v="642"/>
    <s v="PedF"/>
    <x v="6"/>
    <s v="jiný příspěvek v konferenčním sborníku"/>
    <s v="rec. sborník"/>
    <n v="1"/>
    <m/>
    <m/>
    <m/>
    <m/>
    <s v="SHS WEB OF CONFERENCES. International Scientific and Practical Conference “Theory and Practice of Project Management in Education: Horizons and Risks”"/>
    <x v="2"/>
    <n v="5"/>
    <m/>
    <s v="EDSP Sciences"/>
    <s v="eng"/>
    <s v="jiný příspěvek v konferenčním sborníkurec. sborník"/>
    <s v="Ostatní"/>
    <n v="0"/>
    <n v="0"/>
    <n v="0"/>
    <m/>
    <m/>
    <n v="0"/>
    <s v="Nic"/>
    <b v="0"/>
    <x v="0"/>
    <x v="4"/>
  </r>
  <r>
    <n v="602433"/>
    <x v="642"/>
    <s v="PedF"/>
    <x v="6"/>
    <s v="jiná kapitola v knize"/>
    <m/>
    <n v="1"/>
    <m/>
    <m/>
    <m/>
    <m/>
    <s v="Борис Ведерников. Живопись"/>
    <x v="4"/>
    <n v="5"/>
    <s v="RU"/>
    <s v="Издательство Перо"/>
    <s v="rus"/>
    <s v="jiná kapitola v knize"/>
    <s v="Ostatní"/>
    <n v="0"/>
    <n v="0"/>
    <n v="0"/>
    <m/>
    <m/>
    <n v="0"/>
    <s v="Nic"/>
    <b v="0"/>
    <x v="2"/>
    <x v="8"/>
  </r>
  <r>
    <n v="602790"/>
    <x v="642"/>
    <s v="PedF"/>
    <x v="6"/>
    <s v="jiný příspěvek v konferenčním sborníku"/>
    <s v="nerec. sborník"/>
    <n v="1"/>
    <m/>
    <m/>
    <m/>
    <m/>
    <s v="Сборник материалов международного научного конгресса «Русский язык в глобальном научном и образовательном пространстве»"/>
    <x v="4"/>
    <n v="2"/>
    <m/>
    <s v="Министерство науки и высшего образования Российской Федерации, Государственный институт русского языка им. А. С. Пушкина"/>
    <s v="rus"/>
    <s v="jiný příspěvek v konferenčním sborníkunerec. sborník"/>
    <s v="Ostatní"/>
    <n v="0"/>
    <n v="0"/>
    <n v="0"/>
    <m/>
    <m/>
    <n v="0"/>
    <s v="Nic"/>
    <b v="0"/>
    <x v="3"/>
    <x v="3"/>
  </r>
  <r>
    <n v="582982"/>
    <x v="643"/>
    <s v="PedF"/>
    <x v="13"/>
    <s v="příspěvek v recenzovaném konferenčním sborníku"/>
    <s v="rec. sborník"/>
    <n v="1"/>
    <m/>
    <m/>
    <m/>
    <m/>
    <s v="Svět v obrazech a ve frazeologii II"/>
    <x v="4"/>
    <n v="6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599882"/>
    <x v="643"/>
    <s v="PedF"/>
    <x v="13"/>
    <s v="původní článek"/>
    <s v="ERIHPlus"/>
    <n v="1"/>
    <m/>
    <m/>
    <m/>
    <m/>
    <s v="Český jazyk a literatura"/>
    <x v="4"/>
    <n v="5"/>
    <s v="CZ"/>
    <m/>
    <s v="cze"/>
    <s v="původní článekERIHPlus"/>
    <s v="Erih+"/>
    <n v="1"/>
    <n v="1"/>
    <n v="1"/>
    <m/>
    <m/>
    <n v="1"/>
    <s v="Nic"/>
    <b v="0"/>
    <x v="4"/>
    <x v="6"/>
  </r>
  <r>
    <n v="599884"/>
    <x v="643"/>
    <s v="PedF"/>
    <x v="13"/>
    <s v="původní článek"/>
    <s v="ERIHPlus"/>
    <n v="0.5"/>
    <m/>
    <m/>
    <m/>
    <m/>
    <s v="Korpus - gramatika - axiologie"/>
    <x v="4"/>
    <n v="11"/>
    <s v="CZ"/>
    <m/>
    <s v="cze"/>
    <s v="původní článekERIHPlus"/>
    <s v="Erih+"/>
    <n v="1"/>
    <n v="1"/>
    <n v="0.5"/>
    <m/>
    <m/>
    <n v="0.5"/>
    <s v="Nic"/>
    <b v="0"/>
    <x v="4"/>
    <x v="6"/>
  </r>
  <r>
    <n v="589141"/>
    <x v="40"/>
    <s v="FF"/>
    <x v="21"/>
    <s v="příručka"/>
    <m/>
    <n v="0.125"/>
    <m/>
    <m/>
    <m/>
    <m/>
    <m/>
    <x v="2"/>
    <n v="89"/>
    <m/>
    <s v="Národní pedagogický institut České republiky"/>
    <s v="cze"/>
    <s v="příručka"/>
    <s v="Ostatní"/>
    <n v="0"/>
    <n v="0"/>
    <n v="0"/>
    <m/>
    <m/>
    <n v="0"/>
    <s v="Nic"/>
    <b v="0"/>
    <x v="0"/>
    <x v="4"/>
  </r>
  <r>
    <n v="589973"/>
    <x v="40"/>
    <s v="PedF"/>
    <x v="21"/>
    <s v="necertifikovaná metodika"/>
    <m/>
    <n v="0.14285714285713999"/>
    <m/>
    <m/>
    <m/>
    <m/>
    <m/>
    <x v="1"/>
    <n v="33"/>
    <m/>
    <s v="NIDV"/>
    <s v="cze"/>
    <s v="necertifikovaná metodika"/>
    <s v="Ostatní"/>
    <n v="0"/>
    <n v="0"/>
    <n v="0"/>
    <m/>
    <m/>
    <n v="0"/>
    <s v="Nic"/>
    <b v="0"/>
    <x v="2"/>
    <x v="5"/>
  </r>
  <r>
    <n v="591727"/>
    <x v="43"/>
    <s v="PedF"/>
    <x v="9"/>
    <s v="jiný příspěvek v konferenčním sborníku"/>
    <s v="rec. sborník"/>
    <n v="1"/>
    <m/>
    <m/>
    <m/>
    <m/>
    <s v="Aktuálne trendy teorie a praxe hudobnej edukácie IV"/>
    <x v="2"/>
    <n v="12"/>
    <m/>
    <s v="Belianum"/>
    <s v="cze"/>
    <s v="jiný příspěvek v konferenčním sborníkurec. sborník"/>
    <s v="Ostatní"/>
    <n v="0"/>
    <n v="0"/>
    <n v="0"/>
    <m/>
    <m/>
    <n v="0"/>
    <s v="Nic"/>
    <b v="0"/>
    <x v="0"/>
    <x v="4"/>
  </r>
  <r>
    <n v="596002"/>
    <x v="45"/>
    <s v="PedF"/>
    <x v="0"/>
    <s v="kapitola v kolektivní monografii"/>
    <m/>
    <n v="0.33333333333332998"/>
    <m/>
    <m/>
    <m/>
    <m/>
    <s v="Emocionalita ve výchově prizmatem filosofické, psychologické a speciálněpedagogické reflexe"/>
    <x v="4"/>
    <n v="11"/>
    <s v="CZ"/>
    <s v="Univerzita Karlova, Pedagogická fakulta"/>
    <s v="cze"/>
    <s v="kapitola v kolektivní monografii"/>
    <s v="Kap"/>
    <n v="1"/>
    <n v="1"/>
    <n v="0.33333333333332998"/>
    <m/>
    <m/>
    <n v="0.33333333333332998"/>
    <s v="Nic"/>
    <b v="0"/>
    <x v="0"/>
    <x v="0"/>
  </r>
  <r>
    <n v="596029"/>
    <x v="45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9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7417"/>
    <x v="45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11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604649"/>
    <x v="45"/>
    <s v="PedF"/>
    <x v="0"/>
    <s v="příspěvek v recenzovaném konferenčním sborníku"/>
    <s v="rec. sborník"/>
    <n v="0.33333333333332998"/>
    <m/>
    <m/>
    <m/>
    <m/>
    <s v="ICERI2021 Proceedings"/>
    <x v="4"/>
    <n v="11"/>
    <m/>
    <s v="IATED Academy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0"/>
    <x v="0"/>
  </r>
  <r>
    <n v="596103"/>
    <x v="46"/>
    <s v="FF"/>
    <x v="11"/>
    <s v="původní článek"/>
    <s v="IF (loni)"/>
    <n v="0.2"/>
    <m/>
    <m/>
    <n v="617546400072"/>
    <s v="Q2"/>
    <s v="Epilepsy &amp; Behavior"/>
    <x v="4"/>
    <n v="6"/>
    <s v="US"/>
    <s v="ACADEMIC PRESS INC ELSEVIER SCIENCE"/>
    <s v="eng"/>
    <s v="původní článekIF (loni)"/>
    <s v="IFQ3"/>
    <n v="9"/>
    <n v="9"/>
    <n v="1.8"/>
    <m/>
    <m/>
    <n v="1.8"/>
    <s v="Nic"/>
    <b v="0"/>
    <x v="5"/>
    <x v="7"/>
  </r>
  <r>
    <n v="596110"/>
    <x v="46"/>
    <s v="FF"/>
    <x v="10"/>
    <s v="kapitola v kolektivní monografii"/>
    <m/>
    <n v="0.5"/>
    <m/>
    <m/>
    <m/>
    <m/>
    <s v="Klinická neuropsycholgie v praxi"/>
    <x v="0"/>
    <n v="11"/>
    <s v="CZ"/>
    <s v="Karolinum"/>
    <s v="cze"/>
    <s v="kapitola v kolektivní monografii"/>
    <s v="Kap"/>
    <n v="1"/>
    <n v="1"/>
    <n v="0.5"/>
    <m/>
    <m/>
    <n v="0.5"/>
    <s v="Nic"/>
    <b v="0"/>
    <x v="5"/>
    <x v="7"/>
  </r>
  <r>
    <n v="581417"/>
    <x v="47"/>
    <s v="PedF"/>
    <x v="13"/>
    <s v="kolektivní monografie"/>
    <m/>
    <n v="0.2"/>
    <m/>
    <m/>
    <m/>
    <m/>
    <s v="Školní výpravy do krajiny češtiny (didaktika českého jazyka pro ZŠ a VG)"/>
    <x v="2"/>
    <n v="311"/>
    <s v="CZ"/>
    <s v="Fraus"/>
    <s v="cze"/>
    <s v="kolektivní monografie"/>
    <s v="Mon"/>
    <n v="3"/>
    <n v="3"/>
    <n v="0.60000000000000009"/>
    <m/>
    <m/>
    <n v="0.60000000000000009"/>
    <s v="Nic"/>
    <b v="0"/>
    <x v="2"/>
    <x v="2"/>
  </r>
  <r>
    <n v="585208"/>
    <x v="69"/>
    <s v="PedF"/>
    <x v="2"/>
    <s v="kolektivní monografie"/>
    <m/>
    <n v="0.5"/>
    <m/>
    <m/>
    <m/>
    <m/>
    <m/>
    <x v="4"/>
    <n v="405"/>
    <s v="DE"/>
    <s v="De Gruyter"/>
    <s v="eng"/>
    <s v="kolektivní monografie"/>
    <s v="Mon"/>
    <n v="3"/>
    <n v="4.6868785933694239"/>
    <n v="2.343439296684712"/>
    <m/>
    <m/>
    <n v="2.343439296684712"/>
    <s v="Nic"/>
    <b v="0"/>
    <x v="2"/>
    <x v="2"/>
  </r>
  <r>
    <n v="604286"/>
    <x v="49"/>
    <s v="PedF"/>
    <x v="1"/>
    <s v="přehledový článek"/>
    <s v="ERIHPlus"/>
    <n v="0.5"/>
    <m/>
    <m/>
    <m/>
    <m/>
    <s v="Pedagogika [online]"/>
    <x v="4"/>
    <n v="25"/>
    <s v="CZ"/>
    <m/>
    <s v="eng"/>
    <s v="přehledový článekERIHPlus"/>
    <s v="Erih+"/>
    <n v="1"/>
    <n v="2"/>
    <n v="1"/>
    <m/>
    <m/>
    <n v="1"/>
    <s v="Nic"/>
    <b v="0"/>
    <x v="1"/>
    <x v="1"/>
  </r>
  <r>
    <n v="607153"/>
    <x v="49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49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49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587713"/>
    <x v="50"/>
    <s v="3.LF"/>
    <x v="14"/>
    <s v="původní článek"/>
    <s v="IF (loni)"/>
    <n v="0.16666666666666999"/>
    <s v="2-s2.0-85112355886"/>
    <s v="ne"/>
    <n v="610008400001"/>
    <s v="Q2"/>
    <s v="Children-Basel [online]"/>
    <x v="4"/>
    <n v="12"/>
    <s v="CH"/>
    <m/>
    <s v="eng"/>
    <s v="původní článekIF (loni)"/>
    <s v="IFQ2"/>
    <n v="14"/>
    <n v="14"/>
    <n v="2.3333333333333797"/>
    <m/>
    <m/>
    <n v="2.3333333333333797"/>
    <s v="Nic"/>
    <b v="0"/>
    <x v="2"/>
    <x v="8"/>
  </r>
  <r>
    <n v="602438"/>
    <x v="50"/>
    <s v="PedF"/>
    <x v="14"/>
    <s v="internetový zdroj"/>
    <m/>
    <n v="0.25"/>
    <m/>
    <m/>
    <m/>
    <m/>
    <m/>
    <x v="4"/>
    <n v="40"/>
    <s v="CZ"/>
    <s v="Masarykova univerzita, Brno"/>
    <s v="cze"/>
    <s v="internetový zdroj"/>
    <s v="Ostatní"/>
    <n v="0"/>
    <n v="0"/>
    <n v="0"/>
    <m/>
    <m/>
    <n v="0"/>
    <s v="Nic"/>
    <b v="0"/>
    <x v="0"/>
    <x v="4"/>
  </r>
  <r>
    <n v="602711"/>
    <x v="50"/>
    <s v="FTVS"/>
    <x v="14"/>
    <s v="původní článek"/>
    <s v="IF (loni)"/>
    <n v="0.11111111111110999"/>
    <s v="2-s2.0-85116396016"/>
    <s v="Q1 1.D."/>
    <n v="712143700001"/>
    <s v="Q1 N"/>
    <s v="Nutrients [online]"/>
    <x v="4"/>
    <n v="15"/>
    <s v="CH"/>
    <s v="MDPI"/>
    <s v="eng"/>
    <s v="původní článekIF (loni)"/>
    <s v="ScoD1"/>
    <n v="22"/>
    <n v="22"/>
    <n v="2.4444444444444198"/>
    <m/>
    <m/>
    <n v="2.4444444444444198"/>
    <s v="Nic"/>
    <b v="0"/>
    <x v="2"/>
    <x v="8"/>
  </r>
  <r>
    <n v="589729"/>
    <x v="588"/>
    <s v="FF"/>
    <x v="21"/>
    <s v="kapitola v kolektivní monografii"/>
    <m/>
    <n v="0.5"/>
    <m/>
    <m/>
    <m/>
    <m/>
    <s v="Oborová didaktika uměleckých disciplín v inkluzivním vzdělávání"/>
    <x v="2"/>
    <n v="27"/>
    <s v="CZ"/>
    <s v="Univerzita Palackého v Olomouci"/>
    <s v="cze"/>
    <s v="kapitola v kolektivní monografii"/>
    <s v="Kap"/>
    <n v="1"/>
    <n v="1"/>
    <n v="0.5"/>
    <m/>
    <m/>
    <n v="0.5"/>
    <s v="Nic"/>
    <b v="0"/>
    <x v="0"/>
    <x v="4"/>
  </r>
  <r>
    <n v="593704"/>
    <x v="51"/>
    <s v="PedF"/>
    <x v="1"/>
    <s v="původní článek"/>
    <s v="zahr. čsp."/>
    <n v="0.5"/>
    <m/>
    <m/>
    <m/>
    <m/>
    <s v="Administration et éducation"/>
    <x v="4"/>
    <n v="6"/>
    <s v="FR"/>
    <m/>
    <s v="fre"/>
    <s v="původní článekzahr. čsp."/>
    <s v="Článek"/>
    <n v="0.5"/>
    <n v="1"/>
    <n v="0.5"/>
    <m/>
    <m/>
    <n v="0.5"/>
    <s v="Nic"/>
    <b v="0"/>
    <x v="5"/>
    <x v="7"/>
  </r>
  <r>
    <n v="600616"/>
    <x v="51"/>
    <s v="PedF"/>
    <x v="1"/>
    <s v="původní článek"/>
    <s v="IF (loni)"/>
    <n v="0.5"/>
    <s v="2-s2.0-85117422953"/>
    <s v="Q2"/>
    <n v="709515600001"/>
    <s v="Q3"/>
    <s v="European Journal of Education [online]"/>
    <x v="4"/>
    <n v="14"/>
    <s v="NL"/>
    <m/>
    <s v="eng"/>
    <s v="původní článekIF (loni)"/>
    <s v="ScoQ2"/>
    <n v="12"/>
    <n v="12"/>
    <n v="6"/>
    <m/>
    <m/>
    <n v="6"/>
    <s v="Nic"/>
    <b v="0"/>
    <x v="1"/>
    <x v="1"/>
  </r>
  <r>
    <n v="600621"/>
    <x v="51"/>
    <s v="PedF"/>
    <x v="1"/>
    <s v="původní článek"/>
    <s v="SJR (loni)"/>
    <n v="0.5"/>
    <s v="2-s2.0-85105605602"/>
    <s v="Q3"/>
    <m/>
    <m/>
    <s v="Studia paedagogica"/>
    <x v="4"/>
    <n v="30"/>
    <s v="CZ"/>
    <m/>
    <s v="cze"/>
    <s v="původní článekSJR (loni)"/>
    <s v="ScoQ3"/>
    <n v="7"/>
    <n v="7"/>
    <n v="3.5"/>
    <m/>
    <m/>
    <n v="3.5"/>
    <s v="Nic"/>
    <b v="0"/>
    <x v="1"/>
    <x v="1"/>
  </r>
  <r>
    <n v="600940"/>
    <x v="51"/>
    <s v="PedF"/>
    <x v="1"/>
    <s v="původní článek"/>
    <s v="ERIHPlus"/>
    <n v="0.25"/>
    <m/>
    <m/>
    <m/>
    <m/>
    <s v="Pedagogika"/>
    <x v="4"/>
    <n v="18"/>
    <s v="CZ"/>
    <m/>
    <s v="cze"/>
    <s v="původní článekERIHPlus"/>
    <s v="Erih+"/>
    <n v="1"/>
    <n v="1"/>
    <n v="0.25"/>
    <m/>
    <m/>
    <n v="0.25"/>
    <s v="Nic"/>
    <b v="0"/>
    <x v="2"/>
    <x v="2"/>
  </r>
  <r>
    <n v="601310"/>
    <x v="51"/>
    <s v="PedF"/>
    <x v="1"/>
    <s v="původní článek"/>
    <s v="ERIHPlus"/>
    <n v="0.5"/>
    <m/>
    <m/>
    <m/>
    <m/>
    <s v="Pedagogika [online]"/>
    <x v="4"/>
    <n v="22"/>
    <s v="CZ"/>
    <m/>
    <s v="cze"/>
    <s v="původní článekERIHPlus"/>
    <s v="Erih+"/>
    <n v="1"/>
    <n v="1"/>
    <n v="0.5"/>
    <m/>
    <m/>
    <n v="0.5"/>
    <s v="Nic"/>
    <b v="0"/>
    <x v="1"/>
    <x v="1"/>
  </r>
  <r>
    <n v="595814"/>
    <x v="279"/>
    <s v="FHS"/>
    <x v="3"/>
    <s v="kolektivní monografie"/>
    <m/>
    <n v="9.0909090909090995E-2"/>
    <m/>
    <m/>
    <m/>
    <m/>
    <m/>
    <x v="4"/>
    <n v="317"/>
    <s v="DE"/>
    <s v="Campus Verlag"/>
    <s v="eng"/>
    <s v="kolektivní monografie"/>
    <s v="Mon"/>
    <n v="3"/>
    <n v="4.3274393071933464"/>
    <n v="0.39340357338121368"/>
    <m/>
    <m/>
    <n v="0.39340357338121368"/>
    <s v="Nic"/>
    <b v="0"/>
    <x v="1"/>
    <x v="1"/>
  </r>
  <r>
    <n v="608558"/>
    <x v="51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608559"/>
    <x v="51"/>
    <s v="PedF"/>
    <x v="1"/>
    <s v="původní článek"/>
    <s v="český čsp."/>
    <n v="1"/>
    <m/>
    <m/>
    <m/>
    <m/>
    <s v="Diagnostika a poradenství v pomáhajících profesích"/>
    <x v="4"/>
    <n v="11"/>
    <s v="CZ"/>
    <m/>
    <s v="cze"/>
    <s v="původní článekčeský čsp."/>
    <s v="Článek"/>
    <n v="0.5"/>
    <n v="0.5"/>
    <n v="0.5"/>
    <m/>
    <m/>
    <n v="0.5"/>
    <s v="Nic"/>
    <b v="0"/>
    <x v="1"/>
    <x v="1"/>
  </r>
  <r>
    <n v="608561"/>
    <x v="51"/>
    <s v="PedF"/>
    <x v="1"/>
    <s v="jiný příspěvek v konferenčním sborníku"/>
    <m/>
    <n v="1"/>
    <m/>
    <m/>
    <m/>
    <m/>
    <s v="Na cestě ke spravedlnosti ve vzdělávání: pedagogický výzkum pro lepší praxi a politiku"/>
    <x v="4"/>
    <n v="4"/>
    <m/>
    <s v="MUNI"/>
    <s v="cze"/>
    <s v="jiný příspěvek v konferenčním sborníku"/>
    <s v="Ostatní"/>
    <n v="0"/>
    <n v="0"/>
    <n v="0"/>
    <m/>
    <m/>
    <n v="0"/>
    <s v="Nic"/>
    <b v="0"/>
    <x v="1"/>
    <x v="1"/>
  </r>
  <r>
    <n v="595975"/>
    <x v="52"/>
    <s v="PedF"/>
    <x v="1"/>
    <s v="původní článek"/>
    <s v="ERIHPlus"/>
    <n v="0.5"/>
    <m/>
    <m/>
    <m/>
    <m/>
    <s v="Pedagogická orientace"/>
    <x v="4"/>
    <n v="25"/>
    <s v="CZ"/>
    <m/>
    <s v="eng"/>
    <s v="původní článekERIHPlus"/>
    <s v="Erih+"/>
    <n v="1"/>
    <n v="2"/>
    <n v="1"/>
    <m/>
    <m/>
    <n v="1"/>
    <s v="Nic"/>
    <b v="0"/>
    <x v="1"/>
    <x v="1"/>
  </r>
  <r>
    <n v="593540"/>
    <x v="54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Nakladatelství Univerzity Hradec Králové, Gaudeamus"/>
    <s v="cze"/>
    <s v="příspěvek v recenzovaném konferenčním sborníkurec. sborník"/>
    <s v="Sbor/N"/>
    <n v="0.25"/>
    <n v="0.25"/>
    <n v="0.125"/>
    <m/>
    <m/>
    <n v="0.125"/>
    <s v="Nic"/>
    <b v="0"/>
    <x v="0"/>
    <x v="0"/>
  </r>
  <r>
    <n v="596326"/>
    <x v="54"/>
    <s v="PedF"/>
    <x v="0"/>
    <s v="původní článek"/>
    <s v="IF (loni)"/>
    <n v="0.16666666666666999"/>
    <m/>
    <m/>
    <n v="658207300001"/>
    <s v="Q2"/>
    <s v="European Journal of Social Work [online]"/>
    <x v="4"/>
    <n v="20"/>
    <s v="GB"/>
    <m/>
    <s v="eng"/>
    <s v="původní článekIF (loni)"/>
    <s v="IFQ4"/>
    <n v="6"/>
    <n v="6"/>
    <n v="1.00000000000002"/>
    <m/>
    <m/>
    <n v="1.00000000000002"/>
    <s v="Nic"/>
    <b v="0"/>
    <x v="0"/>
    <x v="0"/>
  </r>
  <r>
    <n v="596919"/>
    <x v="54"/>
    <s v="PedF"/>
    <x v="0"/>
    <s v="kapitola v kolektivní monografii"/>
    <m/>
    <n v="0.5"/>
    <m/>
    <m/>
    <m/>
    <m/>
    <s v="EMOCIONALITA VE VÝCHOVĚ PRIZMATEM FILOSOFICKÉ, PSYCHOLOGICKÉ A SPECIÁLNĚPEDAGOGICKÉ REFLEXE. INKLUZIVNÍ ŠKOLA"/>
    <x v="4"/>
    <n v="8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5835"/>
    <x v="55"/>
    <s v="PedF"/>
    <x v="3"/>
    <s v="monografie"/>
    <m/>
    <n v="1"/>
    <m/>
    <m/>
    <m/>
    <m/>
    <m/>
    <x v="4"/>
    <n v="419"/>
    <s v="CZ"/>
    <s v="Pedagogická fakulta UK"/>
    <s v="cze"/>
    <s v="monografie"/>
    <s v="Mon"/>
    <n v="3"/>
    <n v="3"/>
    <n v="3"/>
    <m/>
    <m/>
    <n v="3"/>
    <s v="Nic"/>
    <b v="0"/>
    <x v="0"/>
    <x v="0"/>
  </r>
  <r>
    <n v="597453"/>
    <x v="644"/>
    <s v="PedF"/>
    <x v="3"/>
    <s v="monografie"/>
    <m/>
    <n v="1"/>
    <m/>
    <m/>
    <m/>
    <m/>
    <m/>
    <x v="4"/>
    <n v="225"/>
    <s v="CZ"/>
    <s v="Academia"/>
    <s v="cze"/>
    <s v="monografie"/>
    <s v="Mon"/>
    <n v="3"/>
    <n v="3"/>
    <n v="3"/>
    <m/>
    <m/>
    <n v="3"/>
    <s v="Nic"/>
    <b v="0"/>
    <x v="3"/>
    <x v="3"/>
  </r>
  <r>
    <n v="602062"/>
    <x v="55"/>
    <s v="PedF"/>
    <x v="3"/>
    <s v="stať v recenzovaném sborníku prací"/>
    <m/>
    <n v="1"/>
    <m/>
    <m/>
    <m/>
    <m/>
    <s v="Reisen zu den Quellen des Tigris ... Studien von Josef Wünsch in Mesopotamien"/>
    <x v="4"/>
    <n v="8"/>
    <m/>
    <s v="Österreichische Akademie der Wissenschaften"/>
    <s v="ger"/>
    <s v="stať v recenzovaném sborníku prací"/>
    <s v="Ostatní"/>
    <n v="0"/>
    <n v="0"/>
    <n v="0"/>
    <m/>
    <m/>
    <n v="0"/>
    <s v="Nic"/>
    <b v="0"/>
    <x v="3"/>
    <x v="3"/>
  </r>
  <r>
    <n v="602185"/>
    <x v="55"/>
    <s v="PedF"/>
    <x v="3"/>
    <s v="původní článek"/>
    <s v="ERIHPlus"/>
    <n v="1"/>
    <m/>
    <m/>
    <m/>
    <m/>
    <s v="Acta Historica Universitatis Silesianae Opaviensis"/>
    <x v="4"/>
    <n v="7"/>
    <s v="CZ"/>
    <m/>
    <s v="cze"/>
    <s v="původní článekERIHPlus"/>
    <s v="Erih+"/>
    <n v="1"/>
    <n v="1"/>
    <n v="1"/>
    <m/>
    <m/>
    <n v="1"/>
    <s v="Nic"/>
    <b v="0"/>
    <x v="3"/>
    <x v="3"/>
  </r>
  <r>
    <n v="605160"/>
    <x v="55"/>
    <s v="PedF"/>
    <x v="3"/>
    <s v="stať v recenzovaném sborníku prací"/>
    <m/>
    <n v="1"/>
    <m/>
    <m/>
    <m/>
    <m/>
    <s v="Reisen zu den Quellen des Tigris ‒ Travels to the Tigris Springs"/>
    <x v="4"/>
    <n v="11"/>
    <m/>
    <s v="Verlag der Österreichischen Akademie der Wissenschaften, Wien"/>
    <s v="ger"/>
    <s v="stať v recenzovaném sborníku prací"/>
    <s v="Ostatní"/>
    <n v="0"/>
    <n v="0"/>
    <n v="0"/>
    <m/>
    <m/>
    <n v="0"/>
    <s v="Nic"/>
    <b v="0"/>
    <x v="3"/>
    <x v="3"/>
  </r>
  <r>
    <n v="607329"/>
    <x v="55"/>
    <s v="PedF"/>
    <x v="3"/>
    <s v="původní článek"/>
    <s v="WOS (loni)"/>
    <n v="1"/>
    <m/>
    <m/>
    <m/>
    <m/>
    <s v="Eirene"/>
    <x v="4"/>
    <n v="22"/>
    <s v="CZ"/>
    <m/>
    <s v="ger"/>
    <s v="původní článekWOS (loni)"/>
    <s v="IFQ4"/>
    <n v="6"/>
    <n v="6"/>
    <n v="6"/>
    <m/>
    <m/>
    <n v="6"/>
    <s v="Nic"/>
    <b v="0"/>
    <x v="3"/>
    <x v="3"/>
  </r>
  <r>
    <n v="595381"/>
    <x v="56"/>
    <s v="PedF"/>
    <x v="11"/>
    <s v="příspěvek v recenzovaném konferenčním sborníku"/>
    <s v="rec. sborník"/>
    <n v="0.5"/>
    <m/>
    <m/>
    <m/>
    <m/>
    <s v="Adult Education 2020 – Reflection, Reality and Potential of the Virtual World"/>
    <x v="4"/>
    <n v="9"/>
    <m/>
    <s v="Česká andragogická společnost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598938"/>
    <x v="56"/>
    <s v="PedF"/>
    <x v="11"/>
    <s v="kapitola v monografii"/>
    <m/>
    <n v="0.5"/>
    <m/>
    <m/>
    <m/>
    <m/>
    <s v="Vybrané kapitoly soudobých témat odborného vzdělávání"/>
    <x v="4"/>
    <n v="14"/>
    <s v="CZ"/>
    <s v="Praha : Powerprint"/>
    <s v="cze"/>
    <s v="kapitola v monografii"/>
    <s v="Kap"/>
    <n v="1"/>
    <n v="1"/>
    <n v="0.5"/>
    <m/>
    <m/>
    <n v="0.5"/>
    <s v="Nic"/>
    <b v="0"/>
    <x v="0"/>
    <x v="4"/>
  </r>
  <r>
    <n v="600556"/>
    <x v="56"/>
    <s v="PedF"/>
    <x v="11"/>
    <s v="původní článek"/>
    <s v="ERIHPlus"/>
    <n v="0.5"/>
    <m/>
    <m/>
    <m/>
    <m/>
    <s v="International Journal of Teaching and Education [online]"/>
    <x v="4"/>
    <n v="11"/>
    <s v="CZ"/>
    <m/>
    <s v="eng"/>
    <s v="původní článekERIHPlus"/>
    <s v="Erih+"/>
    <n v="1"/>
    <n v="2"/>
    <n v="1"/>
    <m/>
    <m/>
    <n v="1"/>
    <s v="Nic"/>
    <b v="0"/>
    <x v="0"/>
    <x v="4"/>
  </r>
  <r>
    <n v="595235"/>
    <x v="57"/>
    <s v="PedF"/>
    <x v="12"/>
    <s v="učebnice pro VŠ"/>
    <m/>
    <n v="0.33333333333332998"/>
    <m/>
    <m/>
    <m/>
    <m/>
    <m/>
    <x v="2"/>
    <n v="100"/>
    <m/>
    <s v="Univerzita Karlova, Pedagogická fakulta"/>
    <s v="cze"/>
    <s v="učebnice pro VŠ"/>
    <s v="Učebnice"/>
    <n v="1"/>
    <n v="1"/>
    <n v="0.33333333333332998"/>
    <m/>
    <m/>
    <n v="0.33333333333332998"/>
    <s v="Nic"/>
    <b v="0"/>
    <x v="0"/>
    <x v="11"/>
  </r>
  <r>
    <n v="601417"/>
    <x v="59"/>
    <s v="PedF"/>
    <x v="8"/>
    <s v="přehledový článek"/>
    <s v="český čsp."/>
    <n v="1"/>
    <m/>
    <m/>
    <m/>
    <m/>
    <s v="Gramotnost, pregramotnost a vzdělávání"/>
    <x v="4"/>
    <n v="23"/>
    <s v="CZ"/>
    <m/>
    <s v="eng"/>
    <s v="přehledový článekčeský čsp."/>
    <s v="Článek"/>
    <n v="0.5"/>
    <n v="1"/>
    <n v="1"/>
    <m/>
    <m/>
    <n v="1"/>
    <s v="Nic"/>
    <b v="0"/>
    <x v="2"/>
    <x v="8"/>
  </r>
  <r>
    <n v="597668"/>
    <x v="554"/>
    <s v="PedF"/>
    <x v="5"/>
    <s v="kolektivní monografie"/>
    <m/>
    <n v="0.33333333333332998"/>
    <m/>
    <m/>
    <m/>
    <m/>
    <m/>
    <x v="4"/>
    <n v="248"/>
    <m/>
    <s v="Český rybářský svaz"/>
    <s v="cze"/>
    <s v="kolektivní monografie"/>
    <s v="Mon"/>
    <n v="1"/>
    <n v="1"/>
    <n v="0.33333333333332998"/>
    <n v="1"/>
    <m/>
    <n v="0.33333333333332998"/>
    <s v="Nic"/>
    <b v="0"/>
    <x v="2"/>
    <x v="8"/>
  </r>
  <r>
    <n v="601467"/>
    <x v="59"/>
    <s v="PedF"/>
    <x v="8"/>
    <s v="původní článek"/>
    <s v="český čsp."/>
    <n v="1"/>
    <m/>
    <m/>
    <m/>
    <m/>
    <s v="Hudební výchova"/>
    <x v="4"/>
    <n v="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1493"/>
    <x v="59"/>
    <s v="PedF"/>
    <x v="8"/>
    <s v="původní článek"/>
    <s v="český čsp."/>
    <n v="1"/>
    <m/>
    <m/>
    <m/>
    <m/>
    <s v="Hudební výchova"/>
    <x v="4"/>
    <n v="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1495"/>
    <x v="59"/>
    <s v="PedF"/>
    <x v="8"/>
    <s v="původní článek"/>
    <s v="český čsp."/>
    <n v="1"/>
    <m/>
    <m/>
    <m/>
    <m/>
    <s v="Hudební výchova"/>
    <x v="4"/>
    <n v="6"/>
    <s v="CZ"/>
    <m/>
    <s v="eng"/>
    <s v="původní článekčeský čsp."/>
    <s v="Článek"/>
    <n v="0.5"/>
    <n v="1"/>
    <n v="1"/>
    <m/>
    <m/>
    <n v="1"/>
    <s v="Nic"/>
    <b v="0"/>
    <x v="2"/>
    <x v="8"/>
  </r>
  <r>
    <n v="605810"/>
    <x v="59"/>
    <s v="PedF"/>
    <x v="8"/>
    <s v="původní článek"/>
    <s v="český čsp."/>
    <n v="1"/>
    <m/>
    <m/>
    <m/>
    <m/>
    <s v="Hudební výchova"/>
    <x v="4"/>
    <n v="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5503"/>
    <x v="61"/>
    <s v="PedF"/>
    <x v="3"/>
    <s v="kapitola v kolektivní monografii"/>
    <m/>
    <n v="1"/>
    <m/>
    <m/>
    <m/>
    <m/>
    <s v="Nos défaites célèbres, Batailles : Une histoire des grands mythes nationaux"/>
    <x v="2"/>
    <n v="13"/>
    <s v="FR"/>
    <s v="Éditions Belin"/>
    <s v="fre"/>
    <s v="kapitola v kolektivní monografii"/>
    <s v="Kap"/>
    <n v="1"/>
    <n v="2"/>
    <n v="2"/>
    <m/>
    <m/>
    <n v="2"/>
    <s v="Nic"/>
    <b v="0"/>
    <x v="3"/>
    <x v="3"/>
  </r>
  <r>
    <n v="600599"/>
    <x v="63"/>
    <s v="PedF"/>
    <x v="4"/>
    <s v="původní článek"/>
    <s v="zahr. čsp."/>
    <n v="1"/>
    <m/>
    <m/>
    <m/>
    <m/>
    <s v="Homo et Societas"/>
    <x v="2"/>
    <n v="21"/>
    <s v="PL"/>
    <m/>
    <s v="cze"/>
    <s v="původní článekzahr. čsp."/>
    <s v="Článek"/>
    <n v="0.5"/>
    <n v="0.5"/>
    <n v="0.5"/>
    <m/>
    <m/>
    <n v="0.5"/>
    <s v="Nic"/>
    <b v="0"/>
    <x v="0"/>
    <x v="4"/>
  </r>
  <r>
    <n v="605568"/>
    <x v="63"/>
    <s v="PedF"/>
    <x v="4"/>
    <s v="původní článek"/>
    <s v="ERIHPlus"/>
    <n v="1"/>
    <m/>
    <m/>
    <m/>
    <m/>
    <s v="Polska Myśl Pedagogiczna"/>
    <x v="4"/>
    <n v="24"/>
    <s v="PL"/>
    <m/>
    <s v="eng"/>
    <s v="původní článekERIHPlus"/>
    <s v="Erih+"/>
    <n v="1"/>
    <n v="2"/>
    <n v="2"/>
    <m/>
    <m/>
    <n v="2"/>
    <s v="Nic"/>
    <b v="0"/>
    <x v="0"/>
    <x v="4"/>
  </r>
  <r>
    <n v="589729"/>
    <x v="591"/>
    <s v="FF"/>
    <x v="21"/>
    <s v="kapitola v kolektivní monografii"/>
    <m/>
    <n v="0.5"/>
    <m/>
    <m/>
    <m/>
    <m/>
    <s v="Oborová didaktika uměleckých disciplín v inkluzivním vzdělávání"/>
    <x v="2"/>
    <n v="27"/>
    <s v="CZ"/>
    <s v="Univerzita Palackého v Olomouci"/>
    <s v="cze"/>
    <s v="kapitola v kolektivní monografii"/>
    <s v="Kap"/>
    <n v="1"/>
    <n v="1"/>
    <n v="0.5"/>
    <m/>
    <m/>
    <n v="0.5"/>
    <s v="Nic"/>
    <b v="0"/>
    <x v="0"/>
    <x v="4"/>
  </r>
  <r>
    <n v="593545"/>
    <x v="65"/>
    <s v="PedF"/>
    <x v="0"/>
    <s v="jiný příspěvek v konferenčním sborníku"/>
    <s v="rec. sborník"/>
    <n v="0.5"/>
    <m/>
    <m/>
    <m/>
    <m/>
    <s v="Existence and Co-existence in philosophical and special pedagogic reflection. Inclusive school"/>
    <x v="2"/>
    <n v="8"/>
    <m/>
    <s v="Univerzita Karlova, Pedagogická fakulta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6841"/>
    <x v="65"/>
    <s v="PedF"/>
    <x v="0"/>
    <s v="kapitola v kolektivní monografii"/>
    <m/>
    <n v="0.5"/>
    <m/>
    <m/>
    <m/>
    <m/>
    <s v="Emocionalita ve výchově prizmatem filosofické, psychologické a speciálně pedagogické reflexe. Inkluzivní škola"/>
    <x v="4"/>
    <n v="20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7479"/>
    <x v="66"/>
    <s v="PedF"/>
    <x v="5"/>
    <s v="příručka"/>
    <m/>
    <n v="1"/>
    <m/>
    <m/>
    <m/>
    <m/>
    <m/>
    <x v="4"/>
    <n v="40"/>
    <s v="CZ"/>
    <s v="Univerzita karlova _ Pedagogická fakulta"/>
    <s v="cze"/>
    <s v="příručka"/>
    <s v="Ostatní"/>
    <n v="0"/>
    <n v="0"/>
    <n v="0"/>
    <m/>
    <m/>
    <n v="0"/>
    <s v="Nic"/>
    <b v="0"/>
    <x v="0"/>
    <x v="13"/>
  </r>
  <r>
    <n v="598182"/>
    <x v="66"/>
    <s v="PedF"/>
    <x v="5"/>
    <s v="původní článek"/>
    <s v="ERIHPlus"/>
    <n v="1"/>
    <m/>
    <m/>
    <m/>
    <m/>
    <s v="Biologie-Chemie-Zeměpis"/>
    <x v="4"/>
    <n v="13"/>
    <s v="CZ"/>
    <m/>
    <s v="cze"/>
    <s v="původní článekERIHPlus"/>
    <s v="Erih+"/>
    <n v="1"/>
    <n v="1"/>
    <n v="1"/>
    <m/>
    <m/>
    <n v="1"/>
    <s v="Nic"/>
    <b v="0"/>
    <x v="0"/>
    <x v="13"/>
  </r>
  <r>
    <n v="584970"/>
    <x v="645"/>
    <s v="FHS"/>
    <x v="10"/>
    <s v="kapitola v kolektivní monografii"/>
    <m/>
    <n v="1"/>
    <m/>
    <m/>
    <m/>
    <m/>
    <s v="Bůh a božství v německém filosofickém myšlení"/>
    <x v="2"/>
    <n v="20"/>
    <m/>
    <s v="Togga"/>
    <s v="cze"/>
    <s v="kapitola v kolektivní monografii"/>
    <s v="Kap"/>
    <n v="1"/>
    <n v="1"/>
    <n v="1"/>
    <m/>
    <m/>
    <n v="1"/>
    <s v="Nic"/>
    <b v="0"/>
    <x v="6"/>
    <x v="9"/>
  </r>
  <r>
    <n v="596002"/>
    <x v="67"/>
    <s v="PedF"/>
    <x v="0"/>
    <s v="kapitola v kolektivní monografii"/>
    <m/>
    <n v="0.33333333333332998"/>
    <m/>
    <m/>
    <m/>
    <m/>
    <s v="Emocionalita ve výchově prizmatem filosofické, psychologické a speciálněpedagogické reflexe"/>
    <x v="4"/>
    <n v="11"/>
    <s v="CZ"/>
    <s v="Univerzita Karlova, Pedagogická fakulta"/>
    <s v="cze"/>
    <s v="kapitola v kolektivní monografii"/>
    <s v="Kap"/>
    <n v="1"/>
    <n v="1"/>
    <n v="0.33333333333332998"/>
    <m/>
    <m/>
    <n v="0.33333333333332998"/>
    <s v="Nic"/>
    <b v="0"/>
    <x v="0"/>
    <x v="0"/>
  </r>
  <r>
    <n v="597076"/>
    <x v="67"/>
    <s v="PedF"/>
    <x v="0"/>
    <s v="jiný příspěvek v konferenčním sborníku"/>
    <s v="rec. sborník"/>
    <n v="0.33333333333332998"/>
    <m/>
    <m/>
    <m/>
    <m/>
    <s v="JUVENILIA PAEDAGOGICA 2021; Aktuálne teoretické a výskumné otázky pedagogiky v konceptoch dizertačných prác doktorandov"/>
    <x v="4"/>
    <n v="9"/>
    <m/>
    <s v="Trnavská univerzita v Trnavě"/>
    <s v="slo"/>
    <s v="jiný příspěvek v konferenčním sborníkurec. sborník"/>
    <s v="Ostatní"/>
    <n v="0"/>
    <n v="0"/>
    <n v="0"/>
    <m/>
    <m/>
    <n v="0"/>
    <s v="Nic"/>
    <b v="0"/>
    <x v="0"/>
    <x v="0"/>
  </r>
  <r>
    <n v="597416"/>
    <x v="67"/>
    <s v="PedF"/>
    <x v="0"/>
    <s v="jiný příspěvek v konferenčním sborníku"/>
    <m/>
    <n v="0.5"/>
    <m/>
    <m/>
    <m/>
    <m/>
    <s v="Education and New Developments 2021"/>
    <x v="4"/>
    <n v="4"/>
    <m/>
    <s v="inScience Press"/>
    <s v="eng"/>
    <s v="jiný příspěvek v konferenčním sborníku"/>
    <s v="Ostatní"/>
    <n v="0"/>
    <n v="0"/>
    <n v="0"/>
    <m/>
    <m/>
    <n v="0"/>
    <s v="Nic"/>
    <b v="0"/>
    <x v="0"/>
    <x v="0"/>
  </r>
  <r>
    <n v="602267"/>
    <x v="67"/>
    <s v="PedF"/>
    <x v="0"/>
    <s v="jiný příspěvek v konferenčním sborníku"/>
    <s v="rec. sborník"/>
    <n v="0.5"/>
    <m/>
    <m/>
    <m/>
    <m/>
    <s v="AKTUÁLNÍ PROBLÉMY PEDAGOGIKY VE VÝZKUMECH STUDENTŮ DOKTORSKÝCH STUDIJNÍCH PROGRAMŮ XVI - Working Academics Value Excellence for International Teachers"/>
    <x v="4"/>
    <n v="7"/>
    <m/>
    <s v="Univerzita Palackého v Olomouci"/>
    <s v="cze"/>
    <s v="jiný příspěvek v konferenčním sborníkurec. sborník"/>
    <s v="Ostatní"/>
    <n v="0"/>
    <n v="0"/>
    <n v="0"/>
    <m/>
    <m/>
    <n v="0"/>
    <s v="Nic"/>
    <b v="0"/>
    <x v="0"/>
    <x v="0"/>
  </r>
  <r>
    <n v="606764"/>
    <x v="67"/>
    <s v="PedF"/>
    <x v="0"/>
    <s v="jiný článek"/>
    <s v="český čsp."/>
    <n v="0.33333333333332998"/>
    <m/>
    <m/>
    <m/>
    <m/>
    <s v="Speciální pedagogika"/>
    <x v="4"/>
    <n v="14"/>
    <s v="CZ"/>
    <m/>
    <s v="cze"/>
    <s v="jiný článekčeský čsp."/>
    <s v="Ostatní"/>
    <n v="0"/>
    <n v="0"/>
    <n v="0"/>
    <m/>
    <m/>
    <n v="0"/>
    <s v="Nic"/>
    <b v="0"/>
    <x v="0"/>
    <x v="0"/>
  </r>
  <r>
    <n v="608042"/>
    <x v="67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608047"/>
    <x v="67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599996"/>
    <x v="68"/>
    <s v="PedF"/>
    <x v="8"/>
    <s v="jiný příspěvek v konferenčním sborníku"/>
    <s v="rec. sborník"/>
    <n v="0.33333333333332998"/>
    <m/>
    <m/>
    <m/>
    <m/>
    <s v="Arts-based social interventions: First results of the AMASS testbed. Proceedings of the 1. AMASS Symposium, 27-28 May 2021, online."/>
    <x v="4"/>
    <n v="7"/>
    <m/>
    <s v="University of Lapland, Faculty of Art and Design"/>
    <s v="eng"/>
    <s v="jiný příspěvek v konferenčním sborníkurec. sborník"/>
    <s v="Ostatní"/>
    <n v="0"/>
    <n v="0"/>
    <n v="0"/>
    <m/>
    <m/>
    <n v="0"/>
    <s v="Nic"/>
    <b v="0"/>
    <x v="2"/>
    <x v="8"/>
  </r>
  <r>
    <n v="600148"/>
    <x v="68"/>
    <s v="PedF"/>
    <x v="8"/>
    <s v="jiný příspěvek v konferenčním sborníku"/>
    <s v="rec. sborník"/>
    <n v="0.25"/>
    <m/>
    <m/>
    <m/>
    <m/>
    <s v="Arts-based social interventions : First results of the AMASS testbed"/>
    <x v="4"/>
    <n v="12"/>
    <m/>
    <s v="Lapin yliopisto|en=University of Lapland"/>
    <s v="eng"/>
    <s v="jiný příspěvek v konferenčním sborníkurec. sborník"/>
    <s v="Ostatní"/>
    <n v="0"/>
    <n v="0"/>
    <n v="0"/>
    <m/>
    <m/>
    <n v="0"/>
    <s v="Nic"/>
    <b v="0"/>
    <x v="1"/>
    <x v="1"/>
  </r>
  <r>
    <n v="601418"/>
    <x v="68"/>
    <s v="PedF"/>
    <x v="8"/>
    <s v="jiná stať ve sborníku prací"/>
    <m/>
    <n v="0.5"/>
    <m/>
    <m/>
    <m/>
    <m/>
    <s v="Arts-based social interventions: mapping the field"/>
    <x v="4"/>
    <n v="17"/>
    <m/>
    <s v="University of Lapland"/>
    <s v="eng"/>
    <s v="jiná stať ve sborníku prací"/>
    <s v="Ostatní"/>
    <n v="0"/>
    <n v="0"/>
    <n v="0"/>
    <m/>
    <m/>
    <n v="0"/>
    <s v="Nic"/>
    <b v="0"/>
    <x v="2"/>
    <x v="8"/>
  </r>
  <r>
    <n v="601421"/>
    <x v="68"/>
    <s v="PedF"/>
    <x v="8"/>
    <s v="jiná stať ve sborníku prací"/>
    <m/>
    <n v="0.5"/>
    <m/>
    <m/>
    <m/>
    <m/>
    <s v="Arts-based social interventions: mapping the field"/>
    <x v="4"/>
    <n v="8"/>
    <m/>
    <s v="University of Lapland"/>
    <s v="eng"/>
    <s v="jiná stať ve sborníku prací"/>
    <s v="Ostatní"/>
    <n v="0"/>
    <n v="0"/>
    <n v="0"/>
    <m/>
    <m/>
    <n v="0"/>
    <s v="Nic"/>
    <b v="0"/>
    <x v="2"/>
    <x v="8"/>
  </r>
  <r>
    <n v="601469"/>
    <x v="68"/>
    <s v="PedF"/>
    <x v="8"/>
    <s v="jiná stať ve sborníku prací"/>
    <m/>
    <n v="0.33333333333332998"/>
    <m/>
    <m/>
    <m/>
    <m/>
    <s v="Arts-based social interventions: mapping the field"/>
    <x v="4"/>
    <n v="6"/>
    <m/>
    <s v="University of Lapland (Rovaniemi)"/>
    <s v="eng"/>
    <s v="jiná stať ve sborníku prací"/>
    <s v="Ostatní"/>
    <n v="0"/>
    <n v="0"/>
    <n v="0"/>
    <m/>
    <m/>
    <n v="0"/>
    <s v="Nic"/>
    <b v="0"/>
    <x v="2"/>
    <x v="8"/>
  </r>
  <r>
    <n v="601552"/>
    <x v="68"/>
    <s v="PedF"/>
    <x v="8"/>
    <s v="kapitola v kolektivní monografii"/>
    <m/>
    <n v="0.5"/>
    <m/>
    <m/>
    <m/>
    <m/>
    <s v="Documents of Socially Engaged Art"/>
    <x v="4"/>
    <n v="26"/>
    <s v="PT"/>
    <s v="InSEA Publications"/>
    <s v="eng"/>
    <s v="kapitola v kolektivní monografii"/>
    <s v="Kap"/>
    <n v="1"/>
    <n v="2"/>
    <n v="1"/>
    <m/>
    <m/>
    <n v="1"/>
    <s v="Nic"/>
    <b v="0"/>
    <x v="2"/>
    <x v="8"/>
  </r>
  <r>
    <n v="597964"/>
    <x v="35"/>
    <s v="PedF"/>
    <x v="10"/>
    <s v="kolektivní monografie"/>
    <m/>
    <n v="0.33333333333332998"/>
    <m/>
    <m/>
    <m/>
    <m/>
    <m/>
    <x v="4"/>
    <n v="204"/>
    <s v="CZ"/>
    <s v="Filosofia"/>
    <s v="cze"/>
    <s v="kolektivní monografie"/>
    <s v="Mon"/>
    <n v="3"/>
    <n v="3"/>
    <n v="0.99999999999999001"/>
    <m/>
    <m/>
    <n v="0.99999999999999001"/>
    <s v="Nic"/>
    <b v="0"/>
    <x v="4"/>
    <x v="6"/>
  </r>
  <r>
    <n v="598056"/>
    <x v="69"/>
    <s v="PedF"/>
    <x v="2"/>
    <s v="kapitola v monografii"/>
    <m/>
    <n v="0.33333333333332998"/>
    <m/>
    <m/>
    <m/>
    <m/>
    <s v="Time in Languages, Languages in Time"/>
    <x v="4"/>
    <n v="22"/>
    <s v="NL"/>
    <s v="John Benjamins Publishing Company"/>
    <s v="eng"/>
    <s v="kapitola v monografii"/>
    <s v="Kap"/>
    <n v="1"/>
    <n v="2"/>
    <n v="0.66666666666665997"/>
    <m/>
    <m/>
    <n v="0.66666666666665997"/>
    <s v="Nic"/>
    <b v="0"/>
    <x v="4"/>
    <x v="6"/>
  </r>
  <r>
    <n v="599769"/>
    <x v="69"/>
    <s v="PedF"/>
    <x v="2"/>
    <s v="původní článek"/>
    <s v="zahr. čsp."/>
    <n v="0.5"/>
    <m/>
    <m/>
    <m/>
    <m/>
    <s v="Bergen Language and Linguistics Studies [online]"/>
    <x v="4"/>
    <n v="24"/>
    <s v="NO"/>
    <m/>
    <s v="eng"/>
    <s v="původní článekzahr. čsp."/>
    <s v="Článek"/>
    <n v="0.5"/>
    <n v="1"/>
    <n v="0.5"/>
    <m/>
    <m/>
    <n v="0.5"/>
    <s v="Nic"/>
    <b v="0"/>
    <x v="4"/>
    <x v="6"/>
  </r>
  <r>
    <n v="593970"/>
    <x v="70"/>
    <s v="FSV"/>
    <x v="13"/>
    <s v="monografie"/>
    <m/>
    <n v="0.25"/>
    <m/>
    <m/>
    <m/>
    <m/>
    <m/>
    <x v="2"/>
    <n v="114"/>
    <s v="CZ"/>
    <s v="Univerzita Karlova, Pedagogická fakulta"/>
    <s v="cze"/>
    <s v="monografie"/>
    <s v="Mon"/>
    <n v="3"/>
    <n v="3"/>
    <n v="0.75"/>
    <m/>
    <m/>
    <n v="0.75"/>
    <s v="Nic"/>
    <b v="0"/>
    <x v="4"/>
    <x v="6"/>
  </r>
  <r>
    <n v="598656"/>
    <x v="467"/>
    <s v="PedF"/>
    <x v="7"/>
    <s v="kolektivní monografie"/>
    <m/>
    <n v="0.1"/>
    <m/>
    <m/>
    <m/>
    <m/>
    <m/>
    <x v="4"/>
    <n v="190"/>
    <m/>
    <s v="Hacettepe University"/>
    <s v="eng"/>
    <s v="kolektivní monografie"/>
    <s v="Mon"/>
    <n v="3"/>
    <n v="3.528273777167044"/>
    <n v="0.35282737771670442"/>
    <m/>
    <m/>
    <n v="0.35282737771670442"/>
    <s v="Nic"/>
    <b v="0"/>
    <x v="2"/>
    <x v="2"/>
  </r>
  <r>
    <n v="600940"/>
    <x v="70"/>
    <s v="PedF"/>
    <x v="13"/>
    <s v="původní článek"/>
    <s v="ERIHPlus"/>
    <n v="0.25"/>
    <m/>
    <m/>
    <m/>
    <m/>
    <s v="Pedagogika"/>
    <x v="4"/>
    <n v="18"/>
    <s v="CZ"/>
    <m/>
    <s v="cze"/>
    <s v="původní článekERIHPlus"/>
    <s v="Erih+"/>
    <n v="1"/>
    <n v="1"/>
    <n v="0.25"/>
    <m/>
    <m/>
    <n v="0.25"/>
    <s v="Nic"/>
    <b v="0"/>
    <x v="2"/>
    <x v="2"/>
  </r>
  <r>
    <n v="601585"/>
    <x v="70"/>
    <s v="PedF"/>
    <x v="13"/>
    <s v="příspěvek v recenzovaném konferenčním sborníku"/>
    <s v="rec. sborník"/>
    <n v="1"/>
    <m/>
    <m/>
    <m/>
    <m/>
    <s v="Svět v obrazech a ve frazeologii II"/>
    <x v="4"/>
    <n v="10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600161"/>
    <x v="71"/>
    <s v="FF"/>
    <x v="15"/>
    <s v="kolektivní monografie"/>
    <m/>
    <n v="0.04"/>
    <m/>
    <m/>
    <m/>
    <m/>
    <m/>
    <x v="2"/>
    <n v="488"/>
    <s v="CZ"/>
    <s v="Univerzita Karlova, Filozofická fakulta"/>
    <s v="cze"/>
    <s v="kolektivní monografie"/>
    <s v="Mon"/>
    <n v="3"/>
    <n v="3"/>
    <n v="0.12"/>
    <m/>
    <m/>
    <n v="0.12"/>
    <s v="Nic"/>
    <b v="0"/>
    <x v="7"/>
    <x v="12"/>
  </r>
  <r>
    <n v="581337"/>
    <x v="72"/>
    <s v="PedF"/>
    <x v="13"/>
    <s v="příspěvek v recenzovaném konferenčním sborníku"/>
    <s v="rec. sborník"/>
    <n v="1"/>
    <m/>
    <m/>
    <m/>
    <m/>
    <s v="Spisovná čeština a jazyková kultura 2018"/>
    <x v="1"/>
    <n v="11"/>
    <m/>
    <s v="Univerzita Palackého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598656"/>
    <x v="545"/>
    <s v="PedF"/>
    <x v="7"/>
    <s v="kolektivní monografie"/>
    <m/>
    <n v="0.1"/>
    <m/>
    <m/>
    <m/>
    <m/>
    <m/>
    <x v="4"/>
    <n v="190"/>
    <m/>
    <s v="Hacettepe University"/>
    <s v="eng"/>
    <s v="kolektivní monografie"/>
    <s v="Mon"/>
    <n v="3"/>
    <n v="3.528273777167044"/>
    <n v="0.35282737771670442"/>
    <m/>
    <m/>
    <n v="0.35282737771670442"/>
    <s v="Nic"/>
    <b v="0"/>
    <x v="1"/>
    <x v="1"/>
  </r>
  <r>
    <n v="593930"/>
    <x v="74"/>
    <s v="PedF"/>
    <x v="0"/>
    <s v="kapitola v kolektivní monografii"/>
    <m/>
    <n v="0.5"/>
    <m/>
    <m/>
    <m/>
    <m/>
    <s v="The Itellectual Disability in the Tweth Century : Transnational Perspektives on People, Policy and Practice"/>
    <x v="4"/>
    <n v="14"/>
    <s v="GB"/>
    <s v="Policy Press : University of Bristol"/>
    <s v="eng"/>
    <s v="kapitola v kolektivní monografii"/>
    <s v="Kap"/>
    <n v="1"/>
    <n v="2"/>
    <n v="1"/>
    <m/>
    <m/>
    <n v="1"/>
    <s v="Nic"/>
    <b v="0"/>
    <x v="0"/>
    <x v="0"/>
  </r>
  <r>
    <n v="604568"/>
    <x v="74"/>
    <s v="PedF"/>
    <x v="0"/>
    <s v="kapitola v kolektivní monografii"/>
    <m/>
    <n v="1"/>
    <m/>
    <m/>
    <m/>
    <m/>
    <s v="Emocionalita ve výchově prizmatem fiiosofické, psychologické a speciálněpedagogické reflexe. Inkluzivní škola"/>
    <x v="4"/>
    <n v="7"/>
    <s v="CZ"/>
    <s v="univerzita Karlova, Pedagogická fakulta"/>
    <s v="cze"/>
    <s v="kapitola v kolektivní monografii"/>
    <s v="Kap"/>
    <n v="1"/>
    <n v="1"/>
    <n v="1"/>
    <m/>
    <m/>
    <n v="1"/>
    <s v="Nic"/>
    <b v="0"/>
    <x v="0"/>
    <x v="0"/>
  </r>
  <r>
    <n v="606764"/>
    <x v="74"/>
    <s v="PedF"/>
    <x v="0"/>
    <s v="jiný článek"/>
    <s v="český čsp."/>
    <n v="0.33333333333332998"/>
    <m/>
    <m/>
    <m/>
    <m/>
    <s v="Speciální pedagogika"/>
    <x v="4"/>
    <n v="14"/>
    <s v="CZ"/>
    <m/>
    <s v="cze"/>
    <s v="jiný článekčeský čsp."/>
    <s v="Ostatní"/>
    <n v="0"/>
    <n v="0"/>
    <n v="0"/>
    <m/>
    <m/>
    <n v="0"/>
    <s v="Nic"/>
    <b v="0"/>
    <x v="0"/>
    <x v="0"/>
  </r>
  <r>
    <n v="595128"/>
    <x v="75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4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5478"/>
    <x v="75"/>
    <s v="PedF"/>
    <x v="10"/>
    <s v="původní článek"/>
    <s v="český čsp."/>
    <n v="1"/>
    <m/>
    <m/>
    <m/>
    <m/>
    <s v="Paideia"/>
    <x v="2"/>
    <n v="10"/>
    <s v="CZ"/>
    <m/>
    <s v="eng"/>
    <s v="původní článekčeský čsp."/>
    <s v="Článek"/>
    <n v="0.5"/>
    <n v="1"/>
    <n v="1"/>
    <m/>
    <m/>
    <n v="1"/>
    <s v="Nic"/>
    <b v="0"/>
    <x v="6"/>
    <x v="9"/>
  </r>
  <r>
    <n v="608575"/>
    <x v="75"/>
    <s v="PedF"/>
    <x v="10"/>
    <s v="původní článek"/>
    <s v="český čsp."/>
    <n v="1"/>
    <m/>
    <m/>
    <m/>
    <m/>
    <s v="Paideia"/>
    <x v="4"/>
    <n v="4"/>
    <s v="CZ"/>
    <m/>
    <s v="eng"/>
    <s v="původní článekčeský čsp."/>
    <s v="Článek"/>
    <n v="0.5"/>
    <n v="1"/>
    <n v="1"/>
    <m/>
    <m/>
    <n v="1"/>
    <s v="Nic"/>
    <b v="0"/>
    <x v="6"/>
    <x v="9"/>
  </r>
  <r>
    <n v="605604"/>
    <x v="76"/>
    <s v="PedF"/>
    <x v="1"/>
    <s v="jiný příspěvek v konferenčním sborníku"/>
    <s v="rec. sborník"/>
    <n v="0.5"/>
    <m/>
    <m/>
    <m/>
    <m/>
    <s v="Aktuální otázky a možnosti v oblasti intervence u osob se speciálními potřebami"/>
    <x v="4"/>
    <n v="10"/>
    <m/>
    <s v="Gaudaum, Univerzita Hradec Králové"/>
    <s v="cze"/>
    <s v="jiný příspěvek v konferenčním sborníkurec. sborník"/>
    <s v="Ostatní"/>
    <n v="0"/>
    <n v="0"/>
    <n v="0"/>
    <m/>
    <m/>
    <n v="0"/>
    <s v="Nic"/>
    <b v="0"/>
    <x v="1"/>
    <x v="1"/>
  </r>
  <r>
    <n v="607153"/>
    <x v="76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76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76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376"/>
    <x v="76"/>
    <s v="PedF"/>
    <x v="1"/>
    <s v="učebnice pro VŠ"/>
    <m/>
    <n v="0.2"/>
    <m/>
    <m/>
    <m/>
    <m/>
    <m/>
    <x v="4"/>
    <n v="286"/>
    <m/>
    <s v="Univerzita Karlova, Pedagogická fakulta"/>
    <s v="cze"/>
    <s v="učebnice pro VŠ"/>
    <s v="Učebnice"/>
    <n v="1"/>
    <n v="1"/>
    <n v="0.2"/>
    <m/>
    <m/>
    <n v="0.2"/>
    <s v="Nic"/>
    <b v="0"/>
    <x v="0"/>
    <x v="11"/>
  </r>
  <r>
    <n v="597359"/>
    <x v="77"/>
    <s v="PedF"/>
    <x v="13"/>
    <s v="původní článek"/>
    <s v="IF (loni)"/>
    <n v="1"/>
    <s v="2-s2.0-85111254405"/>
    <s v="Q1 1.D."/>
    <n v="696170800005"/>
    <s v="Q2"/>
    <s v="Journal of Pragmatics"/>
    <x v="4"/>
    <n v="14"/>
    <s v="NL"/>
    <m/>
    <s v="eng"/>
    <s v="původní článekIF (loni)"/>
    <s v="ScoD1"/>
    <n v="22"/>
    <n v="22"/>
    <n v="22"/>
    <m/>
    <m/>
    <n v="22"/>
    <s v="Nic"/>
    <b v="0"/>
    <x v="4"/>
    <x v="6"/>
  </r>
  <r>
    <n v="599862"/>
    <x v="77"/>
    <s v="PedF"/>
    <x v="13"/>
    <s v="původní článek"/>
    <s v="ERIHPlus"/>
    <n v="1"/>
    <m/>
    <m/>
    <m/>
    <m/>
    <s v="Didaktické studie"/>
    <x v="4"/>
    <n v="12"/>
    <s v="CZ"/>
    <m/>
    <s v="cze"/>
    <s v="původní článekERIHPlus"/>
    <s v="Erih+"/>
    <n v="1"/>
    <n v="1"/>
    <n v="1"/>
    <m/>
    <m/>
    <n v="1"/>
    <s v="Nic"/>
    <b v="0"/>
    <x v="4"/>
    <x v="6"/>
  </r>
  <r>
    <n v="607475"/>
    <x v="77"/>
    <s v="PedF"/>
    <x v="13"/>
    <s v="učebnice pro VŠ"/>
    <m/>
    <n v="1"/>
    <m/>
    <m/>
    <m/>
    <m/>
    <m/>
    <x v="4"/>
    <n v="46"/>
    <m/>
    <s v="Univerzita Karlova - Pedagogická fakulta"/>
    <s v="cze"/>
    <s v="učebnice pro VŠ"/>
    <s v="Učebnice"/>
    <n v="1"/>
    <n v="1"/>
    <n v="1"/>
    <m/>
    <m/>
    <n v="1"/>
    <s v="Nic"/>
    <b v="0"/>
    <x v="4"/>
    <x v="6"/>
  </r>
  <r>
    <n v="600518"/>
    <x v="78"/>
    <s v="PedF"/>
    <x v="2"/>
    <s v="původní článek"/>
    <s v="SJR (loni)"/>
    <n v="1"/>
    <s v="2-s2.0-85118643360"/>
    <s v="Q4"/>
    <m/>
    <m/>
    <s v="Svět literatury"/>
    <x v="4"/>
    <n v="18"/>
    <s v="CZ"/>
    <m/>
    <s v="cze"/>
    <s v="původní článekSJR (loni)"/>
    <s v="ScoQ4"/>
    <n v="4"/>
    <n v="4"/>
    <n v="4"/>
    <m/>
    <m/>
    <n v="4"/>
    <s v="Nic"/>
    <b v="0"/>
    <x v="7"/>
    <x v="12"/>
  </r>
  <r>
    <n v="600519"/>
    <x v="78"/>
    <s v="PedF"/>
    <x v="2"/>
    <s v="původní článek"/>
    <s v="SJR (loni)"/>
    <n v="1"/>
    <s v="2-s2.0-85121471343"/>
    <s v="Q4"/>
    <m/>
    <m/>
    <s v="American and British Studies Annual"/>
    <x v="4"/>
    <n v="15"/>
    <s v="CZ"/>
    <m/>
    <s v="eng"/>
    <s v="původní článekSJR (loni)"/>
    <s v="ScoQ4"/>
    <n v="4"/>
    <n v="4"/>
    <n v="4"/>
    <m/>
    <m/>
    <n v="4"/>
    <s v="Nic"/>
    <b v="0"/>
    <x v="7"/>
    <x v="12"/>
  </r>
  <r>
    <n v="600520"/>
    <x v="78"/>
    <s v="PedF"/>
    <x v="2"/>
    <s v="původní článek"/>
    <s v="SJR (loni)"/>
    <n v="1"/>
    <s v="2-s2.0-85123541854"/>
    <s v="Q4"/>
    <m/>
    <m/>
    <s v="Ars Aeterna"/>
    <x v="4"/>
    <n v="15"/>
    <s v="SK"/>
    <m/>
    <s v="eng"/>
    <s v="původní článekSJR (loni)"/>
    <s v="ScoQ4"/>
    <n v="4"/>
    <n v="4"/>
    <n v="4"/>
    <m/>
    <m/>
    <n v="4"/>
    <s v="Nic"/>
    <b v="0"/>
    <x v="7"/>
    <x v="12"/>
  </r>
  <r>
    <n v="577647"/>
    <x v="80"/>
    <s v="PedF"/>
    <x v="4"/>
    <s v="původní článek"/>
    <s v="IF (loni)"/>
    <n v="0.33333333333332998"/>
    <s v="2-s2.0-85071039200"/>
    <s v="Q1 1.D."/>
    <n v="481647500001"/>
    <s v="Q1 1.D."/>
    <s v="Computer Assisted Language Learning"/>
    <x v="4"/>
    <n v="21"/>
    <s v="GB"/>
    <s v="ROUTLEDGE JOURNALS, TAYLOR &amp; FRANCIS LTD"/>
    <s v="eng"/>
    <s v="původní článekIF (loni)"/>
    <s v="IFD1"/>
    <n v="25"/>
    <n v="25"/>
    <n v="8.3333333333332504"/>
    <m/>
    <m/>
    <n v="8.3333333333332504"/>
    <s v="Nic"/>
    <b v="0"/>
    <x v="0"/>
    <x v="4"/>
  </r>
  <r>
    <n v="587212"/>
    <x v="80"/>
    <s v="PedF"/>
    <x v="4"/>
    <s v="původní článek"/>
    <s v="IF (loni)"/>
    <n v="0.25"/>
    <s v="2-s2.0-85099227250"/>
    <s v="Q1 1.D."/>
    <n v="617257000003"/>
    <s v="Q1 1.D."/>
    <s v="Computers and Education"/>
    <x v="4"/>
    <n v="13"/>
    <s v="GB"/>
    <m/>
    <s v="eng"/>
    <s v="původní článekIF (loni)"/>
    <s v="IFD1"/>
    <n v="25"/>
    <n v="25"/>
    <n v="6.25"/>
    <m/>
    <m/>
    <n v="6.25"/>
    <s v="Nic"/>
    <b v="0"/>
    <x v="0"/>
    <x v="4"/>
  </r>
  <r>
    <n v="595319"/>
    <x v="80"/>
    <s v="PedF"/>
    <x v="4"/>
    <s v="jiný příspěvek v konferenčním sborníku"/>
    <s v="rec. sborník"/>
    <n v="0.33333333333332998"/>
    <m/>
    <m/>
    <m/>
    <m/>
    <s v="New Challenges to Education: Lessons from Around the World, BCES Conference Books Volume 19"/>
    <x v="4"/>
    <n v="6"/>
    <m/>
    <s v="Bulgarian Comparative Education Society (BCES)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5351"/>
    <x v="80"/>
    <s v="PedF"/>
    <x v="4"/>
    <s v="jiný příspěvek v konferenčním sborníku"/>
    <s v="rec. sborník"/>
    <n v="0.5"/>
    <m/>
    <m/>
    <m/>
    <m/>
    <s v="New Challenges to Education: Lessons from Around the World, BCES Conference Books Volume 19"/>
    <x v="4"/>
    <n v="7"/>
    <m/>
    <s v="Bulgarian Comparative Education Society (BCES)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6332"/>
    <x v="80"/>
    <s v="PedF"/>
    <x v="4"/>
    <s v="jiný příspěvek v konferenčním sborníku"/>
    <s v="e-zdroj"/>
    <n v="0.25"/>
    <m/>
    <m/>
    <m/>
    <m/>
    <s v="New Challenges to Education: Lessons from Around the World"/>
    <x v="4"/>
    <n v="7"/>
    <m/>
    <s v="BCES"/>
    <s v="eng"/>
    <s v="jiný příspěvek v konferenčním sborníkue-zdroj"/>
    <s v="Ostatní"/>
    <n v="0"/>
    <n v="0"/>
    <n v="0"/>
    <m/>
    <m/>
    <n v="0"/>
    <s v="Nic"/>
    <b v="0"/>
    <x v="0"/>
    <x v="4"/>
  </r>
  <r>
    <n v="596359"/>
    <x v="80"/>
    <s v="PedF"/>
    <x v="4"/>
    <s v="příspěvek v recenzovaném konferenčním sborníku"/>
    <s v="WOS"/>
    <n v="0.5"/>
    <m/>
    <m/>
    <m/>
    <m/>
    <s v="15th annual International Technology, Education and Development Conference"/>
    <x v="4"/>
    <n v="7"/>
    <m/>
    <s v="IATED Academy"/>
    <s v="eng"/>
    <s v="příspěvek v recenzovaném konferenčním sborníkuWOS"/>
    <s v="Sbor/D"/>
    <n v="0.5"/>
    <n v="1"/>
    <n v="0.5"/>
    <m/>
    <m/>
    <n v="0.5"/>
    <s v="Nic"/>
    <b v="0"/>
    <x v="0"/>
    <x v="4"/>
  </r>
  <r>
    <n v="597156"/>
    <x v="80"/>
    <s v="PedF"/>
    <x v="4"/>
    <s v="původní článek"/>
    <s v="SJR (loni)"/>
    <n v="0.33333333333332998"/>
    <s v="2-s2.0-85123356874"/>
    <s v="Q3"/>
    <m/>
    <m/>
    <s v="Studia paedagogica [online]"/>
    <x v="4"/>
    <n v="22"/>
    <s v="CZ"/>
    <m/>
    <s v="cze"/>
    <s v="původní článekSJR (loni)"/>
    <s v="ScoQ3"/>
    <n v="7"/>
    <n v="7"/>
    <n v="2.3333333333333099"/>
    <m/>
    <m/>
    <n v="2.3333333333333099"/>
    <s v="Nic"/>
    <b v="0"/>
    <x v="0"/>
    <x v="4"/>
  </r>
  <r>
    <n v="597322"/>
    <x v="80"/>
    <s v="PedF"/>
    <x v="4"/>
    <s v="původní článek"/>
    <s v="IF (loni)"/>
    <n v="0.25"/>
    <s v="2-s2.0-85101041012"/>
    <s v="Q1 1.D."/>
    <n v="618478900001"/>
    <s v="Q2"/>
    <s v="Field Methods [online]"/>
    <x v="4"/>
    <n v="17"/>
    <s v="US"/>
    <m/>
    <s v="eng"/>
    <s v="původní článekIF (loni)"/>
    <s v="ScoD1"/>
    <n v="22"/>
    <n v="22"/>
    <n v="5.5"/>
    <m/>
    <m/>
    <n v="5.5"/>
    <s v="Nic"/>
    <b v="0"/>
    <x v="0"/>
    <x v="4"/>
  </r>
  <r>
    <n v="598149"/>
    <x v="80"/>
    <s v="PedF"/>
    <x v="4"/>
    <s v="původní článek"/>
    <s v="IF (loni)"/>
    <n v="0.2"/>
    <m/>
    <m/>
    <n v="696944500006"/>
    <s v="Q1 1.D."/>
    <s v="System"/>
    <x v="4"/>
    <n v="12"/>
    <s v="GB"/>
    <m/>
    <s v="eng"/>
    <s v="původní článekIF (loni)"/>
    <s v="IFD1"/>
    <n v="25"/>
    <n v="25"/>
    <n v="5"/>
    <m/>
    <m/>
    <n v="5"/>
    <s v="Nic"/>
    <b v="0"/>
    <x v="0"/>
    <x v="4"/>
  </r>
  <r>
    <n v="600892"/>
    <x v="80"/>
    <s v="PedF"/>
    <x v="4"/>
    <s v="jiný příspěvek v konferenčním sborníku"/>
    <s v="rec. sborník"/>
    <n v="0.25"/>
    <m/>
    <m/>
    <m/>
    <m/>
    <s v="Na cestě ke spravedlnosti ve vzdělávání: pedagogický výzkum pro lepší praxi a politiku"/>
    <x v="4"/>
    <n v="4"/>
    <m/>
    <s v="FF MU"/>
    <s v="cze"/>
    <s v="jiný příspěvek v konferenčním sborníkurec. sborník"/>
    <s v="Ostatní"/>
    <n v="0"/>
    <n v="0"/>
    <n v="0"/>
    <m/>
    <m/>
    <n v="0"/>
    <s v="Nic"/>
    <b v="0"/>
    <x v="0"/>
    <x v="4"/>
  </r>
  <r>
    <n v="600122"/>
    <x v="506"/>
    <s v="PedF"/>
    <x v="13"/>
    <s v="původní článek"/>
    <s v="český čsp."/>
    <n v="0.5"/>
    <m/>
    <m/>
    <m/>
    <m/>
    <s v="Školní poradenství v praxi"/>
    <x v="4"/>
    <n v="7"/>
    <s v="CZ"/>
    <m/>
    <s v="cze"/>
    <s v="původní článekčeský čsp."/>
    <s v="Článek"/>
    <n v="0.5"/>
    <n v="0.5"/>
    <n v="0.25"/>
    <m/>
    <m/>
    <n v="0.25"/>
    <s v="Nic"/>
    <b v="0"/>
    <x v="2"/>
    <x v="2"/>
  </r>
  <r>
    <n v="600123"/>
    <x v="506"/>
    <s v="PedF"/>
    <x v="13"/>
    <s v="původní článek"/>
    <s v="český čsp."/>
    <n v="0.5"/>
    <m/>
    <m/>
    <m/>
    <m/>
    <s v="Učitelský měsíčník"/>
    <x v="4"/>
    <n v="5"/>
    <s v="CZ"/>
    <m/>
    <s v="cze"/>
    <s v="původní článekčeský čsp."/>
    <s v="Článek"/>
    <n v="0.5"/>
    <n v="0.5"/>
    <n v="0.25"/>
    <m/>
    <m/>
    <n v="0.25"/>
    <s v="Nic"/>
    <b v="0"/>
    <x v="2"/>
    <x v="2"/>
  </r>
  <r>
    <n v="595832"/>
    <x v="646"/>
    <s v="FF"/>
    <x v="21"/>
    <s v="původní článek"/>
    <s v="ERIHPlus"/>
    <n v="1"/>
    <m/>
    <m/>
    <m/>
    <m/>
    <s v="Bildung und Erziehung"/>
    <x v="0"/>
    <n v="14"/>
    <s v="DE"/>
    <m/>
    <s v="ger"/>
    <s v="původní článekERIHPlus"/>
    <s v="Erih+"/>
    <n v="1"/>
    <n v="2"/>
    <n v="2"/>
    <m/>
    <m/>
    <n v="2"/>
    <s v="Nic"/>
    <b v="0"/>
    <x v="0"/>
    <x v="4"/>
  </r>
  <r>
    <n v="600683"/>
    <x v="81"/>
    <s v="PedF"/>
    <x v="17"/>
    <s v="kapitola v kolektivní monografii"/>
    <m/>
    <n v="1"/>
    <m/>
    <m/>
    <m/>
    <m/>
    <s v="Louis Fürnberg - Texte zu Leben und Werk : 'Hier ist ein Dichter, hört nur!'"/>
    <x v="4"/>
    <n v="6"/>
    <s v="DE"/>
    <s v="Quatrus-Verlag"/>
    <s v="ger"/>
    <s v="kapitola v kolektivní monografii"/>
    <s v="Kap"/>
    <n v="1"/>
    <n v="2"/>
    <n v="2"/>
    <m/>
    <m/>
    <n v="2"/>
    <s v="Nic"/>
    <b v="0"/>
    <x v="7"/>
    <x v="12"/>
  </r>
  <r>
    <n v="607226"/>
    <x v="647"/>
    <s v="PedF"/>
    <x v="0"/>
    <s v="jiný příspěvek v konferenčním sborníku"/>
    <s v="rec. sborník"/>
    <n v="0.5"/>
    <m/>
    <m/>
    <m/>
    <m/>
    <s v="Aktuální otázky a možnosti v oblasti intervence u osob se speciálními potřebami"/>
    <x v="4"/>
    <n v="9"/>
    <m/>
    <s v="Nakladatelství Univerzity Hradec Králové, Gaudeamus"/>
    <s v="cze"/>
    <s v="jiný příspěvek v konferenčním sborníkurec. sborník"/>
    <s v="Ostatní"/>
    <n v="0"/>
    <n v="0"/>
    <n v="0"/>
    <m/>
    <m/>
    <n v="0"/>
    <s v="Nic"/>
    <b v="0"/>
    <x v="0"/>
    <x v="0"/>
  </r>
  <r>
    <n v="592607"/>
    <x v="84"/>
    <s v="PedF"/>
    <x v="19"/>
    <s v="kapitola v populárně-naučné knize"/>
    <m/>
    <n v="1"/>
    <m/>
    <m/>
    <m/>
    <m/>
    <s v="Rozvíjení matematických talentů na středních školách II"/>
    <x v="2"/>
    <n v="4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592609"/>
    <x v="84"/>
    <s v="PedF"/>
    <x v="19"/>
    <s v="kapitola v populárně-naučné knize"/>
    <m/>
    <n v="1"/>
    <m/>
    <m/>
    <m/>
    <m/>
    <s v="Rozvíjení matematických talentů na středních školách II"/>
    <x v="2"/>
    <n v="5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600838"/>
    <x v="84"/>
    <s v="PedF"/>
    <x v="19"/>
    <s v="kapitola v populárně-naučné knize"/>
    <m/>
    <n v="0.5"/>
    <m/>
    <m/>
    <m/>
    <m/>
    <s v="Rozvíjení matematických talentů na středních školách III"/>
    <x v="4"/>
    <n v="7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600840"/>
    <x v="84"/>
    <s v="PedF"/>
    <x v="19"/>
    <s v="kapitola v populárně-naučné knize"/>
    <m/>
    <n v="0.5"/>
    <m/>
    <m/>
    <m/>
    <m/>
    <s v="Rozvíjení matematických talentů na středních školách III"/>
    <x v="4"/>
    <n v="8"/>
    <s v="CZ"/>
    <s v="MatfyzPress"/>
    <s v="cze"/>
    <s v="kapitola v populárně-naučné knize"/>
    <s v="Ostatní"/>
    <n v="0"/>
    <n v="0"/>
    <n v="0"/>
    <m/>
    <m/>
    <n v="0"/>
    <s v="Nic"/>
    <b v="0"/>
    <x v="2"/>
    <x v="5"/>
  </r>
  <r>
    <n v="600841"/>
    <x v="84"/>
    <s v="PedF"/>
    <x v="19"/>
    <s v="původní článek"/>
    <s v="český čsp."/>
    <n v="0.33333333333332998"/>
    <m/>
    <m/>
    <m/>
    <m/>
    <s v="Učitel matematiky"/>
    <x v="4"/>
    <n v="9"/>
    <s v="CZ"/>
    <m/>
    <s v="cze"/>
    <s v="původní článekčeský čsp."/>
    <s v="Článek"/>
    <n v="0.5"/>
    <n v="0.5"/>
    <n v="0.16666666666666499"/>
    <m/>
    <m/>
    <n v="0.16666666666666499"/>
    <s v="Nic"/>
    <b v="0"/>
    <x v="2"/>
    <x v="5"/>
  </r>
  <r>
    <n v="600844"/>
    <x v="84"/>
    <s v="PedF"/>
    <x v="19"/>
    <s v="původní článek"/>
    <s v="český čsp."/>
    <n v="0.5"/>
    <m/>
    <m/>
    <m/>
    <m/>
    <s v="Pokroky matematiky, fyziky a astronomie"/>
    <x v="4"/>
    <n v="8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589973"/>
    <x v="85"/>
    <s v="PedF"/>
    <x v="19"/>
    <s v="necertifikovaná metodika"/>
    <m/>
    <n v="0.14285714285713999"/>
    <m/>
    <m/>
    <m/>
    <m/>
    <m/>
    <x v="1"/>
    <n v="33"/>
    <m/>
    <s v="NIDV"/>
    <s v="cze"/>
    <s v="necertifikovaná metodika"/>
    <s v="Ostatní"/>
    <n v="0"/>
    <n v="0"/>
    <n v="0"/>
    <m/>
    <m/>
    <n v="0"/>
    <s v="Nic"/>
    <b v="0"/>
    <x v="2"/>
    <x v="5"/>
  </r>
  <r>
    <n v="593706"/>
    <x v="85"/>
    <s v="PedF"/>
    <x v="19"/>
    <s v="příručka"/>
    <m/>
    <n v="0.2"/>
    <m/>
    <m/>
    <m/>
    <m/>
    <m/>
    <x v="0"/>
    <n v="190"/>
    <s v="CZ"/>
    <s v="H-mat, o.p.s."/>
    <s v="cze"/>
    <s v="příručka"/>
    <s v="Ostatní"/>
    <n v="0"/>
    <n v="0"/>
    <n v="0"/>
    <m/>
    <m/>
    <n v="0"/>
    <s v="Nic"/>
    <b v="0"/>
    <x v="2"/>
    <x v="5"/>
  </r>
  <r>
    <n v="598801"/>
    <x v="85"/>
    <s v="PedF"/>
    <x v="19"/>
    <s v="příspěvek v recenzovaném konferenčním sborníku"/>
    <s v="rec. sborník"/>
    <n v="0.5"/>
    <m/>
    <m/>
    <m/>
    <m/>
    <s v="Broadening experiences in elementary school mathematics"/>
    <x v="4"/>
    <n v="11"/>
    <m/>
    <s v="Charles University, Faculty of Education, Prague"/>
    <s v="eng"/>
    <s v="příspěvek v recenzovaném konferenčním sborníkurec. sborník"/>
    <s v="Sbor/N"/>
    <n v="0.25"/>
    <n v="0.5"/>
    <n v="0.25"/>
    <m/>
    <m/>
    <n v="0.25"/>
    <s v="Nic"/>
    <b v="0"/>
    <x v="2"/>
    <x v="5"/>
  </r>
  <r>
    <n v="599318"/>
    <x v="85"/>
    <s v="PedF"/>
    <x v="19"/>
    <s v="učebnice pro ZŠ"/>
    <m/>
    <n v="0.16666666666666999"/>
    <m/>
    <m/>
    <m/>
    <m/>
    <m/>
    <x v="4"/>
    <n v="7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19"/>
    <x v="8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0"/>
    <x v="8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1"/>
    <x v="8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87"/>
    <x v="85"/>
    <s v="PedF"/>
    <x v="19"/>
    <s v="příspěvek v recenzovaném konferenčním sborníku"/>
    <s v="e-zdroj"/>
    <n v="0.5"/>
    <m/>
    <m/>
    <m/>
    <m/>
    <s v="International Symposium Elementary Mathematics Teaching, Broadening experiences in elementary school mathematics"/>
    <x v="4"/>
    <n v="11"/>
    <m/>
    <s v="Charles University, Faculty of Education"/>
    <s v="eng"/>
    <s v="příspěvek v recenzovaném konferenčním sborníkue-zdroj"/>
    <s v="Sbor/N"/>
    <n v="0.25"/>
    <n v="0.5"/>
    <n v="0.25"/>
    <m/>
    <m/>
    <n v="0.25"/>
    <s v="Nic"/>
    <b v="0"/>
    <x v="2"/>
    <x v="5"/>
  </r>
  <r>
    <n v="603097"/>
    <x v="85"/>
    <s v="PedF"/>
    <x v="19"/>
    <s v="původní článek"/>
    <s v="český čsp."/>
    <n v="0.5"/>
    <m/>
    <m/>
    <m/>
    <m/>
    <s v="Elementary Mathematics Education Journal [online]"/>
    <x v="4"/>
    <n v="12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606294"/>
    <x v="86"/>
    <s v="PřF"/>
    <x v="7"/>
    <s v="původní článek"/>
    <s v="IF (loni)"/>
    <n v="0.2"/>
    <s v="2-s2.0-85102175544"/>
    <s v="Q1 N"/>
    <n v="626305700001"/>
    <s v="Q2"/>
    <s v="Polymers for Advanced Technologies"/>
    <x v="4"/>
    <n v="8"/>
    <s v="GB"/>
    <s v="WILEY"/>
    <s v="eng"/>
    <s v="původní článekIF (loni)"/>
    <s v="ScoQ1"/>
    <n v="16"/>
    <n v="16"/>
    <n v="3.2"/>
    <m/>
    <m/>
    <n v="3.2"/>
    <s v="Nic"/>
    <b v="0"/>
    <x v="2"/>
    <x v="5"/>
  </r>
  <r>
    <n v="601797"/>
    <x v="648"/>
    <s v="PedF"/>
    <x v="7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585664"/>
    <x v="90"/>
    <s v="PedF"/>
    <x v="19"/>
    <s v="původní článek"/>
    <s v="IF (loni)"/>
    <n v="0.33333333333332998"/>
    <s v="2-s2.0-85096522328"/>
    <s v="Q1 1.D."/>
    <n v="592975500001"/>
    <s v="Q2"/>
    <s v="Educational Studies in Mathematics"/>
    <x v="4"/>
    <n v="20"/>
    <s v="NL"/>
    <m/>
    <s v="eng"/>
    <s v="původní článekIF (loni)"/>
    <s v="ScoD1"/>
    <n v="22"/>
    <n v="22"/>
    <n v="7.3333333333332593"/>
    <m/>
    <m/>
    <n v="7.3333333333332593"/>
    <s v="Nic"/>
    <b v="0"/>
    <x v="2"/>
    <x v="5"/>
  </r>
  <r>
    <n v="608812"/>
    <x v="649"/>
    <s v="FF"/>
    <x v="21"/>
    <s v="překlad článku"/>
    <s v="ERIHPlus"/>
    <n v="0.5"/>
    <m/>
    <m/>
    <m/>
    <m/>
    <s v="Acta Linguistica Lithuanica"/>
    <x v="4"/>
    <n v="24"/>
    <s v="LT"/>
    <m/>
    <s v="lit"/>
    <s v="překlad článkuERIHPlus"/>
    <s v="Článek"/>
    <n v="0.5"/>
    <n v="1"/>
    <n v="0.5"/>
    <m/>
    <m/>
    <n v="0.5"/>
    <s v="Nic"/>
    <b v="0"/>
    <x v="4"/>
    <x v="6"/>
  </r>
  <r>
    <n v="584680"/>
    <x v="92"/>
    <s v="PedF"/>
    <x v="5"/>
    <s v="původní článek"/>
    <s v="WOS (loni)"/>
    <n v="0.5"/>
    <m/>
    <m/>
    <n v="687650200005"/>
    <s v="Q4"/>
    <s v="Anthropologie"/>
    <x v="4"/>
    <n v="10"/>
    <s v="CZ"/>
    <m/>
    <s v="eng"/>
    <s v="původní článekWOS (loni)"/>
    <s v="IFQ4"/>
    <n v="6"/>
    <n v="6"/>
    <n v="3"/>
    <m/>
    <m/>
    <n v="3"/>
    <s v="Nic"/>
    <b v="0"/>
    <x v="2"/>
    <x v="5"/>
  </r>
  <r>
    <n v="592687"/>
    <x v="93"/>
    <s v="PedF"/>
    <x v="5"/>
    <s v="původní článek"/>
    <s v="IF (loni)"/>
    <n v="0.25"/>
    <s v="2-s2.0-85101609400"/>
    <s v="Q1 1.D."/>
    <n v="632986000001"/>
    <s v="Q1 N"/>
    <s v="GLOBAL AND PLANETARY CHANGE [online]"/>
    <x v="4"/>
    <n v="13"/>
    <s v="NL"/>
    <m/>
    <s v="eng"/>
    <s v="původní článekIF (loni)"/>
    <s v="ScoD1"/>
    <n v="22"/>
    <n v="22"/>
    <n v="5.5"/>
    <m/>
    <m/>
    <n v="5.5"/>
    <s v="Nic"/>
    <b v="0"/>
    <x v="0"/>
    <x v="13"/>
  </r>
  <r>
    <n v="595262"/>
    <x v="93"/>
    <s v="PedF"/>
    <x v="5"/>
    <s v="původní článek"/>
    <s v="IF (loni)"/>
    <n v="0.16666666666666999"/>
    <s v="2-s2.0-85108639794"/>
    <s v="Q2"/>
    <n v="651606600002"/>
    <s v="Q3"/>
    <s v="Palaeontologia Electronica [online]"/>
    <x v="4"/>
    <n v="46"/>
    <s v="US"/>
    <m/>
    <s v="eng"/>
    <s v="původní článekIF (loni)"/>
    <s v="IFQ2"/>
    <n v="14"/>
    <n v="14"/>
    <n v="2.3333333333333797"/>
    <m/>
    <m/>
    <n v="2.3333333333333797"/>
    <s v="Nic"/>
    <b v="0"/>
    <x v="0"/>
    <x v="13"/>
  </r>
  <r>
    <n v="596147"/>
    <x v="93"/>
    <s v="PedF"/>
    <x v="5"/>
    <s v="původní článek"/>
    <s v="SJR (loni)"/>
    <n v="0.2"/>
    <s v="2-s2.0-85117412842"/>
    <s v="Q4"/>
    <m/>
    <m/>
    <s v="Geoscience Research Reports [online]"/>
    <x v="4"/>
    <n v="8"/>
    <s v="CZ"/>
    <m/>
    <s v="cze"/>
    <s v="původní článekSJR (loni)"/>
    <s v="ScoQ4"/>
    <n v="4"/>
    <n v="4"/>
    <n v="0.8"/>
    <m/>
    <m/>
    <n v="0.8"/>
    <s v="Nic"/>
    <b v="0"/>
    <x v="0"/>
    <x v="13"/>
  </r>
  <r>
    <n v="590293"/>
    <x v="95"/>
    <s v="PedF"/>
    <x v="1"/>
    <s v="původní článek"/>
    <s v="SJR (loni)"/>
    <n v="1"/>
    <s v="2-s2.0-85102288053"/>
    <s v="Q3"/>
    <n v="609194100001"/>
    <s v="JCI Q3"/>
    <s v="Language and Psychoanalysis [online]"/>
    <x v="4"/>
    <n v="26"/>
    <s v="GB"/>
    <m/>
    <s v="eng"/>
    <s v="původní článekSJR (loni)"/>
    <s v="IFQ3"/>
    <n v="9"/>
    <n v="9"/>
    <n v="9"/>
    <m/>
    <m/>
    <n v="9"/>
    <s v="Nic"/>
    <b v="0"/>
    <x v="5"/>
    <x v="7"/>
  </r>
  <r>
    <n v="596203"/>
    <x v="650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4225"/>
    <x v="651"/>
    <s v="PedF"/>
    <x v="7"/>
    <s v="jiný příspěvek v konferenčním sborníku"/>
    <s v="rec. sborník"/>
    <n v="0.5"/>
    <m/>
    <m/>
    <m/>
    <m/>
    <s v="16. Mezinárodní seminář doktorandů didaktiky chemie a příbuzných doktorských studijních programů (sborník příspěvků)"/>
    <x v="4"/>
    <n v="8"/>
    <m/>
    <s v="Gaudeamus"/>
    <s v="cze"/>
    <s v="jiný příspěvek v konferenčním sborníkurec. sborník"/>
    <s v="Ostatní"/>
    <n v="0"/>
    <n v="0"/>
    <n v="0"/>
    <m/>
    <m/>
    <n v="0"/>
    <s v="Nic"/>
    <b v="0"/>
    <x v="2"/>
    <x v="5"/>
  </r>
  <r>
    <n v="577647"/>
    <x v="97"/>
    <s v="PedF"/>
    <x v="4"/>
    <s v="původní článek"/>
    <s v="IF (loni)"/>
    <n v="0.33333333333332998"/>
    <s v="2-s2.0-85071039200"/>
    <s v="Q1 1.D."/>
    <n v="481647500001"/>
    <s v="Q1 1.D."/>
    <s v="Computer Assisted Language Learning"/>
    <x v="4"/>
    <n v="21"/>
    <s v="GB"/>
    <s v="ROUTLEDGE JOURNALS, TAYLOR &amp; FRANCIS LTD"/>
    <s v="eng"/>
    <s v="původní článekIF (loni)"/>
    <s v="IFD1"/>
    <n v="25"/>
    <n v="25"/>
    <n v="8.3333333333332504"/>
    <m/>
    <m/>
    <n v="8.3333333333332504"/>
    <s v="Nic"/>
    <b v="0"/>
    <x v="0"/>
    <x v="4"/>
  </r>
  <r>
    <n v="598149"/>
    <x v="97"/>
    <s v="PedF"/>
    <x v="21"/>
    <s v="původní článek"/>
    <s v="IF (loni)"/>
    <n v="0.2"/>
    <m/>
    <m/>
    <n v="696944500006"/>
    <s v="Q1 1.D."/>
    <s v="System"/>
    <x v="4"/>
    <n v="12"/>
    <s v="GB"/>
    <m/>
    <s v="eng"/>
    <s v="původní článekIF (loni)"/>
    <s v="IFD1"/>
    <n v="25"/>
    <n v="25"/>
    <n v="5"/>
    <m/>
    <m/>
    <n v="5"/>
    <s v="Nic"/>
    <b v="0"/>
    <x v="0"/>
    <x v="4"/>
  </r>
  <r>
    <n v="601717"/>
    <x v="98"/>
    <s v="PedF"/>
    <x v="4"/>
    <s v="původní článek"/>
    <s v="český čsp."/>
    <n v="1"/>
    <m/>
    <m/>
    <m/>
    <m/>
    <s v="Aplikovaná psychologie"/>
    <x v="4"/>
    <n v="10"/>
    <s v="CZ"/>
    <m/>
    <s v="cze"/>
    <s v="původní článekčeský čsp."/>
    <s v="Článek"/>
    <n v="0.5"/>
    <n v="0.5"/>
    <n v="0.5"/>
    <m/>
    <m/>
    <n v="0.5"/>
    <s v="Nic"/>
    <b v="0"/>
    <x v="0"/>
    <x v="4"/>
  </r>
  <r>
    <n v="601739"/>
    <x v="98"/>
    <s v="PedF"/>
    <x v="4"/>
    <s v="původní článek"/>
    <s v="český čsp."/>
    <n v="1"/>
    <m/>
    <m/>
    <m/>
    <m/>
    <s v="Aplikovaná psychologie"/>
    <x v="4"/>
    <n v="9"/>
    <s v="CZ"/>
    <m/>
    <s v="cze"/>
    <s v="původní článekčeský čsp."/>
    <s v="Článek"/>
    <n v="0.5"/>
    <n v="0.5"/>
    <n v="0.5"/>
    <m/>
    <m/>
    <n v="0.5"/>
    <s v="Nic"/>
    <b v="0"/>
    <x v="0"/>
    <x v="4"/>
  </r>
  <r>
    <n v="588982"/>
    <x v="101"/>
    <s v="PedF"/>
    <x v="5"/>
    <s v="původní článek"/>
    <s v="český čsp."/>
    <n v="0.33333333333332998"/>
    <m/>
    <m/>
    <m/>
    <m/>
    <s v="Živa"/>
    <x v="4"/>
    <n v="3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13"/>
  </r>
  <r>
    <n v="595637"/>
    <x v="101"/>
    <s v="PedF"/>
    <x v="5"/>
    <s v="původní článek"/>
    <s v="český čsp."/>
    <n v="0.5"/>
    <m/>
    <m/>
    <m/>
    <m/>
    <s v="Živa"/>
    <x v="4"/>
    <n v="1"/>
    <s v="CZ"/>
    <m/>
    <s v="cze"/>
    <s v="původní článekčeský čsp."/>
    <s v="Článek"/>
    <n v="0.5"/>
    <n v="0.5"/>
    <n v="0.25"/>
    <m/>
    <m/>
    <n v="0.25"/>
    <s v="Nic"/>
    <b v="0"/>
    <x v="0"/>
    <x v="13"/>
  </r>
  <r>
    <n v="595639"/>
    <x v="101"/>
    <s v="PedF"/>
    <x v="5"/>
    <s v="příspěvek v recenzovaném konferenčním sborníku"/>
    <s v="rec. sborník"/>
    <n v="0.5"/>
    <m/>
    <m/>
    <n v="728144300009"/>
    <m/>
    <s v="PROJECT-BASED EDUCATION AND OTHER ACTIVATING STRATEGIES IN SCIENCE EDUCATION XVIII. Conference proceedings"/>
    <x v="4"/>
    <n v="8"/>
    <m/>
    <s v="Charles University, Faculty of Education"/>
    <s v="eng"/>
    <s v="příspěvek v recenzovaném konferenčním sborníkurec. sborník"/>
    <s v="Sbor/N"/>
    <n v="0.25"/>
    <n v="0.5"/>
    <n v="0.25"/>
    <m/>
    <m/>
    <n v="0.25"/>
    <s v="Nic"/>
    <b v="0"/>
    <x v="0"/>
    <x v="13"/>
  </r>
  <r>
    <n v="597711"/>
    <x v="101"/>
    <s v="PedF"/>
    <x v="5"/>
    <s v="původní článek"/>
    <s v="český čsp."/>
    <n v="0.5"/>
    <m/>
    <m/>
    <m/>
    <m/>
    <s v="Živa"/>
    <x v="4"/>
    <n v="2"/>
    <s v="CZ"/>
    <m/>
    <s v="cze"/>
    <s v="původní článekčeský čsp."/>
    <s v="Článek"/>
    <n v="0.5"/>
    <n v="0.5"/>
    <n v="0.25"/>
    <m/>
    <m/>
    <n v="0.25"/>
    <s v="Nic"/>
    <b v="0"/>
    <x v="0"/>
    <x v="13"/>
  </r>
  <r>
    <n v="600750"/>
    <x v="101"/>
    <s v="PedF"/>
    <x v="5"/>
    <s v="původní článek"/>
    <s v="SJR (loni)"/>
    <n v="0.33333333333332998"/>
    <m/>
    <m/>
    <m/>
    <m/>
    <s v="Sylvia"/>
    <x v="4"/>
    <n v="13"/>
    <s v="CZ"/>
    <m/>
    <s v="cze"/>
    <s v="původní článekSJR (loni)"/>
    <s v="Článek"/>
    <n v="0.5"/>
    <n v="0.5"/>
    <n v="0.16666666666666499"/>
    <m/>
    <m/>
    <n v="0.16666666666666499"/>
    <s v="Nic"/>
    <b v="0"/>
    <x v="0"/>
    <x v="13"/>
  </r>
  <r>
    <n v="602584"/>
    <x v="101"/>
    <s v="PedF"/>
    <x v="5"/>
    <s v="původní článek"/>
    <s v="český čsp."/>
    <n v="0.5"/>
    <m/>
    <m/>
    <m/>
    <m/>
    <s v="Lynx [online]"/>
    <x v="4"/>
    <n v="9"/>
    <s v="CZ"/>
    <m/>
    <s v="eng"/>
    <s v="původní článekčeský čsp."/>
    <s v="Článek"/>
    <n v="0.5"/>
    <n v="1"/>
    <n v="0.5"/>
    <m/>
    <m/>
    <n v="0.5"/>
    <s v="Nic"/>
    <b v="0"/>
    <x v="0"/>
    <x v="13"/>
  </r>
  <r>
    <n v="608366"/>
    <x v="101"/>
    <s v="PedF"/>
    <x v="5"/>
    <s v="původní článek"/>
    <s v="český čsp."/>
    <n v="0.5"/>
    <m/>
    <m/>
    <m/>
    <m/>
    <s v="Živa"/>
    <x v="4"/>
    <n v="2"/>
    <s v="CZ"/>
    <m/>
    <s v="cze"/>
    <s v="původní článekčeský čsp."/>
    <s v="Článek"/>
    <n v="0.5"/>
    <n v="0.5"/>
    <n v="0.25"/>
    <m/>
    <m/>
    <n v="0.25"/>
    <s v="Nic"/>
    <b v="0"/>
    <x v="0"/>
    <x v="13"/>
  </r>
  <r>
    <n v="605211"/>
    <x v="102"/>
    <s v="PedF"/>
    <x v="18"/>
    <s v="jiný výsledek"/>
    <m/>
    <n v="0.5"/>
    <m/>
    <m/>
    <m/>
    <m/>
    <m/>
    <x v="4"/>
    <n v="54"/>
    <m/>
    <s v="Pedagogická fakulta UK"/>
    <s v="cze"/>
    <s v="jiný výsledek"/>
    <s v="Ostatní"/>
    <n v="0"/>
    <n v="0"/>
    <n v="0"/>
    <m/>
    <m/>
    <n v="0"/>
    <s v="Nic"/>
    <b v="0"/>
    <x v="2"/>
    <x v="5"/>
  </r>
  <r>
    <n v="598882"/>
    <x v="70"/>
    <s v="PedF"/>
    <x v="13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0"/>
    <x v="4"/>
  </r>
  <r>
    <n v="597971"/>
    <x v="105"/>
    <s v="PedF"/>
    <x v="10"/>
    <s v="původní článek"/>
    <s v="ERIHPlus"/>
    <n v="1"/>
    <m/>
    <m/>
    <m/>
    <m/>
    <s v="Pedagogika [online]"/>
    <x v="4"/>
    <n v="18"/>
    <s v="CZ"/>
    <m/>
    <s v="cze"/>
    <s v="původní článekERIHPlus"/>
    <s v="Erih+"/>
    <n v="1"/>
    <n v="1"/>
    <n v="1"/>
    <m/>
    <m/>
    <n v="1"/>
    <s v="Nic"/>
    <b v="0"/>
    <x v="0"/>
    <x v="4"/>
  </r>
  <r>
    <n v="598026"/>
    <x v="105"/>
    <s v="PedF"/>
    <x v="10"/>
    <s v="kapitola v kolektivní monografii"/>
    <m/>
    <n v="1"/>
    <m/>
    <m/>
    <m/>
    <m/>
    <s v="Lze vychovávat k úctě a sebeúctě?"/>
    <x v="2"/>
    <n v="13"/>
    <s v="CZ"/>
    <s v="Univerzita Karlova, Pedagogická fakulta"/>
    <s v="cze"/>
    <s v="kapitola v kolektivní monografii"/>
    <s v="Kap"/>
    <n v="1"/>
    <n v="1"/>
    <n v="1"/>
    <m/>
    <m/>
    <n v="1"/>
    <s v="Nic"/>
    <b v="0"/>
    <x v="0"/>
    <x v="4"/>
  </r>
  <r>
    <n v="599520"/>
    <x v="652"/>
    <s v="PedF"/>
    <x v="0"/>
    <s v="stať v recenzovaném sborníku prací"/>
    <m/>
    <n v="1"/>
    <m/>
    <m/>
    <m/>
    <m/>
    <s v="Acta sociopathologica VI: Sociální patologie - sociální komunikace. Sborník odborných statí Ústavu sociálních studií Pedagogické fakulty UHK."/>
    <x v="4"/>
    <n v="11"/>
    <m/>
    <s v="Gaudeamus"/>
    <s v="cze"/>
    <s v="stať v recenzovaném sborníku prací"/>
    <s v="Ostatní"/>
    <n v="0"/>
    <n v="0"/>
    <n v="0"/>
    <m/>
    <m/>
    <n v="0"/>
    <s v="Nic"/>
    <b v="0"/>
    <x v="0"/>
    <x v="4"/>
  </r>
  <r>
    <n v="599521"/>
    <x v="652"/>
    <s v="PedF"/>
    <x v="0"/>
    <s v="jiný příspěvek v konferenčním sborníku"/>
    <m/>
    <n v="1"/>
    <m/>
    <m/>
    <m/>
    <m/>
    <s v="Socialia 2020: Multidisciplinární souvislosti pomáhání"/>
    <x v="4"/>
    <n v="7"/>
    <m/>
    <s v="Gaudeamus"/>
    <s v="cze"/>
    <s v="jiný příspěvek v konferenčním sborníku"/>
    <s v="Ostatní"/>
    <n v="0"/>
    <n v="0"/>
    <n v="0"/>
    <m/>
    <m/>
    <n v="0"/>
    <s v="Nic"/>
    <b v="0"/>
    <x v="0"/>
    <x v="4"/>
  </r>
  <r>
    <n v="593487"/>
    <x v="106"/>
    <s v="PedF"/>
    <x v="7"/>
    <s v="původní článek"/>
    <s v="český čsp."/>
    <n v="0.16666666666666999"/>
    <m/>
    <m/>
    <m/>
    <m/>
    <s v="Fórum pro konzervátory-restaurátory"/>
    <x v="2"/>
    <n v="4"/>
    <s v="CZ"/>
    <m/>
    <s v="cze"/>
    <s v="původní článekčeský čsp."/>
    <s v="Článek"/>
    <n v="0.5"/>
    <n v="0.5"/>
    <n v="8.3333333333334994E-2"/>
    <m/>
    <m/>
    <n v="8.3333333333334994E-2"/>
    <s v="Nic"/>
    <b v="0"/>
    <x v="2"/>
    <x v="5"/>
  </r>
  <r>
    <n v="596203"/>
    <x v="653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8149"/>
    <x v="654"/>
    <s v="PedF"/>
    <x v="21"/>
    <s v="původní článek"/>
    <s v="IF (loni)"/>
    <n v="0.2"/>
    <m/>
    <m/>
    <n v="696944500006"/>
    <s v="Q1 1.D."/>
    <s v="System"/>
    <x v="4"/>
    <n v="12"/>
    <s v="GB"/>
    <m/>
    <s v="eng"/>
    <s v="původní článekIF (loni)"/>
    <s v="IFD1"/>
    <n v="25"/>
    <n v="25"/>
    <n v="5"/>
    <m/>
    <m/>
    <n v="5"/>
    <s v="Nic"/>
    <b v="0"/>
    <x v="0"/>
    <x v="4"/>
  </r>
  <r>
    <n v="596203"/>
    <x v="655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6290"/>
    <x v="656"/>
    <s v="PedF"/>
    <x v="19"/>
    <s v="jiný příspěvek v konferenčním sborníku"/>
    <s v="nerec. sborník"/>
    <n v="1"/>
    <m/>
    <m/>
    <m/>
    <m/>
    <s v="Dva dny s didaktikou matematiky 2021. Sborník příspěvků."/>
    <x v="4"/>
    <n v="5"/>
    <m/>
    <s v="Univerzita Karlova, Pedagogická fakulta, v roce 2021"/>
    <s v="cze"/>
    <s v="jiný příspěvek v konferenčním sborníkunerec. sborník"/>
    <s v="Ostatní"/>
    <n v="0"/>
    <n v="0"/>
    <n v="0"/>
    <m/>
    <m/>
    <n v="0"/>
    <s v="Nic"/>
    <b v="0"/>
    <x v="2"/>
    <x v="5"/>
  </r>
  <r>
    <n v="601416"/>
    <x v="657"/>
    <s v="PedF"/>
    <x v="12"/>
    <s v="původní článek"/>
    <s v="zahr. čsp."/>
    <n v="0.25"/>
    <m/>
    <m/>
    <m/>
    <m/>
    <s v="Educacao [online]"/>
    <x v="4"/>
    <n v="8"/>
    <s v="BR"/>
    <m/>
    <s v="por"/>
    <s v="původní článekzahr. čsp."/>
    <s v="Článek"/>
    <n v="0.5"/>
    <n v="1"/>
    <n v="0.25"/>
    <m/>
    <m/>
    <n v="0.25"/>
    <s v="Nic"/>
    <b v="0"/>
    <x v="0"/>
    <x v="11"/>
  </r>
  <r>
    <n v="601420"/>
    <x v="657"/>
    <s v="PedF"/>
    <x v="12"/>
    <s v="původní článek"/>
    <s v="zahr. čsp."/>
    <n v="0.2"/>
    <m/>
    <m/>
    <m/>
    <m/>
    <s v="Revista Brasileira de Educação do Campo [online]"/>
    <x v="4"/>
    <n v="15"/>
    <s v="BR"/>
    <m/>
    <s v="eng"/>
    <s v="původní článekzahr. čsp."/>
    <s v="Článek"/>
    <n v="0.5"/>
    <n v="1"/>
    <n v="0.2"/>
    <m/>
    <m/>
    <n v="0.2"/>
    <s v="Nic"/>
    <b v="0"/>
    <x v="0"/>
    <x v="11"/>
  </r>
  <r>
    <n v="601465"/>
    <x v="657"/>
    <s v="PedF"/>
    <x v="12"/>
    <s v="jiný příspěvek v konferenčním sborníku"/>
    <s v="nerec. sborník"/>
    <n v="1"/>
    <m/>
    <m/>
    <m/>
    <m/>
    <s v="NA CESTĚ KE SPRAVEDLNOSTI VE VZDĚLÁVÁNÍ: PEDAGOGICKÝ VÝZKUM PRO LEPŠÍ PRAXI A POLITIKU"/>
    <x v="4"/>
    <n v="4"/>
    <m/>
    <s v="Masarykova univerzita"/>
    <s v="eng"/>
    <s v="jiný příspěvek v konferenčním sborníkunerec. sborník"/>
    <s v="Ostatní"/>
    <n v="0"/>
    <n v="0"/>
    <n v="0"/>
    <m/>
    <m/>
    <n v="0"/>
    <s v="Nic"/>
    <b v="0"/>
    <x v="0"/>
    <x v="11"/>
  </r>
  <r>
    <n v="601468"/>
    <x v="657"/>
    <s v="PedF"/>
    <x v="12"/>
    <s v="původní článek"/>
    <s v="SJR (loni)"/>
    <n v="0.25"/>
    <s v="2-s2.0-85120781362"/>
    <s v="Q3"/>
    <m/>
    <m/>
    <s v="Revista da Abordagem Gestaltica"/>
    <x v="4"/>
    <n v="10"/>
    <s v="BR"/>
    <m/>
    <s v="por"/>
    <s v="původní článekSJR (loni)"/>
    <s v="ScoQ3"/>
    <n v="7"/>
    <n v="7"/>
    <n v="1.75"/>
    <m/>
    <m/>
    <n v="1.75"/>
    <s v="Nic"/>
    <b v="0"/>
    <x v="0"/>
    <x v="11"/>
  </r>
  <r>
    <n v="601515"/>
    <x v="657"/>
    <s v="PedF"/>
    <x v="12"/>
    <s v="jiný příspěvek v konferenčním sborníku"/>
    <s v="e-zdroj"/>
    <n v="1"/>
    <m/>
    <m/>
    <m/>
    <m/>
    <s v="VII Международный форум по педагогическому образованию Сборник научных трудов Часть II"/>
    <x v="4"/>
    <n v="8"/>
    <m/>
    <s v="Kazan University"/>
    <s v="rus"/>
    <s v="jiný příspěvek v konferenčním sborníkue-zdroj"/>
    <s v="Ostatní"/>
    <n v="0"/>
    <n v="0"/>
    <n v="0"/>
    <m/>
    <m/>
    <n v="0"/>
    <s v="Nic"/>
    <b v="0"/>
    <x v="0"/>
    <x v="4"/>
  </r>
  <r>
    <n v="603971"/>
    <x v="657"/>
    <s v="PedF"/>
    <x v="12"/>
    <s v="kapitola v kolektivní monografii"/>
    <m/>
    <n v="0.5"/>
    <m/>
    <m/>
    <m/>
    <m/>
    <s v="Transversalidades na abordagem centrada na pessoa: diálogos, possibilidades e contribuições"/>
    <x v="4"/>
    <n v="27"/>
    <s v="BR"/>
    <s v="Pimenta Cultural"/>
    <s v="por"/>
    <s v="kapitola v kolektivní monografii"/>
    <s v="Kap"/>
    <n v="1"/>
    <n v="2"/>
    <n v="1"/>
    <m/>
    <m/>
    <n v="1"/>
    <s v="Nic"/>
    <b v="0"/>
    <x v="0"/>
    <x v="11"/>
  </r>
  <r>
    <n v="603979"/>
    <x v="657"/>
    <s v="PedF"/>
    <x v="12"/>
    <s v="kapitola v kolektivní monografii"/>
    <m/>
    <n v="0.5"/>
    <m/>
    <m/>
    <m/>
    <m/>
    <s v="Transversalidades na abordagem centrada na pessoa: diálogos, possibilidades e contribuições"/>
    <x v="4"/>
    <n v="15"/>
    <s v="BR"/>
    <s v="Pimenta Cultural"/>
    <s v="por"/>
    <s v="kapitola v kolektivní monografii"/>
    <s v="Kap"/>
    <n v="1"/>
    <n v="2"/>
    <n v="1"/>
    <m/>
    <m/>
    <n v="1"/>
    <s v="Nic"/>
    <b v="0"/>
    <x v="0"/>
    <x v="11"/>
  </r>
  <r>
    <n v="605041"/>
    <x v="658"/>
    <s v="PedF"/>
    <x v="17"/>
    <s v="kolektivní monografie"/>
    <m/>
    <n v="5.2631578947368002E-2"/>
    <m/>
    <m/>
    <m/>
    <m/>
    <m/>
    <x v="3"/>
    <n v="210"/>
    <s v="DE"/>
    <s v="Frank &amp; Timme Verlag für wissenschaftliche Literatur"/>
    <s v="ger"/>
    <s v="kolektivní monografie"/>
    <s v="Mon"/>
    <n v="3"/>
    <n v="3.6913467641348214"/>
    <n v="0.19428140863867327"/>
    <m/>
    <m/>
    <n v="0.19428140863867327"/>
    <s v="Nic"/>
    <b v="0"/>
    <x v="7"/>
    <x v="12"/>
  </r>
  <r>
    <n v="605043"/>
    <x v="658"/>
    <s v="PedF"/>
    <x v="17"/>
    <s v="kolektivní monografie"/>
    <m/>
    <n v="5.5555555555555997E-2"/>
    <m/>
    <m/>
    <m/>
    <m/>
    <m/>
    <x v="2"/>
    <n v="204"/>
    <s v="DE"/>
    <s v="Frank &amp; Timme Verlag für wissenschaftliche Literatur"/>
    <s v="ger"/>
    <s v="kolektivní monografie"/>
    <s v="Mon"/>
    <n v="3"/>
    <n v="3.644531544143093"/>
    <n v="0.20247397467461789"/>
    <m/>
    <m/>
    <n v="0.20247397467461789"/>
    <s v="Nic"/>
    <b v="0"/>
    <x v="7"/>
    <x v="12"/>
  </r>
  <r>
    <n v="596203"/>
    <x v="659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7361"/>
    <x v="110"/>
    <s v="PedF"/>
    <x v="7"/>
    <s v="jiný příspěvek v konferenčním sborníku"/>
    <s v="rec. sborník"/>
    <n v="0.5"/>
    <m/>
    <m/>
    <m/>
    <m/>
    <s v="16. Mezinárodní seminář doktorandů didaktiky chemie a příbuzných doktorských studijních programů (sborník příspěvků)"/>
    <x v="4"/>
    <n v="7"/>
    <m/>
    <s v="Univerzita Hradec Králové Gaudeamus"/>
    <s v="cze"/>
    <s v="jiný příspěvek v konferenčním sborníkurec. sborník"/>
    <s v="Ostatní"/>
    <n v="0"/>
    <n v="0"/>
    <n v="0"/>
    <m/>
    <m/>
    <n v="0"/>
    <s v="Nic"/>
    <b v="0"/>
    <x v="2"/>
    <x v="5"/>
  </r>
  <r>
    <n v="596203"/>
    <x v="660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6203"/>
    <x v="661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6869"/>
    <x v="662"/>
    <s v="PedF"/>
    <x v="10"/>
    <s v="původní článek"/>
    <s v="SJR (loni)"/>
    <n v="1"/>
    <s v="2-s2.0-85113292547"/>
    <s v="Q2"/>
    <n v="715442300006"/>
    <s v="JCI Q3"/>
    <s v="Childhood and Philosophy [online]"/>
    <x v="4"/>
    <n v="28"/>
    <s v="BR"/>
    <m/>
    <s v="eng"/>
    <s v="původní článekSJR (loni)"/>
    <s v="ScoQ2"/>
    <n v="12"/>
    <n v="12"/>
    <n v="12"/>
    <m/>
    <m/>
    <n v="12"/>
    <s v="Nic"/>
    <b v="0"/>
    <x v="6"/>
    <x v="9"/>
  </r>
  <r>
    <n v="596203"/>
    <x v="663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6203"/>
    <x v="664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7763"/>
    <x v="114"/>
    <s v="PedF"/>
    <x v="5"/>
    <s v="původní článek"/>
    <s v="ERIHPlus"/>
    <n v="1"/>
    <m/>
    <m/>
    <m/>
    <m/>
    <s v="Scientia in educatione"/>
    <x v="4"/>
    <n v="21"/>
    <s v="CZ"/>
    <m/>
    <s v="eng"/>
    <s v="původní článekERIHPlus"/>
    <s v="Erih+"/>
    <n v="1"/>
    <n v="2"/>
    <n v="2"/>
    <m/>
    <m/>
    <n v="2"/>
    <s v="Nic"/>
    <b v="0"/>
    <x v="2"/>
    <x v="5"/>
  </r>
  <r>
    <n v="597764"/>
    <x v="114"/>
    <s v="PedF"/>
    <x v="5"/>
    <s v="původní článek"/>
    <s v="ERIHPlus"/>
    <n v="1"/>
    <m/>
    <m/>
    <m/>
    <m/>
    <s v="Scientia in educatione"/>
    <x v="4"/>
    <n v="25"/>
    <s v="CZ"/>
    <m/>
    <s v="cze"/>
    <s v="původní článekERIHPlus"/>
    <s v="Erih+"/>
    <n v="1"/>
    <n v="1"/>
    <n v="1"/>
    <m/>
    <m/>
    <n v="1"/>
    <s v="Nic"/>
    <b v="0"/>
    <x v="2"/>
    <x v="5"/>
  </r>
  <r>
    <n v="597765"/>
    <x v="114"/>
    <s v="PedF"/>
    <x v="5"/>
    <s v="původní článek"/>
    <s v="IF (loni)"/>
    <n v="0.5"/>
    <s v="2-s2.0-85107579245"/>
    <s v="Q2"/>
    <n v="659337300001"/>
    <s v="Q4"/>
    <s v="Journal of Biological Education"/>
    <x v="4"/>
    <n v="14"/>
    <s v="US"/>
    <m/>
    <s v="eng"/>
    <s v="původní článekIF (loni)"/>
    <s v="ScoQ2"/>
    <n v="12"/>
    <n v="12"/>
    <n v="6"/>
    <m/>
    <m/>
    <n v="6"/>
    <s v="Nic"/>
    <b v="0"/>
    <x v="2"/>
    <x v="5"/>
  </r>
  <r>
    <n v="597823"/>
    <x v="114"/>
    <s v="PedF"/>
    <x v="5"/>
    <s v="původní článek"/>
    <s v="ERIHPlus"/>
    <n v="0.5"/>
    <m/>
    <m/>
    <m/>
    <m/>
    <s v="Biologie-Chemie-Zeměpis"/>
    <x v="4"/>
    <n v="15"/>
    <s v="CZ"/>
    <m/>
    <s v="cze"/>
    <s v="původní článekERIHPlus"/>
    <s v="Erih+"/>
    <n v="1"/>
    <n v="1"/>
    <n v="0.5"/>
    <m/>
    <m/>
    <n v="0.5"/>
    <s v="Nic"/>
    <b v="0"/>
    <x v="2"/>
    <x v="5"/>
  </r>
  <r>
    <n v="581417"/>
    <x v="115"/>
    <s v="PedF"/>
    <x v="13"/>
    <s v="kolektivní monografie"/>
    <m/>
    <n v="0.2"/>
    <m/>
    <m/>
    <m/>
    <m/>
    <s v="Školní výpravy do krajiny češtiny (didaktika českého jazyka pro ZŠ a VG)"/>
    <x v="2"/>
    <n v="311"/>
    <s v="CZ"/>
    <s v="Fraus"/>
    <s v="cze"/>
    <s v="kolektivní monografie"/>
    <s v="Mon"/>
    <n v="3"/>
    <n v="3"/>
    <n v="0.60000000000000009"/>
    <m/>
    <m/>
    <n v="0.60000000000000009"/>
    <s v="Nic"/>
    <b v="0"/>
    <x v="2"/>
    <x v="2"/>
  </r>
  <r>
    <n v="597454"/>
    <x v="118"/>
    <s v="PedF"/>
    <x v="9"/>
    <s v="původní článek"/>
    <s v="zahr. čsp."/>
    <n v="1"/>
    <m/>
    <m/>
    <m/>
    <m/>
    <s v="Ad Fontes Artis [online]"/>
    <x v="4"/>
    <n v="11"/>
    <s v="SK"/>
    <m/>
    <s v="cze"/>
    <s v="původní článekzahr. čsp."/>
    <s v="Článek"/>
    <n v="0.5"/>
    <n v="0.5"/>
    <n v="0.5"/>
    <m/>
    <m/>
    <n v="0.5"/>
    <s v="Nic"/>
    <b v="0"/>
    <x v="2"/>
    <x v="8"/>
  </r>
  <r>
    <n v="604789"/>
    <x v="118"/>
    <s v="PedF"/>
    <x v="9"/>
    <s v="učebnice pro ZŠ"/>
    <m/>
    <n v="1"/>
    <m/>
    <m/>
    <m/>
    <m/>
    <m/>
    <x v="4"/>
    <n v="40"/>
    <s v="CZ"/>
    <s v="CZECH Music Edition"/>
    <s v="cze"/>
    <s v="učebnice pro ZŠ"/>
    <s v="Učebnice"/>
    <n v="1"/>
    <n v="1"/>
    <n v="1"/>
    <m/>
    <m/>
    <n v="1"/>
    <s v="Nic"/>
    <b v="0"/>
    <x v="2"/>
    <x v="8"/>
  </r>
  <r>
    <n v="604791"/>
    <x v="118"/>
    <s v="PedF"/>
    <x v="9"/>
    <s v="učebnice pro SŠ"/>
    <m/>
    <n v="1"/>
    <m/>
    <m/>
    <m/>
    <m/>
    <m/>
    <x v="4"/>
    <n v="48"/>
    <s v="CZ"/>
    <s v="CZECH Music Edition"/>
    <s v="cze"/>
    <s v="učebnice pro SŠ"/>
    <s v="Učebnice"/>
    <n v="1"/>
    <n v="1"/>
    <n v="1"/>
    <m/>
    <m/>
    <n v="1"/>
    <s v="Nic"/>
    <b v="0"/>
    <x v="2"/>
    <x v="8"/>
  </r>
  <r>
    <n v="604792"/>
    <x v="118"/>
    <s v="PedF"/>
    <x v="9"/>
    <s v="učebnice pro ZŠ"/>
    <m/>
    <n v="1"/>
    <m/>
    <m/>
    <m/>
    <m/>
    <m/>
    <x v="4"/>
    <n v="40"/>
    <s v="CZ"/>
    <s v="CZECH Music Edition"/>
    <s v="cze"/>
    <s v="učebnice pro ZŠ"/>
    <s v="Učebnice"/>
    <n v="1"/>
    <n v="1"/>
    <n v="1"/>
    <m/>
    <m/>
    <n v="1"/>
    <s v="Nic"/>
    <b v="0"/>
    <x v="2"/>
    <x v="8"/>
  </r>
  <r>
    <n v="601469"/>
    <x v="119"/>
    <s v="PedF"/>
    <x v="8"/>
    <s v="jiná stať ve sborníku prací"/>
    <m/>
    <n v="0.33333333333332998"/>
    <m/>
    <m/>
    <m/>
    <m/>
    <s v="Arts-based social interventions: mapping the field"/>
    <x v="4"/>
    <n v="6"/>
    <m/>
    <s v="University of Lapland (Rovaniemi)"/>
    <s v="eng"/>
    <s v="jiná stať ve sborníku prací"/>
    <s v="Ostatní"/>
    <n v="0"/>
    <n v="0"/>
    <n v="0"/>
    <m/>
    <m/>
    <n v="0"/>
    <s v="Nic"/>
    <b v="0"/>
    <x v="2"/>
    <x v="8"/>
  </r>
  <r>
    <n v="600508"/>
    <x v="128"/>
    <s v="PedF"/>
    <x v="8"/>
    <s v="jiný příspěvek v konferenčním sborníku"/>
    <s v="rec. sborník"/>
    <n v="1"/>
    <m/>
    <m/>
    <m/>
    <m/>
    <s v="Univerzitní galerie – tradice, výstavní praxe a edukační potenciál"/>
    <x v="4"/>
    <n v="12"/>
    <m/>
    <s v="Gaudeamus - nakladatelství UHK"/>
    <s v="cze"/>
    <s v="jiný příspěvek v konferenčním sborníkurec. sborník"/>
    <s v="Ostatní"/>
    <n v="0"/>
    <n v="0"/>
    <n v="0"/>
    <m/>
    <m/>
    <n v="0"/>
    <s v="Nic"/>
    <b v="0"/>
    <x v="0"/>
    <x v="4"/>
  </r>
  <r>
    <n v="600514"/>
    <x v="128"/>
    <s v="PedF"/>
    <x v="8"/>
    <s v="jiný výsledek"/>
    <m/>
    <n v="1"/>
    <m/>
    <m/>
    <m/>
    <m/>
    <s v="4+ 4 dny v pohybu"/>
    <x v="4"/>
    <m/>
    <m/>
    <m/>
    <s v="cze"/>
    <s v="jiný výsledek"/>
    <s v="Ostatní"/>
    <n v="0"/>
    <n v="0"/>
    <n v="0"/>
    <m/>
    <m/>
    <n v="0"/>
    <s v="Nic"/>
    <b v="0"/>
    <x v="2"/>
    <x v="8"/>
  </r>
  <r>
    <n v="600516"/>
    <x v="128"/>
    <s v="PedF"/>
    <x v="8"/>
    <s v="jiný výsledek"/>
    <m/>
    <n v="1"/>
    <m/>
    <m/>
    <m/>
    <m/>
    <s v="Umění oceňovat"/>
    <x v="4"/>
    <m/>
    <m/>
    <s v="Společnost Jindřicha Chalupeckého"/>
    <s v="cze"/>
    <s v="jiný výsledek"/>
    <s v="Ostatní"/>
    <n v="0"/>
    <n v="0"/>
    <n v="0"/>
    <m/>
    <m/>
    <n v="0"/>
    <s v="Nic"/>
    <b v="0"/>
    <x v="2"/>
    <x v="8"/>
  </r>
  <r>
    <n v="595639"/>
    <x v="131"/>
    <s v="PedF"/>
    <x v="5"/>
    <s v="příspěvek v recenzovaném konferenčním sborníku"/>
    <s v="rec. sborník"/>
    <n v="0.5"/>
    <m/>
    <m/>
    <n v="728144300009"/>
    <m/>
    <s v="PROJECT-BASED EDUCATION AND OTHER ACTIVATING STRATEGIES IN SCIENCE EDUCATION XVIII. Conference proceedings"/>
    <x v="4"/>
    <n v="8"/>
    <m/>
    <s v="Charles University, Faculty of Education"/>
    <s v="eng"/>
    <s v="příspěvek v recenzovaném konferenčním sborníkurec. sborník"/>
    <s v="Sbor/N"/>
    <n v="0.25"/>
    <n v="0.5"/>
    <n v="0.25"/>
    <m/>
    <m/>
    <n v="0.25"/>
    <s v="Nic"/>
    <b v="0"/>
    <x v="0"/>
    <x v="13"/>
  </r>
  <r>
    <n v="596203"/>
    <x v="665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9773"/>
    <x v="666"/>
    <s v="PedF"/>
    <x v="0"/>
    <s v="jiný příspěvek v konferenčním sborníku"/>
    <s v="rec. sborník"/>
    <n v="1"/>
    <m/>
    <m/>
    <m/>
    <m/>
    <s v="Aktuální problémy pedagogiky ve výzkumech studentů doktorských studijních programů XVI"/>
    <x v="4"/>
    <n v="7"/>
    <m/>
    <s v="Univerzita Palackého v Olomouci"/>
    <s v="cze"/>
    <s v="jiný příspěvek v konferenčním sborníkurec. sborník"/>
    <s v="Ostatní"/>
    <n v="0"/>
    <n v="0"/>
    <n v="0"/>
    <m/>
    <m/>
    <n v="0"/>
    <s v="Nic"/>
    <b v="0"/>
    <x v="0"/>
    <x v="0"/>
  </r>
  <r>
    <n v="600802"/>
    <x v="667"/>
    <s v="PedF"/>
    <x v="5"/>
    <s v="příspěvek v recenzovaném konferenčním sborníku"/>
    <s v="rec. sborník"/>
    <n v="0.5"/>
    <m/>
    <m/>
    <n v="728144300013"/>
    <m/>
    <s v="PROJECT-BASED EDUCATION AND OTHER ACTIVATING STRATEGIES IN SCIENCE EDUCATION XVIII."/>
    <x v="4"/>
    <n v="10"/>
    <m/>
    <s v="Charles University, Faculty of Education"/>
    <s v="eng"/>
    <s v="příspěvek v recenzovaném konferenčním sborníkurec. sborník"/>
    <s v="Sbor/N"/>
    <n v="0.25"/>
    <n v="0.5"/>
    <n v="0.25"/>
    <m/>
    <m/>
    <n v="0.25"/>
    <s v="Nic"/>
    <b v="0"/>
    <x v="2"/>
    <x v="5"/>
  </r>
  <r>
    <n v="596203"/>
    <x v="668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8883"/>
    <x v="140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8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8908"/>
    <x v="140"/>
    <s v="PedF"/>
    <x v="0"/>
    <s v="původní článek"/>
    <s v="český čsp."/>
    <n v="0.5"/>
    <m/>
    <m/>
    <m/>
    <m/>
    <s v="Školní poradenství v praxi"/>
    <x v="4"/>
    <n v="5"/>
    <s v="CZ"/>
    <m/>
    <s v="cze"/>
    <s v="původní článekčeský čsp."/>
    <s v="Článek"/>
    <n v="0.5"/>
    <n v="0.5"/>
    <n v="0.25"/>
    <m/>
    <m/>
    <n v="0.25"/>
    <s v="Nic"/>
    <b v="0"/>
    <x v="0"/>
    <x v="0"/>
  </r>
  <r>
    <n v="608042"/>
    <x v="140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608047"/>
    <x v="140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593706"/>
    <x v="141"/>
    <s v="PedF"/>
    <x v="19"/>
    <s v="příručka"/>
    <m/>
    <n v="0.2"/>
    <m/>
    <m/>
    <m/>
    <m/>
    <m/>
    <x v="0"/>
    <n v="190"/>
    <s v="CZ"/>
    <s v="H-mat, o.p.s."/>
    <s v="cze"/>
    <s v="příručka"/>
    <s v="Ostatní"/>
    <n v="0"/>
    <n v="0"/>
    <n v="0"/>
    <m/>
    <m/>
    <n v="0"/>
    <s v="Nic"/>
    <b v="0"/>
    <x v="2"/>
    <x v="5"/>
  </r>
  <r>
    <n v="593707"/>
    <x v="141"/>
    <s v="PedF"/>
    <x v="19"/>
    <s v="příručka"/>
    <m/>
    <n v="0.25"/>
    <m/>
    <m/>
    <m/>
    <m/>
    <m/>
    <x v="3"/>
    <n v="184"/>
    <s v="CZ"/>
    <s v="H-mat, o.p.s."/>
    <s v="cze"/>
    <s v="příručka"/>
    <s v="Ostatní"/>
    <n v="0"/>
    <n v="0"/>
    <n v="0"/>
    <m/>
    <m/>
    <n v="0"/>
    <s v="Nic"/>
    <b v="0"/>
    <x v="2"/>
    <x v="5"/>
  </r>
  <r>
    <n v="599318"/>
    <x v="141"/>
    <s v="PedF"/>
    <x v="19"/>
    <s v="učebnice pro ZŠ"/>
    <m/>
    <n v="0.16666666666666999"/>
    <m/>
    <m/>
    <m/>
    <m/>
    <m/>
    <x v="4"/>
    <n v="7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19"/>
    <x v="14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0"/>
    <x v="14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1"/>
    <x v="14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69"/>
    <x v="141"/>
    <s v="PedF"/>
    <x v="19"/>
    <s v="jiný příspěvek v konferenčním sborníku"/>
    <s v="e-zdroj"/>
    <n v="1"/>
    <m/>
    <m/>
    <m/>
    <m/>
    <s v="Dva dny s didaktikou matematiky"/>
    <x v="4"/>
    <n v="3"/>
    <m/>
    <s v="Charles University, Faculty of Education"/>
    <s v="eng"/>
    <s v="jiný příspěvek v konferenčním sborníkue-zdroj"/>
    <s v="Ostatní"/>
    <n v="0"/>
    <n v="0"/>
    <n v="0"/>
    <m/>
    <m/>
    <n v="0"/>
    <s v="Nic"/>
    <b v="0"/>
    <x v="2"/>
    <x v="5"/>
  </r>
  <r>
    <n v="599424"/>
    <x v="669"/>
    <s v="PedF"/>
    <x v="12"/>
    <s v="jiný příspěvek v konferenčním sborníku"/>
    <s v="rec. sborník"/>
    <n v="0.5"/>
    <m/>
    <m/>
    <m/>
    <m/>
    <s v="NA CESTĚ KE SPRAVEDLNOSTI VE VZDĚLÁVÁNÍ: PEDAGOGICKÝ VÝZKUM PRO LEPŠÍ PRAXI A POLITIKU"/>
    <x v="4"/>
    <n v="4"/>
    <m/>
    <s v="Česká asociace pedagogického výzkumu a Masarykova univerzita"/>
    <s v="cze"/>
    <s v="jiný příspěvek v konferenčním sborníkurec. sborník"/>
    <s v="Ostatní"/>
    <n v="0"/>
    <n v="0"/>
    <n v="0"/>
    <m/>
    <m/>
    <n v="0"/>
    <s v="Nic"/>
    <b v="0"/>
    <x v="0"/>
    <x v="11"/>
  </r>
  <r>
    <n v="601370"/>
    <x v="670"/>
    <s v="PedF"/>
    <x v="8"/>
    <s v="jiná kapitola v knize"/>
    <m/>
    <n v="0.5"/>
    <m/>
    <m/>
    <m/>
    <m/>
    <s v="Pars pro toto"/>
    <x v="4"/>
    <n v="10"/>
    <s v="CZ"/>
    <s v="Rabasova galerie Rakovník"/>
    <s v="cze"/>
    <s v="jiná kapitola v knize"/>
    <s v="Ostatní"/>
    <n v="0"/>
    <n v="0"/>
    <n v="0"/>
    <m/>
    <m/>
    <n v="0"/>
    <s v="Nic"/>
    <b v="0"/>
    <x v="2"/>
    <x v="8"/>
  </r>
  <r>
    <n v="601554"/>
    <x v="670"/>
    <s v="PedF"/>
    <x v="8"/>
    <s v="původní článek"/>
    <s v="český čsp."/>
    <n v="0.5"/>
    <m/>
    <m/>
    <m/>
    <m/>
    <s v="Život"/>
    <x v="4"/>
    <n v="14"/>
    <s v="CZ"/>
    <m/>
    <s v="cze"/>
    <s v="původní článekčeský čsp."/>
    <s v="Článek"/>
    <n v="0.5"/>
    <n v="0.5"/>
    <n v="0.25"/>
    <m/>
    <m/>
    <n v="0.25"/>
    <s v="Nic"/>
    <b v="0"/>
    <x v="2"/>
    <x v="8"/>
  </r>
  <r>
    <n v="598882"/>
    <x v="262"/>
    <s v="PedF"/>
    <x v="2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8"/>
  </r>
  <r>
    <n v="595485"/>
    <x v="142"/>
    <s v="PedF"/>
    <x v="1"/>
    <s v="přehledový článek"/>
    <s v="ERIHPlus"/>
    <n v="1"/>
    <m/>
    <m/>
    <m/>
    <m/>
    <s v="E-psychologie"/>
    <x v="1"/>
    <n v="14"/>
    <s v="CZ"/>
    <m/>
    <s v="cze"/>
    <s v="přehledový článekERIHPlus"/>
    <s v="Erih+"/>
    <n v="1"/>
    <n v="1"/>
    <n v="1"/>
    <m/>
    <m/>
    <n v="1"/>
    <s v="Nic"/>
    <b v="0"/>
    <x v="1"/>
    <x v="1"/>
  </r>
  <r>
    <n v="601310"/>
    <x v="142"/>
    <s v="PedF"/>
    <x v="1"/>
    <s v="původní článek"/>
    <s v="ERIHPlus"/>
    <n v="0.5"/>
    <m/>
    <m/>
    <m/>
    <m/>
    <s v="Pedagogika [online]"/>
    <x v="4"/>
    <n v="22"/>
    <s v="CZ"/>
    <m/>
    <s v="cze"/>
    <s v="původní článekERIHPlus"/>
    <s v="Erih+"/>
    <n v="1"/>
    <n v="1"/>
    <n v="0.5"/>
    <m/>
    <m/>
    <n v="0.5"/>
    <s v="Nic"/>
    <b v="0"/>
    <x v="1"/>
    <x v="1"/>
  </r>
  <r>
    <n v="601338"/>
    <x v="142"/>
    <s v="PedF"/>
    <x v="1"/>
    <s v="kapitola v kolektivní monografii"/>
    <m/>
    <n v="1"/>
    <m/>
    <m/>
    <m/>
    <m/>
    <s v="Emocionalita ve výchově prizmatem filosofické, psychologické a speciálněpedagogické reflexe"/>
    <x v="4"/>
    <n v="15"/>
    <s v="CZ"/>
    <s v="Univerzita Karlova, Pedagogická fakulta"/>
    <s v="cze"/>
    <s v="kapitola v kolektivní monografii"/>
    <s v="Kap"/>
    <n v="1"/>
    <n v="1"/>
    <n v="1"/>
    <m/>
    <m/>
    <n v="1"/>
    <s v="Nic"/>
    <b v="0"/>
    <x v="1"/>
    <x v="1"/>
  </r>
  <r>
    <n v="608558"/>
    <x v="142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596916"/>
    <x v="144"/>
    <s v="PedF"/>
    <x v="0"/>
    <s v="kapitola v kolektivní monografii"/>
    <m/>
    <n v="1"/>
    <m/>
    <m/>
    <m/>
    <m/>
    <s v="Emocionalita ve výchově prizmatem filosofické, psychologické a speciálněpedagogické reflexe. Inkluzivní škola"/>
    <x v="4"/>
    <n v="12"/>
    <s v="CZ"/>
    <s v="Univerzita Karlova, Pedagogická fakulta"/>
    <s v="slo"/>
    <s v="kapitola v kolektivní monografii"/>
    <s v="Kap"/>
    <n v="1"/>
    <n v="2"/>
    <n v="2"/>
    <m/>
    <m/>
    <n v="2"/>
    <s v="Nic"/>
    <b v="0"/>
    <x v="0"/>
    <x v="0"/>
  </r>
  <r>
    <n v="604542"/>
    <x v="144"/>
    <s v="PedF"/>
    <x v="0"/>
    <s v="původní článek"/>
    <s v="ERIHPlus"/>
    <n v="1"/>
    <m/>
    <m/>
    <m/>
    <m/>
    <s v="Studia Scientifica Facultatis Paedagogicae, Universitas Catholica Ružomberok"/>
    <x v="4"/>
    <n v="18"/>
    <s v="SK"/>
    <m/>
    <s v="slo"/>
    <s v="původní článekERIHPlus"/>
    <s v="Erih+"/>
    <n v="1"/>
    <n v="2"/>
    <n v="2"/>
    <m/>
    <m/>
    <n v="2"/>
    <s v="Nic"/>
    <b v="0"/>
    <x v="0"/>
    <x v="0"/>
  </r>
  <r>
    <n v="604545"/>
    <x v="144"/>
    <s v="PedF"/>
    <x v="0"/>
    <s v="jiný příspěvek v konferenčním sborníku"/>
    <m/>
    <n v="1"/>
    <m/>
    <m/>
    <m/>
    <m/>
    <s v="Expresívne terapie vo vedách o človeku 2020"/>
    <x v="2"/>
    <n v="9"/>
    <m/>
    <s v="VERBUM"/>
    <s v="slo"/>
    <s v="jiný příspěvek v konferenčním sborníku"/>
    <s v="Ostatní"/>
    <n v="0"/>
    <n v="0"/>
    <n v="0"/>
    <m/>
    <m/>
    <n v="0"/>
    <s v="Nic"/>
    <b v="0"/>
    <x v="0"/>
    <x v="0"/>
  </r>
  <r>
    <n v="604546"/>
    <x v="144"/>
    <s v="PedF"/>
    <x v="0"/>
    <s v="stať v recenzovaném sborníku prací"/>
    <m/>
    <n v="0.5"/>
    <m/>
    <m/>
    <m/>
    <m/>
    <s v="Formovanie učiaceho sa spoločenstva v inkluzívnej škole"/>
    <x v="4"/>
    <n v="10"/>
    <m/>
    <s v="Univerzita Komenského v Bratislave"/>
    <s v="cze"/>
    <s v="stať v recenzovaném sborníku prací"/>
    <s v="Ostatní"/>
    <n v="0"/>
    <n v="0"/>
    <n v="0"/>
    <m/>
    <m/>
    <n v="0"/>
    <s v="Nic"/>
    <b v="0"/>
    <x v="0"/>
    <x v="0"/>
  </r>
  <r>
    <n v="607164"/>
    <x v="144"/>
    <s v="PedF"/>
    <x v="0"/>
    <s v="jiný příspěvek v konferenčním sborníku"/>
    <m/>
    <n v="0.5"/>
    <m/>
    <m/>
    <m/>
    <m/>
    <s v="Aktuální otázky a možnosti v oblasti intervence u osob se speciálními potřebami"/>
    <x v="4"/>
    <n v="15"/>
    <m/>
    <s v="Gaudeamus"/>
    <s v="cze"/>
    <s v="jiný příspěvek v konferenčním sborníku"/>
    <s v="Ostatní"/>
    <n v="0"/>
    <n v="0"/>
    <n v="0"/>
    <m/>
    <m/>
    <n v="0"/>
    <s v="Nic"/>
    <b v="0"/>
    <x v="0"/>
    <x v="0"/>
  </r>
  <r>
    <n v="602604"/>
    <x v="671"/>
    <s v="PedF"/>
    <x v="0"/>
    <s v="původní článek"/>
    <s v="český čsp."/>
    <n v="0.33333333333332998"/>
    <m/>
    <m/>
    <m/>
    <m/>
    <s v="Speciální pedagogika"/>
    <x v="4"/>
    <n v="18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0"/>
  </r>
  <r>
    <n v="595349"/>
    <x v="672"/>
    <s v="PedF"/>
    <x v="16"/>
    <s v="původní článek"/>
    <s v="zahr. čsp."/>
    <n v="1"/>
    <m/>
    <m/>
    <m/>
    <m/>
    <s v="Youth in Central and Eastern Europe. Sociological Studies [online]"/>
    <x v="4"/>
    <n v="11"/>
    <s v="PL"/>
    <m/>
    <s v="eng"/>
    <s v="původní článekzahr. čsp."/>
    <s v="Článek"/>
    <n v="0.5"/>
    <n v="1"/>
    <n v="1"/>
    <m/>
    <m/>
    <n v="1"/>
    <s v="Nic"/>
    <b v="0"/>
    <x v="0"/>
    <x v="4"/>
  </r>
  <r>
    <n v="595235"/>
    <x v="158"/>
    <s v="PedF"/>
    <x v="12"/>
    <s v="učebnice pro VŠ"/>
    <m/>
    <n v="0.33333333333332998"/>
    <m/>
    <m/>
    <m/>
    <m/>
    <m/>
    <x v="2"/>
    <n v="100"/>
    <m/>
    <s v="Univerzita Karlova, Pedagogická fakulta"/>
    <s v="cze"/>
    <s v="učebnice pro VŠ"/>
    <s v="Učebnice"/>
    <n v="1"/>
    <n v="1"/>
    <n v="0.33333333333332998"/>
    <m/>
    <m/>
    <n v="0.33333333333332998"/>
    <s v="Nic"/>
    <b v="0"/>
    <x v="0"/>
    <x v="11"/>
  </r>
  <r>
    <n v="596092"/>
    <x v="158"/>
    <s v="PedF"/>
    <x v="12"/>
    <s v="jiný příspěvek v konferenčním sborníku"/>
    <s v="rec. sborník"/>
    <n v="1"/>
    <m/>
    <m/>
    <m/>
    <m/>
    <s v="Citizenship at the Crossroads: Rights, Identity and Education"/>
    <x v="4"/>
    <n v="5"/>
    <m/>
    <s v="Univerzita Karlova, Pedagogická fakulta"/>
    <s v="eng"/>
    <s v="jiný příspěvek v konferenčním sborníkurec. sborník"/>
    <s v="Ostatní"/>
    <n v="0"/>
    <n v="0"/>
    <n v="0"/>
    <m/>
    <m/>
    <n v="0"/>
    <s v="Nic"/>
    <b v="0"/>
    <x v="0"/>
    <x v="11"/>
  </r>
  <r>
    <n v="538496"/>
    <x v="159"/>
    <s v="PedF"/>
    <x v="3"/>
    <s v="kapitola v kolektivní monografii"/>
    <m/>
    <n v="1"/>
    <m/>
    <m/>
    <m/>
    <m/>
    <s v="I disarmati. Profughi, prigionieri e donne del fronte italo-austriaco The Disarmed. Refugees, Prisoners and Women of the Austro-Italian Front"/>
    <x v="2"/>
    <n v="24"/>
    <s v="IT"/>
    <s v="Museo Storico Italiano della Guerra"/>
    <s v="eng"/>
    <s v="kapitola v kolektivní monografii"/>
    <s v="Kap"/>
    <n v="1"/>
    <n v="2"/>
    <n v="2"/>
    <m/>
    <m/>
    <n v="2"/>
    <s v="Nic"/>
    <b v="0"/>
    <x v="3"/>
    <x v="3"/>
  </r>
  <r>
    <n v="598801"/>
    <x v="162"/>
    <s v="PedF"/>
    <x v="19"/>
    <s v="příspěvek v recenzovaném konferenčním sborníku"/>
    <s v="rec. sborník"/>
    <n v="0.5"/>
    <m/>
    <m/>
    <m/>
    <m/>
    <s v="Broadening experiences in elementary school mathematics"/>
    <x v="4"/>
    <n v="11"/>
    <m/>
    <s v="Charles University, Faculty of Education, Prague"/>
    <s v="eng"/>
    <s v="příspěvek v recenzovaném konferenčním sborníkurec. sborník"/>
    <s v="Sbor/N"/>
    <n v="0.25"/>
    <n v="0.5"/>
    <n v="0.25"/>
    <m/>
    <m/>
    <n v="0.25"/>
    <s v="Nic"/>
    <b v="0"/>
    <x v="2"/>
    <x v="5"/>
  </r>
  <r>
    <n v="598930"/>
    <x v="162"/>
    <s v="PedF"/>
    <x v="19"/>
    <s v="jiný příspěvek v konferenčním sborníku"/>
    <m/>
    <n v="0.5"/>
    <m/>
    <m/>
    <m/>
    <m/>
    <s v="Dva dny s didaktikou matematiky 2021, sborník příspěvků"/>
    <x v="4"/>
    <n v="13"/>
    <m/>
    <s v="Karlova Univerzita, Pedagogická fakulta"/>
    <s v="cze"/>
    <s v="jiný příspěvek v konferenčním sborníku"/>
    <s v="Ostatní"/>
    <n v="0"/>
    <n v="0"/>
    <n v="0"/>
    <m/>
    <m/>
    <n v="0"/>
    <s v="Nic"/>
    <b v="0"/>
    <x v="2"/>
    <x v="5"/>
  </r>
  <r>
    <n v="600846"/>
    <x v="163"/>
    <s v="PedF"/>
    <x v="5"/>
    <s v="původní článek"/>
    <s v="zahr. čsp."/>
    <n v="0.16666666666666999"/>
    <m/>
    <m/>
    <m/>
    <m/>
    <s v="Malacologica Bohemoslovaca"/>
    <x v="4"/>
    <n v="15"/>
    <s v="SK"/>
    <m/>
    <s v="cze"/>
    <s v="původní článekzahr. čsp."/>
    <s v="Článek"/>
    <n v="0.5"/>
    <n v="0.5"/>
    <n v="8.3333333333334994E-2"/>
    <m/>
    <m/>
    <n v="8.3333333333334994E-2"/>
    <s v="Nic"/>
    <b v="0"/>
    <x v="0"/>
    <x v="13"/>
  </r>
  <r>
    <n v="600847"/>
    <x v="163"/>
    <s v="PedF"/>
    <x v="5"/>
    <s v="původní článek"/>
    <s v="zahr. čsp."/>
    <n v="0.25"/>
    <m/>
    <m/>
    <m/>
    <m/>
    <s v="Malacologica Bohemoslovaca"/>
    <x v="4"/>
    <n v="19"/>
    <s v="SK"/>
    <m/>
    <s v="cze"/>
    <s v="původní článekzahr. čsp."/>
    <s v="Článek"/>
    <n v="0.5"/>
    <n v="0.5"/>
    <n v="0.125"/>
    <m/>
    <m/>
    <n v="0.125"/>
    <s v="Nic"/>
    <b v="0"/>
    <x v="0"/>
    <x v="13"/>
  </r>
  <r>
    <n v="600848"/>
    <x v="163"/>
    <s v="PedF"/>
    <x v="5"/>
    <s v="původní článek"/>
    <s v="zahr. čsp."/>
    <n v="7.1428571428570994E-2"/>
    <m/>
    <m/>
    <m/>
    <m/>
    <s v="Malacologica Bohemoslovaca"/>
    <x v="4"/>
    <n v="19"/>
    <s v="SK"/>
    <m/>
    <s v="eng"/>
    <s v="původní článekzahr. čsp."/>
    <s v="Článek"/>
    <n v="0.5"/>
    <n v="1"/>
    <n v="7.1428571428570994E-2"/>
    <m/>
    <m/>
    <n v="7.1428571428570994E-2"/>
    <s v="Nic"/>
    <b v="0"/>
    <x v="0"/>
    <x v="13"/>
  </r>
  <r>
    <n v="604897"/>
    <x v="673"/>
    <s v="PedF"/>
    <x v="17"/>
    <s v="stať v recenzovaném sborníku prací"/>
    <m/>
    <n v="1"/>
    <m/>
    <m/>
    <m/>
    <m/>
    <s v="Porta Bohemica. Sborník historických prací, č. 10"/>
    <x v="4"/>
    <n v="49"/>
    <m/>
    <s v="Státní oblastní archiv v Litoměřicích"/>
    <s v="cze"/>
    <s v="stať v recenzovaném sborníku prací"/>
    <s v="Ostatní"/>
    <n v="0"/>
    <n v="0"/>
    <n v="0"/>
    <m/>
    <m/>
    <n v="0"/>
    <s v="Nic"/>
    <b v="0"/>
    <x v="3"/>
    <x v="3"/>
  </r>
  <r>
    <n v="597977"/>
    <x v="674"/>
    <s v="PedF"/>
    <x v="19"/>
    <s v="původní článek"/>
    <s v="ERIHPlus"/>
    <n v="1"/>
    <m/>
    <m/>
    <m/>
    <m/>
    <s v="Scientia in educatione"/>
    <x v="4"/>
    <n v="16"/>
    <s v="CZ"/>
    <m/>
    <s v="eng"/>
    <s v="původní článekERIHPlus"/>
    <s v="Erih+"/>
    <n v="1"/>
    <n v="2"/>
    <n v="2"/>
    <m/>
    <m/>
    <n v="2"/>
    <s v="Nic"/>
    <b v="0"/>
    <x v="2"/>
    <x v="5"/>
  </r>
  <r>
    <n v="600542"/>
    <x v="169"/>
    <s v="PedF"/>
    <x v="19"/>
    <s v="původní článek"/>
    <s v="zahr. čsp."/>
    <n v="0.5"/>
    <m/>
    <m/>
    <m/>
    <m/>
    <s v="Didactica Mathematicae"/>
    <x v="2"/>
    <n v="33"/>
    <s v="PL"/>
    <m/>
    <s v="eng"/>
    <s v="původní článekzahr. čsp."/>
    <s v="Článek"/>
    <n v="0.5"/>
    <n v="1"/>
    <n v="0.5"/>
    <m/>
    <m/>
    <n v="0.5"/>
    <s v="Nic"/>
    <b v="0"/>
    <x v="2"/>
    <x v="5"/>
  </r>
  <r>
    <n v="608625"/>
    <x v="172"/>
    <s v="PedF"/>
    <x v="6"/>
    <s v="původní článek"/>
    <s v="český čsp."/>
    <n v="1"/>
    <m/>
    <m/>
    <m/>
    <m/>
    <s v="Philologia Rossica"/>
    <x v="4"/>
    <n v="16"/>
    <s v="CZ"/>
    <m/>
    <s v="rus"/>
    <s v="původní článekčeský čsp."/>
    <s v="Článek"/>
    <n v="0.5"/>
    <n v="1"/>
    <n v="1"/>
    <m/>
    <m/>
    <n v="1"/>
    <s v="Nic"/>
    <b v="0"/>
    <x v="7"/>
    <x v="12"/>
  </r>
  <r>
    <n v="608849"/>
    <x v="172"/>
    <s v="PedF"/>
    <x v="6"/>
    <s v="kapitola v kolektivní monografii"/>
    <m/>
    <n v="1"/>
    <m/>
    <m/>
    <m/>
    <m/>
    <s v="Волшебный свет детской литературы: Текст - образ - звук в детской литературе и обучении РКИ"/>
    <x v="4"/>
    <n v="6"/>
    <s v="CZ"/>
    <s v="Univerzita Karlova, Pedagogická fakulta"/>
    <s v="rus"/>
    <s v="kapitola v kolektivní monografii"/>
    <s v="Kap"/>
    <n v="1"/>
    <n v="2"/>
    <n v="2"/>
    <m/>
    <m/>
    <n v="2"/>
    <s v="Nic"/>
    <b v="0"/>
    <x v="2"/>
    <x v="2"/>
  </r>
  <r>
    <n v="600113"/>
    <x v="176"/>
    <s v="PedF"/>
    <x v="10"/>
    <s v="stať v recenzovaném sborníku prací"/>
    <m/>
    <n v="1"/>
    <m/>
    <m/>
    <m/>
    <m/>
    <s v="Odpovědnost za celek v dnešní době"/>
    <x v="4"/>
    <n v="1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0161"/>
    <x v="177"/>
    <s v="FF"/>
    <x v="20"/>
    <s v="kolektivní monografie"/>
    <m/>
    <n v="0.04"/>
    <m/>
    <m/>
    <m/>
    <m/>
    <m/>
    <x v="2"/>
    <n v="488"/>
    <s v="CZ"/>
    <s v="Univerzita Karlova, Filozofická fakulta"/>
    <s v="cze"/>
    <s v="kolektivní monografie"/>
    <s v="Mon"/>
    <n v="3"/>
    <n v="3"/>
    <n v="0.12"/>
    <m/>
    <m/>
    <n v="0.12"/>
    <s v="Nic"/>
    <b v="0"/>
    <x v="7"/>
    <x v="12"/>
  </r>
  <r>
    <n v="600487"/>
    <x v="177"/>
    <s v="PedF"/>
    <x v="20"/>
    <s v="jiná kapitola v knize"/>
    <m/>
    <n v="1"/>
    <m/>
    <m/>
    <m/>
    <m/>
    <s v="Neznámé veledílo a jiné prózy"/>
    <x v="4"/>
    <n v="15"/>
    <s v="CZ"/>
    <s v="Maraton"/>
    <s v="cze"/>
    <s v="jiná kapitola v knize"/>
    <s v="Ostatní"/>
    <n v="0"/>
    <n v="0"/>
    <n v="0"/>
    <m/>
    <m/>
    <n v="0"/>
    <s v="Nic"/>
    <b v="0"/>
    <x v="7"/>
    <x v="12"/>
  </r>
  <r>
    <n v="605932"/>
    <x v="675"/>
    <s v="PedF"/>
    <x v="12"/>
    <s v="původní článek"/>
    <s v="český čsp."/>
    <n v="0.5"/>
    <m/>
    <m/>
    <m/>
    <m/>
    <s v="Gramotnost, pregramotnost a vzdělávání [online]"/>
    <x v="4"/>
    <n v="16"/>
    <s v="CZ"/>
    <m/>
    <s v="eng"/>
    <s v="původní článekčeský čsp."/>
    <s v="Článek"/>
    <n v="0.5"/>
    <n v="1"/>
    <n v="0.5"/>
    <m/>
    <m/>
    <n v="0.5"/>
    <s v="Nic"/>
    <b v="0"/>
    <x v="0"/>
    <x v="11"/>
  </r>
  <r>
    <n v="583099"/>
    <x v="180"/>
    <s v="PedF"/>
    <x v="13"/>
    <s v="původní článek"/>
    <s v="WOS (loni)"/>
    <n v="1"/>
    <s v="2-s2.0-85108557049"/>
    <s v="Q3"/>
    <n v="664087700001"/>
    <s v="JCI Q3"/>
    <s v="Topics in Linguistics [online]"/>
    <x v="4"/>
    <n v="15"/>
    <s v="SK"/>
    <m/>
    <s v="eng"/>
    <s v="původní článekWOS (loni)"/>
    <s v="IFQ1"/>
    <n v="18"/>
    <n v="18"/>
    <n v="18"/>
    <m/>
    <m/>
    <n v="18"/>
    <s v="Nic"/>
    <b v="0"/>
    <x v="4"/>
    <x v="6"/>
  </r>
  <r>
    <n v="600067"/>
    <x v="180"/>
    <s v="PedF"/>
    <x v="13"/>
    <s v="původní článek"/>
    <s v="SJR (loni)"/>
    <n v="1"/>
    <s v="2-s2.0-85116640803"/>
    <s v="Q3"/>
    <m/>
    <m/>
    <s v="Bohemistyka"/>
    <x v="4"/>
    <n v="14"/>
    <s v="PL"/>
    <m/>
    <s v="cze"/>
    <s v="původní článekSJR (loni)"/>
    <s v="ScoQ3"/>
    <n v="7"/>
    <n v="7"/>
    <n v="7"/>
    <m/>
    <m/>
    <n v="7"/>
    <s v="Nic"/>
    <b v="0"/>
    <x v="4"/>
    <x v="6"/>
  </r>
  <r>
    <n v="600068"/>
    <x v="180"/>
    <s v="PedF"/>
    <x v="13"/>
    <s v="původní článek"/>
    <s v="SJR (loni)"/>
    <n v="1"/>
    <m/>
    <s v="Q2"/>
    <m/>
    <m/>
    <s v="Research in Language [online]"/>
    <x v="4"/>
    <n v="18"/>
    <s v="PL"/>
    <m/>
    <s v="eng"/>
    <s v="původní článekSJR (loni)"/>
    <s v="ScoQ2"/>
    <n v="12"/>
    <n v="12"/>
    <n v="12"/>
    <m/>
    <m/>
    <n v="12"/>
    <s v="Nic"/>
    <b v="0"/>
    <x v="4"/>
    <x v="6"/>
  </r>
  <r>
    <n v="607153"/>
    <x v="676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676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676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593720"/>
    <x v="184"/>
    <s v="PedF"/>
    <x v="12"/>
    <s v="původní článek"/>
    <s v="český čsp."/>
    <n v="1"/>
    <m/>
    <m/>
    <m/>
    <m/>
    <s v="Gramotnost, pregramotnost a vzdělávání"/>
    <x v="2"/>
    <n v="18"/>
    <s v="CZ"/>
    <m/>
    <s v="cze"/>
    <s v="původní článekčeský čsp."/>
    <s v="Článek"/>
    <n v="0.5"/>
    <n v="0.5"/>
    <n v="0.5"/>
    <m/>
    <m/>
    <n v="0.5"/>
    <s v="Nic"/>
    <b v="0"/>
    <x v="0"/>
    <x v="11"/>
  </r>
  <r>
    <n v="595252"/>
    <x v="185"/>
    <s v="PedF"/>
    <x v="17"/>
    <s v="původní článek"/>
    <s v="český čsp."/>
    <n v="1"/>
    <m/>
    <m/>
    <m/>
    <m/>
    <s v="Cizí jazyky"/>
    <x v="4"/>
    <n v="5"/>
    <s v="CZ"/>
    <m/>
    <s v="cze"/>
    <s v="původní článekčeský čsp."/>
    <s v="Článek"/>
    <n v="0.5"/>
    <n v="0.5"/>
    <n v="0.5"/>
    <m/>
    <m/>
    <n v="0.5"/>
    <s v="Nic"/>
    <b v="0"/>
    <x v="7"/>
    <x v="12"/>
  </r>
  <r>
    <n v="598882"/>
    <x v="349"/>
    <s v="PedF"/>
    <x v="15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7"/>
    <x v="12"/>
  </r>
  <r>
    <n v="600992"/>
    <x v="191"/>
    <s v="PedF"/>
    <x v="20"/>
    <s v="jiný příspěvek v konferenčním sborníku"/>
    <s v="rec. sborník"/>
    <n v="1"/>
    <m/>
    <m/>
    <m/>
    <m/>
    <s v="(Po)etika umeleckej tvorby pre deti a mládež"/>
    <x v="4"/>
    <n v="10"/>
    <m/>
    <s v="Pedagogická fakulta Prešovskej univerzity v Prešove"/>
    <s v="cze"/>
    <s v="jiný příspěvek v konferenčním sborníkurec. sborník"/>
    <s v="Ostatní"/>
    <n v="0"/>
    <n v="0"/>
    <n v="0"/>
    <m/>
    <m/>
    <n v="0"/>
    <s v="Nic"/>
    <b v="0"/>
    <x v="7"/>
    <x v="12"/>
  </r>
  <r>
    <n v="600108"/>
    <x v="677"/>
    <s v="PedF"/>
    <x v="10"/>
    <s v="stať v recenzovaném sborníku prací"/>
    <m/>
    <n v="1"/>
    <m/>
    <m/>
    <m/>
    <m/>
    <s v="Odpovědnost za celek v dnešní době"/>
    <x v="4"/>
    <n v="6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350"/>
    <x v="194"/>
    <s v="PedF"/>
    <x v="19"/>
    <s v="kapitola v kolektivní monografii"/>
    <m/>
    <n v="0.33333333333332998"/>
    <m/>
    <m/>
    <m/>
    <m/>
    <s v="Integrovaná výuka z pohledu výuky matematiky"/>
    <x v="2"/>
    <n v="20"/>
    <s v="CZ"/>
    <s v="Jihočeská Univerzita v Českých Budějovicích, Pedagogická fakulta"/>
    <s v="cze"/>
    <s v="kapitola v kolektivní monografii"/>
    <s v="Kap"/>
    <n v="1"/>
    <n v="1"/>
    <n v="0.33333333333332998"/>
    <m/>
    <m/>
    <n v="0.33333333333332998"/>
    <s v="Nic"/>
    <b v="0"/>
    <x v="2"/>
    <x v="5"/>
  </r>
  <r>
    <n v="604137"/>
    <x v="678"/>
    <s v="PedF"/>
    <x v="0"/>
    <s v="původní článek"/>
    <s v="český čsp."/>
    <n v="1"/>
    <m/>
    <m/>
    <m/>
    <m/>
    <s v="Speciální pedagogika"/>
    <x v="4"/>
    <n v="8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593513"/>
    <x v="195"/>
    <s v="PedF"/>
    <x v="3"/>
    <s v="jiný příspěvek v konferenčním sborníku"/>
    <m/>
    <n v="1"/>
    <m/>
    <m/>
    <m/>
    <m/>
    <s v="Poohří 9"/>
    <x v="2"/>
    <n v="8"/>
    <m/>
    <s v="Oblastní muzeum v Lounech"/>
    <s v="cze"/>
    <s v="jiný příspěvek v konferenčním sborníku"/>
    <s v="Ostatní"/>
    <n v="0"/>
    <n v="0"/>
    <n v="0"/>
    <m/>
    <m/>
    <n v="0"/>
    <s v="Nic"/>
    <b v="0"/>
    <x v="3"/>
    <x v="3"/>
  </r>
  <r>
    <n v="601337"/>
    <x v="196"/>
    <s v="PedF"/>
    <x v="8"/>
    <s v="stať v recenzovaném sborníku prací"/>
    <m/>
    <n v="1"/>
    <m/>
    <m/>
    <m/>
    <m/>
    <s v="EMOCIONALITA VE FILOSOFICKÉ A SPECIÁLNĚPEDAGOGICKÉ REFLEXI. INKLUZIVNÍ ŠKOLA"/>
    <x v="4"/>
    <n v="8"/>
    <m/>
    <s v="Univerzita Karlova, Pedagogická fakulta"/>
    <s v="cze"/>
    <s v="stať v recenzovaném sborníku prací"/>
    <s v="Ostatní"/>
    <n v="0"/>
    <n v="0"/>
    <n v="0"/>
    <m/>
    <m/>
    <n v="0"/>
    <s v="Nic"/>
    <b v="0"/>
    <x v="2"/>
    <x v="8"/>
  </r>
  <r>
    <n v="592386"/>
    <x v="679"/>
    <s v="PedF"/>
    <x v="10"/>
    <s v="příspěvek v recenzovaném konferenčním sborníku"/>
    <m/>
    <n v="1"/>
    <m/>
    <m/>
    <m/>
    <m/>
    <s v="SOCIÁLNÍ PRÁCE JAKO NÁSTROJ PROSAZOVÁNÍ LIDSKÝCH PRÁV"/>
    <x v="2"/>
    <n v="11"/>
    <m/>
    <s v="Univerzita Hradec Králové. Filozofická fakulta (nakladatel, vydavatel)"/>
    <s v="cze"/>
    <s v="příspěvek v recenzovaném konferenčním sborníku"/>
    <s v="Sbor/N"/>
    <n v="0.25"/>
    <n v="0.25"/>
    <n v="0.25"/>
    <m/>
    <m/>
    <n v="0.25"/>
    <s v="Nic"/>
    <b v="0"/>
    <x v="2"/>
    <x v="10"/>
  </r>
  <r>
    <n v="607717"/>
    <x v="679"/>
    <s v="PedF"/>
    <x v="10"/>
    <s v="příspěvek v recenzovaném konferenčním sborníku"/>
    <m/>
    <n v="1"/>
    <m/>
    <m/>
    <m/>
    <m/>
    <s v="Politické, ekonomické, sociální a technologické výzvy pro sociální práci"/>
    <x v="4"/>
    <n v="7"/>
    <m/>
    <s v="Univerzita Hradec Králové"/>
    <s v="eng"/>
    <s v="příspěvek v recenzovaném konferenčním sborníku"/>
    <s v="Sbor/N"/>
    <n v="0.25"/>
    <n v="0.5"/>
    <n v="0.5"/>
    <m/>
    <m/>
    <n v="0.5"/>
    <s v="Nic"/>
    <b v="0"/>
    <x v="6"/>
    <x v="9"/>
  </r>
  <r>
    <n v="595975"/>
    <x v="198"/>
    <s v="PedF"/>
    <x v="1"/>
    <s v="původní článek"/>
    <s v="ERIHPlus"/>
    <n v="0.5"/>
    <m/>
    <m/>
    <m/>
    <m/>
    <s v="Pedagogická orientace"/>
    <x v="4"/>
    <n v="25"/>
    <s v="CZ"/>
    <m/>
    <s v="eng"/>
    <s v="původní článekERIHPlus"/>
    <s v="Erih+"/>
    <n v="1"/>
    <n v="2"/>
    <n v="1"/>
    <m/>
    <m/>
    <n v="1"/>
    <s v="Nic"/>
    <b v="0"/>
    <x v="1"/>
    <x v="1"/>
  </r>
  <r>
    <n v="595132"/>
    <x v="680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8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600106"/>
    <x v="680"/>
    <s v="PedF"/>
    <x v="10"/>
    <s v="stať v recenzovaném sborníku prací"/>
    <m/>
    <n v="1"/>
    <m/>
    <m/>
    <m/>
    <m/>
    <s v="Odpovědnost za celek v dnešní době"/>
    <x v="4"/>
    <n v="8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5214"/>
    <x v="199"/>
    <s v="PedF"/>
    <x v="3"/>
    <s v="původní článek"/>
    <s v="SJR"/>
    <n v="1"/>
    <m/>
    <m/>
    <m/>
    <m/>
    <s v="Mediaevalia Historica Bohemica"/>
    <x v="2"/>
    <n v="28"/>
    <s v="CZ"/>
    <m/>
    <s v="cze"/>
    <s v="původní článekSJR"/>
    <s v="Článek"/>
    <n v="0.5"/>
    <n v="0.5"/>
    <n v="0.5"/>
    <m/>
    <m/>
    <n v="0.5"/>
    <s v="Nic"/>
    <b v="0"/>
    <x v="3"/>
    <x v="3"/>
  </r>
  <r>
    <n v="595480"/>
    <x v="200"/>
    <s v="PedF"/>
    <x v="0"/>
    <s v="jiný příspěvek v konferenčním sborníku"/>
    <m/>
    <n v="0.33333333333332998"/>
    <m/>
    <m/>
    <m/>
    <m/>
    <s v="Vzdělávání dospělých 2020 – reflexe, realita a potenciál virtuálního světa"/>
    <x v="4"/>
    <n v="11"/>
    <m/>
    <s v="Česká andragogická společnost"/>
    <s v="eng"/>
    <s v="jiný příspěvek v konferenčním sborníku"/>
    <s v="Ostatní"/>
    <n v="0"/>
    <n v="0"/>
    <n v="0"/>
    <m/>
    <m/>
    <n v="0"/>
    <s v="Nic"/>
    <b v="0"/>
    <x v="0"/>
    <x v="0"/>
  </r>
  <r>
    <n v="596647"/>
    <x v="200"/>
    <s v="PedF"/>
    <x v="0"/>
    <s v="jiný příspěvek v konferenčním sborníku"/>
    <m/>
    <n v="0.33333333333332998"/>
    <m/>
    <m/>
    <m/>
    <m/>
    <s v="QUAERE 2021 - Recenzovaný sborník příspěvků interdisciplinární mezinárodní vědecké konference doktorandů a odborných asistentů"/>
    <x v="4"/>
    <n v="10"/>
    <m/>
    <s v="MAGNANIMITAS"/>
    <s v="cze"/>
    <s v="jiný příspěvek v konferenčním sborníku"/>
    <s v="Ostatní"/>
    <n v="0"/>
    <n v="0"/>
    <n v="0"/>
    <m/>
    <m/>
    <n v="0"/>
    <s v="Nic"/>
    <b v="0"/>
    <x v="0"/>
    <x v="0"/>
  </r>
  <r>
    <n v="596203"/>
    <x v="681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2794"/>
    <x v="682"/>
    <s v="PedF"/>
    <x v="5"/>
    <s v="příspěvek v recenzovaném konferenčním sborníku"/>
    <s v="WOS"/>
    <n v="1"/>
    <m/>
    <m/>
    <m/>
    <m/>
    <s v="15th annual International Technology, Education and Development Conference"/>
    <x v="4"/>
    <n v="11"/>
    <m/>
    <s v="IATED Academy"/>
    <s v="eng"/>
    <s v="příspěvek v recenzovaném konferenčním sborníkuWOS"/>
    <s v="Sbor/D"/>
    <n v="0.5"/>
    <n v="1"/>
    <n v="1"/>
    <m/>
    <m/>
    <n v="1"/>
    <s v="Nic"/>
    <b v="0"/>
    <x v="0"/>
    <x v="13"/>
  </r>
  <r>
    <n v="590783"/>
    <x v="208"/>
    <s v="PedF"/>
    <x v="16"/>
    <s v="původní článek"/>
    <s v="IF (loni)"/>
    <n v="0.25"/>
    <s v="2-s2.0-85098789303"/>
    <s v="Q1 1.D."/>
    <n v="604837700009"/>
    <s v="Q1 1.D."/>
    <s v="Nature Human Behaviour [online]"/>
    <x v="4"/>
    <n v="11"/>
    <s v="GB"/>
    <m/>
    <s v="eng"/>
    <s v="původní článekIF (loni)"/>
    <s v="IFD1"/>
    <n v="25"/>
    <n v="25"/>
    <n v="6.25"/>
    <m/>
    <m/>
    <n v="6.25"/>
    <s v="Nic"/>
    <b v="0"/>
    <x v="0"/>
    <x v="4"/>
  </r>
  <r>
    <n v="590787"/>
    <x v="208"/>
    <s v="PedF"/>
    <x v="16"/>
    <s v="přehledový článek"/>
    <s v="IF (loni)"/>
    <n v="0.33333333333332998"/>
    <m/>
    <m/>
    <n v="640232400003"/>
    <s v="Q4"/>
    <s v="Československá psychologie"/>
    <x v="4"/>
    <n v="15"/>
    <s v="CZ"/>
    <m/>
    <s v="cze"/>
    <s v="přehledový článekIF (loni)"/>
    <s v="IFQ4"/>
    <n v="6"/>
    <n v="6"/>
    <n v="1.99999999999998"/>
    <m/>
    <m/>
    <n v="1.99999999999998"/>
    <s v="Nic"/>
    <b v="0"/>
    <x v="0"/>
    <x v="4"/>
  </r>
  <r>
    <n v="590822"/>
    <x v="208"/>
    <s v="PedF"/>
    <x v="16"/>
    <s v="původní článek"/>
    <s v="IF (loni)"/>
    <n v="0.33333333333332998"/>
    <s v="2-s2.0-85101101527"/>
    <s v="Q2"/>
    <n v="619200300018"/>
    <s v="Q1 1.D."/>
    <s v="Behavioral and Brain Sciences"/>
    <x v="4"/>
    <n v="3"/>
    <s v="GB"/>
    <m/>
    <s v="eng"/>
    <s v="původní článekIF (loni)"/>
    <s v="Článek"/>
    <n v="0.5"/>
    <n v="1"/>
    <n v="0.33333333333332998"/>
    <m/>
    <m/>
    <n v="0.33333333333332998"/>
    <s v="Nic"/>
    <b v="0"/>
    <x v="0"/>
    <x v="4"/>
  </r>
  <r>
    <n v="599725"/>
    <x v="683"/>
    <s v="PedF"/>
    <x v="8"/>
    <s v="sborník"/>
    <m/>
    <n v="1"/>
    <m/>
    <m/>
    <m/>
    <m/>
    <m/>
    <x v="4"/>
    <n v="140"/>
    <s v="CZ"/>
    <s v="Česká unie neslyšících"/>
    <s v="cze"/>
    <s v="sborník"/>
    <s v="Ostatní"/>
    <n v="0"/>
    <n v="0"/>
    <n v="0"/>
    <m/>
    <m/>
    <n v="0"/>
    <s v="Nic"/>
    <b v="0"/>
    <x v="2"/>
    <x v="8"/>
  </r>
  <r>
    <n v="599996"/>
    <x v="683"/>
    <s v="PedF"/>
    <x v="8"/>
    <s v="jiný příspěvek v konferenčním sborníku"/>
    <s v="rec. sborník"/>
    <n v="0.33333333333332998"/>
    <m/>
    <m/>
    <m/>
    <m/>
    <s v="Arts-based social interventions: First results of the AMASS testbed. Proceedings of the 1. AMASS Symposium, 27-28 May 2021, online."/>
    <x v="4"/>
    <n v="7"/>
    <m/>
    <s v="University of Lapland, Faculty of Art and Design"/>
    <s v="eng"/>
    <s v="jiný příspěvek v konferenčním sborníkurec. sborník"/>
    <s v="Ostatní"/>
    <n v="0"/>
    <n v="0"/>
    <n v="0"/>
    <m/>
    <m/>
    <n v="0"/>
    <s v="Nic"/>
    <b v="0"/>
    <x v="2"/>
    <x v="8"/>
  </r>
  <r>
    <n v="597303"/>
    <x v="684"/>
    <s v="PedF"/>
    <x v="13"/>
    <s v="jiný článek"/>
    <s v="ERIHPlus"/>
    <n v="1"/>
    <m/>
    <m/>
    <m/>
    <m/>
    <s v="Český jazyk a literatura"/>
    <x v="4"/>
    <n v="3"/>
    <s v="CZ"/>
    <m/>
    <s v="cze"/>
    <s v="jiný článekERIHPlus"/>
    <s v="Erih+"/>
    <n v="1"/>
    <n v="1"/>
    <n v="1"/>
    <m/>
    <m/>
    <n v="1"/>
    <s v="Nic"/>
    <b v="0"/>
    <x v="2"/>
    <x v="2"/>
  </r>
  <r>
    <n v="604206"/>
    <x v="685"/>
    <s v="PedF"/>
    <x v="3"/>
    <s v="původní článek"/>
    <s v="český čsp."/>
    <n v="0.5"/>
    <m/>
    <m/>
    <m/>
    <m/>
    <s v="Zprávy památkové péče = Journal of Historical Heritage Preservation"/>
    <x v="4"/>
    <n v="7"/>
    <s v="CZ"/>
    <m/>
    <s v="cze"/>
    <s v="původní článekčeský čsp."/>
    <s v="Článek"/>
    <n v="0.5"/>
    <n v="0.5"/>
    <n v="0.25"/>
    <m/>
    <m/>
    <n v="0.25"/>
    <s v="Nic"/>
    <b v="0"/>
    <x v="3"/>
    <x v="3"/>
  </r>
  <r>
    <n v="598989"/>
    <x v="686"/>
    <s v="PedF"/>
    <x v="1"/>
    <s v="přehledový článek"/>
    <s v="SJR (loni)"/>
    <n v="1"/>
    <m/>
    <m/>
    <m/>
    <m/>
    <s v="Psychiatrie"/>
    <x v="4"/>
    <n v="6"/>
    <s v="CZ"/>
    <m/>
    <s v="cze"/>
    <s v="přehledový článekSJR (loni)"/>
    <s v="Článek"/>
    <n v="0.5"/>
    <n v="0.5"/>
    <n v="0.5"/>
    <m/>
    <m/>
    <n v="0.5"/>
    <s v="Nic"/>
    <b v="0"/>
    <x v="5"/>
    <x v="7"/>
  </r>
  <r>
    <n v="595223"/>
    <x v="687"/>
    <s v="PedF"/>
    <x v="10"/>
    <s v="původní článek"/>
    <s v="WOS (loni)"/>
    <n v="1"/>
    <s v="2-s2.0-85107517213"/>
    <s v="Q3"/>
    <n v="637895200004"/>
    <s v="Q4"/>
    <s v="Filosofický časopis"/>
    <x v="4"/>
    <n v="17"/>
    <s v="CZ"/>
    <m/>
    <s v="slo"/>
    <s v="původní článekWOS (loni)"/>
    <s v="ScoQ3"/>
    <n v="7"/>
    <n v="7"/>
    <n v="7"/>
    <m/>
    <m/>
    <n v="7"/>
    <s v="Nic"/>
    <b v="0"/>
    <x v="6"/>
    <x v="9"/>
  </r>
  <r>
    <n v="600109"/>
    <x v="688"/>
    <s v="PedF"/>
    <x v="10"/>
    <s v="stať v recenzovaném sborníku prací"/>
    <m/>
    <n v="1"/>
    <m/>
    <m/>
    <m/>
    <m/>
    <s v="Odpovědnost za celek v dnešní době"/>
    <x v="4"/>
    <n v="8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0117"/>
    <x v="688"/>
    <s v="PedF"/>
    <x v="10"/>
    <s v="stať v recenzovaném sborníku prací"/>
    <m/>
    <n v="1"/>
    <m/>
    <m/>
    <m/>
    <m/>
    <s v="Odpovědnost za celek v dnešní době"/>
    <x v="4"/>
    <n v="14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2813"/>
    <x v="688"/>
    <s v="PedF"/>
    <x v="10"/>
    <s v="jiný příspěvek v konferenčním sborníku"/>
    <m/>
    <n v="1"/>
    <m/>
    <m/>
    <m/>
    <m/>
    <s v="Aktuální problémy distanční výuky"/>
    <x v="4"/>
    <n v="6"/>
    <m/>
    <s v="GAUDEAMUS, Univerzita Hradec Králové"/>
    <s v="cze"/>
    <s v="jiný příspěvek v konferenčním sborníku"/>
    <s v="Ostatní"/>
    <n v="0"/>
    <n v="0"/>
    <n v="0"/>
    <m/>
    <m/>
    <n v="0"/>
    <s v="Nic"/>
    <b v="0"/>
    <x v="0"/>
    <x v="4"/>
  </r>
  <r>
    <n v="599880"/>
    <x v="689"/>
    <s v="PedF"/>
    <x v="3"/>
    <s v="jiný článek"/>
    <s v="český čsp."/>
    <n v="1"/>
    <m/>
    <m/>
    <m/>
    <m/>
    <s v="Marginalia historica"/>
    <x v="3"/>
    <n v="4"/>
    <s v="CZ"/>
    <m/>
    <s v="cze"/>
    <s v="jiný článekčeský čsp."/>
    <s v="Ostatní"/>
    <n v="0"/>
    <n v="0"/>
    <n v="0"/>
    <m/>
    <m/>
    <n v="0"/>
    <s v="Nic"/>
    <b v="0"/>
    <x v="3"/>
    <x v="3"/>
  </r>
  <r>
    <n v="597417"/>
    <x v="221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11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9822"/>
    <x v="223"/>
    <s v="PedF"/>
    <x v="13"/>
    <s v="původní článek"/>
    <s v="ERIHPlus"/>
    <n v="1"/>
    <m/>
    <m/>
    <m/>
    <m/>
    <s v="Český jazyk a literatura"/>
    <x v="4"/>
    <n v="8"/>
    <s v="CZ"/>
    <m/>
    <s v="cze"/>
    <s v="původní článekERIHPlus"/>
    <s v="Erih+"/>
    <n v="1"/>
    <n v="1"/>
    <n v="1"/>
    <m/>
    <m/>
    <n v="1"/>
    <s v="Nic"/>
    <b v="0"/>
    <x v="2"/>
    <x v="2"/>
  </r>
  <r>
    <n v="592104"/>
    <x v="690"/>
    <s v="PedF"/>
    <x v="12"/>
    <s v="jiný příspěvek v konferenčním sborníku"/>
    <m/>
    <n v="1"/>
    <m/>
    <m/>
    <m/>
    <m/>
    <s v="AKTUÁLNÍ PROBLÉMY PEDAGOGIKY VE VÝZKUMECH STUDENTŮ DOKTORSKÝCH STUDIJNÍCH PROGRAMŮ XV"/>
    <x v="4"/>
    <n v="8"/>
    <m/>
    <s v="Univerzita Palackého v Olomouci"/>
    <s v="cze"/>
    <s v="jiný příspěvek v konferenčním sborníku"/>
    <s v="Ostatní"/>
    <n v="0"/>
    <n v="0"/>
    <n v="0"/>
    <m/>
    <m/>
    <n v="0"/>
    <s v="Nic"/>
    <b v="0"/>
    <x v="0"/>
    <x v="11"/>
  </r>
  <r>
    <n v="601797"/>
    <x v="690"/>
    <s v="PedF"/>
    <x v="12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595130"/>
    <x v="230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8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7897"/>
    <x v="230"/>
    <s v="PedF"/>
    <x v="10"/>
    <s v="stať v recenzovaném sborníku prací"/>
    <m/>
    <n v="1"/>
    <m/>
    <m/>
    <m/>
    <m/>
    <s v="Odpovědnost za celek v dnešní době"/>
    <x v="4"/>
    <n v="7"/>
    <s v="CZ"/>
    <s v="Univerzita Karlova,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7899"/>
    <x v="230"/>
    <s v="PedF"/>
    <x v="10"/>
    <s v="kapitola v kolektivní monografii"/>
    <m/>
    <n v="1"/>
    <m/>
    <m/>
    <m/>
    <m/>
    <s v="Filosofie a dějiny"/>
    <x v="4"/>
    <n v="3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7901"/>
    <x v="230"/>
    <s v="PedF"/>
    <x v="10"/>
    <s v="kapitola v kolektivní monografii"/>
    <m/>
    <n v="1"/>
    <m/>
    <m/>
    <m/>
    <m/>
    <s v="Filosofie a dějiny"/>
    <x v="4"/>
    <n v="12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600165"/>
    <x v="230"/>
    <s v="PedF"/>
    <x v="10"/>
    <s v="jiný příspěvek v konferenčním sborníku"/>
    <s v="rec. sborník"/>
    <n v="1"/>
    <m/>
    <m/>
    <m/>
    <m/>
    <s v="Aktuální problémy distanční výuky"/>
    <x v="4"/>
    <n v="8"/>
    <m/>
    <s v="Gaudeamus"/>
    <s v="cze"/>
    <s v="jiný příspěvek v konferenčním sborníkurec. sborník"/>
    <s v="Ostatní"/>
    <n v="0"/>
    <n v="0"/>
    <n v="0"/>
    <m/>
    <m/>
    <n v="0"/>
    <s v="Nic"/>
    <b v="0"/>
    <x v="6"/>
    <x v="9"/>
  </r>
  <r>
    <n v="601797"/>
    <x v="231"/>
    <s v="PedF"/>
    <x v="12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582799"/>
    <x v="233"/>
    <s v="PřF"/>
    <x v="16"/>
    <s v="kapitola v kolektivní monografii"/>
    <m/>
    <n v="0.16666666666666999"/>
    <m/>
    <m/>
    <m/>
    <m/>
    <s v="Rural Youth at the Crossroads: Transitional Societies in Central Europe and Beyond"/>
    <x v="4"/>
    <n v="25"/>
    <s v="GB"/>
    <s v="Routledge"/>
    <s v="eng"/>
    <s v="kapitola v kolektivní monografii"/>
    <s v="Kap"/>
    <n v="5"/>
    <n v="5"/>
    <n v="0.83333333333334991"/>
    <n v="5"/>
    <m/>
    <n v="0.83333333333334991"/>
    <s v="Nic"/>
    <b v="0"/>
    <x v="0"/>
    <x v="4"/>
  </r>
  <r>
    <n v="608397"/>
    <x v="691"/>
    <s v="PedF"/>
    <x v="15"/>
    <s v="jiný článek"/>
    <s v="český čsp."/>
    <n v="0.33333333333332998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596203"/>
    <x v="692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7376"/>
    <x v="239"/>
    <s v="PedF"/>
    <x v="12"/>
    <s v="učebnice pro VŠ"/>
    <m/>
    <n v="0.2"/>
    <m/>
    <m/>
    <m/>
    <m/>
    <m/>
    <x v="4"/>
    <n v="286"/>
    <m/>
    <s v="Univerzita Karlova, Pedagogická fakulta"/>
    <s v="cze"/>
    <s v="učebnice pro VŠ"/>
    <s v="Učebnice"/>
    <n v="1"/>
    <n v="1"/>
    <n v="0.2"/>
    <m/>
    <m/>
    <n v="0.2"/>
    <s v="Nic"/>
    <b v="0"/>
    <x v="0"/>
    <x v="11"/>
  </r>
  <r>
    <n v="600112"/>
    <x v="693"/>
    <s v="PedF"/>
    <x v="10"/>
    <s v="stať v recenzovaném sborníku prací"/>
    <m/>
    <n v="1"/>
    <m/>
    <m/>
    <m/>
    <m/>
    <s v="Odpovědnost za celek v dnešní době"/>
    <x v="4"/>
    <n v="12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8310"/>
    <x v="693"/>
    <s v="PedF"/>
    <x v="10"/>
    <s v="stať v recenzovaném sborníku prací"/>
    <m/>
    <n v="1"/>
    <m/>
    <m/>
    <m/>
    <m/>
    <s v="Filosofie a dějiny"/>
    <x v="4"/>
    <n v="10"/>
    <m/>
    <s v="Nakladatelství Karolinum, PedF UK"/>
    <s v="cze"/>
    <s v="stať v recenzovaném sborníku prací"/>
    <s v="Ostatní"/>
    <n v="0"/>
    <n v="0"/>
    <n v="0"/>
    <m/>
    <m/>
    <n v="0"/>
    <s v="Nic"/>
    <b v="0"/>
    <x v="6"/>
    <x v="9"/>
  </r>
  <r>
    <n v="601249"/>
    <x v="694"/>
    <s v="PedF"/>
    <x v="21"/>
    <s v="původní článek"/>
    <s v="ERIHPlus"/>
    <n v="0.25"/>
    <m/>
    <m/>
    <m/>
    <m/>
    <s v="Pedagogika"/>
    <x v="2"/>
    <n v="22"/>
    <s v="CZ"/>
    <m/>
    <s v="eng"/>
    <s v="původní článekERIHPlus"/>
    <s v="Erih+"/>
    <n v="1"/>
    <n v="2"/>
    <n v="0.5"/>
    <m/>
    <m/>
    <n v="0.5"/>
    <s v="Nic"/>
    <b v="0"/>
    <x v="0"/>
    <x v="11"/>
  </r>
  <r>
    <n v="587460"/>
    <x v="245"/>
    <s v="PedF"/>
    <x v="19"/>
    <s v="původní článek"/>
    <s v="český čsp."/>
    <n v="1"/>
    <m/>
    <m/>
    <m/>
    <m/>
    <s v="Učitel matematiky"/>
    <x v="4"/>
    <n v="12"/>
    <s v="CZ"/>
    <m/>
    <s v="cze"/>
    <s v="původní článekčeský čsp."/>
    <s v="Článek"/>
    <n v="0.5"/>
    <n v="0.5"/>
    <n v="0.5"/>
    <m/>
    <m/>
    <n v="0.5"/>
    <s v="Nic"/>
    <b v="0"/>
    <x v="2"/>
    <x v="5"/>
  </r>
  <r>
    <n v="598930"/>
    <x v="245"/>
    <s v="PedF"/>
    <x v="19"/>
    <s v="jiný příspěvek v konferenčním sborníku"/>
    <m/>
    <n v="0.5"/>
    <m/>
    <m/>
    <m/>
    <m/>
    <s v="Dva dny s didaktikou matematiky 2021, sborník příspěvků"/>
    <x v="4"/>
    <n v="13"/>
    <m/>
    <s v="Karlova Univerzita, Pedagogická fakulta"/>
    <s v="cze"/>
    <s v="jiný příspěvek v konferenčním sborníku"/>
    <s v="Ostatní"/>
    <n v="0"/>
    <n v="0"/>
    <n v="0"/>
    <m/>
    <m/>
    <n v="0"/>
    <s v="Nic"/>
    <b v="0"/>
    <x v="2"/>
    <x v="5"/>
  </r>
  <r>
    <n v="599112"/>
    <x v="246"/>
    <s v="PedF"/>
    <x v="13"/>
    <s v="původní článek"/>
    <s v="SJR (loni)"/>
    <n v="1"/>
    <s v="2-s2.0-85117020978"/>
    <s v="Q3"/>
    <m/>
    <m/>
    <s v="Bohemistyka"/>
    <x v="4"/>
    <n v="11"/>
    <s v="PL"/>
    <m/>
    <s v="cze"/>
    <s v="původní článekSJR (loni)"/>
    <s v="ScoQ3"/>
    <n v="7"/>
    <n v="7"/>
    <n v="7"/>
    <m/>
    <m/>
    <n v="7"/>
    <s v="Nic"/>
    <b v="0"/>
    <x v="4"/>
    <x v="6"/>
  </r>
  <r>
    <n v="599811"/>
    <x v="246"/>
    <s v="PedF"/>
    <x v="13"/>
    <s v="původní článek"/>
    <s v="ERIHPlus"/>
    <n v="1"/>
    <m/>
    <m/>
    <m/>
    <m/>
    <s v="Didaktické studie"/>
    <x v="4"/>
    <n v="11"/>
    <s v="CZ"/>
    <m/>
    <s v="cze"/>
    <s v="původní článekERIHPlus"/>
    <s v="Erih+"/>
    <n v="1"/>
    <n v="1"/>
    <n v="1"/>
    <m/>
    <m/>
    <n v="1"/>
    <s v="Nic"/>
    <b v="0"/>
    <x v="4"/>
    <x v="6"/>
  </r>
  <r>
    <n v="597227"/>
    <x v="250"/>
    <s v="PedF"/>
    <x v="9"/>
    <s v="přehledový článek"/>
    <s v="český čsp."/>
    <n v="1"/>
    <m/>
    <m/>
    <m/>
    <m/>
    <s v="Hudební výchova"/>
    <x v="4"/>
    <n v="4"/>
    <s v="CZ"/>
    <m/>
    <s v="cze"/>
    <s v="přehledový článekčeský čsp."/>
    <s v="Článek"/>
    <n v="0.5"/>
    <n v="0.5"/>
    <n v="0.5"/>
    <m/>
    <m/>
    <n v="0.5"/>
    <s v="Nic"/>
    <b v="0"/>
    <x v="2"/>
    <x v="8"/>
  </r>
  <r>
    <n v="601595"/>
    <x v="250"/>
    <s v="PedF"/>
    <x v="9"/>
    <s v="jiný článek"/>
    <s v="český čsp."/>
    <n v="1"/>
    <m/>
    <m/>
    <m/>
    <m/>
    <s v="Hudební výchova"/>
    <x v="4"/>
    <n v="4"/>
    <s v="CZ"/>
    <m/>
    <s v="cze"/>
    <s v="jiný článekčeský čsp."/>
    <s v="Ostatní"/>
    <n v="0"/>
    <n v="0"/>
    <n v="0"/>
    <m/>
    <m/>
    <n v="0"/>
    <s v="Nic"/>
    <b v="0"/>
    <x v="2"/>
    <x v="8"/>
  </r>
  <r>
    <n v="601598"/>
    <x v="250"/>
    <s v="PedF"/>
    <x v="9"/>
    <s v="jiný příspěvek v konferenčním sborníku"/>
    <m/>
    <n v="1"/>
    <m/>
    <m/>
    <m/>
    <m/>
    <s v="AKTUÁLNÍ PROBLÉMY PEDAGOGIKY VE VÝZKUMECH STUDENTŮ DOKTORSKÝCH STUDIJNÍCH PROGRAMŮ XVI"/>
    <x v="4"/>
    <n v="7"/>
    <m/>
    <s v="Univerzita Palackého v Olomouci, Pedagogická fakulta, Ústav pedagogiky a sociálních studií"/>
    <s v="cze"/>
    <s v="jiný příspěvek v konferenčním sborníku"/>
    <s v="Ostatní"/>
    <n v="0"/>
    <n v="0"/>
    <n v="0"/>
    <m/>
    <m/>
    <n v="0"/>
    <s v="Nic"/>
    <b v="0"/>
    <x v="2"/>
    <x v="8"/>
  </r>
  <r>
    <n v="599387"/>
    <x v="251"/>
    <s v="PedF"/>
    <x v="19"/>
    <s v="příspěvek v recenzovaném konferenčním sborníku"/>
    <s v="e-zdroj"/>
    <n v="0.5"/>
    <m/>
    <m/>
    <m/>
    <m/>
    <s v="International Symposium Elementary Mathematics Teaching, Broadening experiences in elementary school mathematics"/>
    <x v="4"/>
    <n v="11"/>
    <m/>
    <s v="Charles University, Faculty of Education"/>
    <s v="eng"/>
    <s v="příspěvek v recenzovaném konferenčním sborníkue-zdroj"/>
    <s v="Sbor/N"/>
    <n v="0.25"/>
    <n v="0.5"/>
    <n v="0.25"/>
    <m/>
    <m/>
    <n v="0.25"/>
    <s v="Nic"/>
    <b v="0"/>
    <x v="2"/>
    <x v="5"/>
  </r>
  <r>
    <n v="607048"/>
    <x v="251"/>
    <s v="PedF"/>
    <x v="19"/>
    <s v="jiný příspěvek v konferenčním sborníku"/>
    <m/>
    <n v="1"/>
    <m/>
    <m/>
    <m/>
    <m/>
    <s v="Dva dny s didaktikou matematiky 2021"/>
    <x v="4"/>
    <n v="4"/>
    <m/>
    <s v="Univerzita Karlova, Pedagogická fakulta"/>
    <s v="cze"/>
    <s v="jiný příspěvek v konferenčním sborníku"/>
    <s v="Ostatní"/>
    <n v="0"/>
    <n v="0"/>
    <n v="0"/>
    <m/>
    <m/>
    <n v="0"/>
    <s v="Nic"/>
    <b v="0"/>
    <x v="2"/>
    <x v="5"/>
  </r>
  <r>
    <n v="587212"/>
    <x v="253"/>
    <s v="PedF"/>
    <x v="4"/>
    <s v="původní článek"/>
    <s v="IF (loni)"/>
    <n v="0.25"/>
    <s v="2-s2.0-85099227250"/>
    <s v="Q1 1.D."/>
    <n v="617257000003"/>
    <s v="Q1 1.D."/>
    <s v="Computers and Education"/>
    <x v="4"/>
    <n v="13"/>
    <s v="GB"/>
    <m/>
    <s v="eng"/>
    <s v="původní článekIF (loni)"/>
    <s v="IFD1"/>
    <n v="25"/>
    <n v="25"/>
    <n v="6.25"/>
    <m/>
    <m/>
    <n v="6.25"/>
    <s v="Nic"/>
    <b v="0"/>
    <x v="0"/>
    <x v="4"/>
  </r>
  <r>
    <n v="596332"/>
    <x v="253"/>
    <s v="PedF"/>
    <x v="4"/>
    <s v="jiný příspěvek v konferenčním sborníku"/>
    <s v="e-zdroj"/>
    <n v="0.25"/>
    <m/>
    <m/>
    <m/>
    <m/>
    <s v="New Challenges to Education: Lessons from Around the World"/>
    <x v="4"/>
    <n v="7"/>
    <m/>
    <s v="BCES"/>
    <s v="eng"/>
    <s v="jiný příspěvek v konferenčním sborníkue-zdroj"/>
    <s v="Ostatní"/>
    <n v="0"/>
    <n v="0"/>
    <n v="0"/>
    <m/>
    <m/>
    <n v="0"/>
    <s v="Nic"/>
    <b v="0"/>
    <x v="0"/>
    <x v="4"/>
  </r>
  <r>
    <n v="597322"/>
    <x v="253"/>
    <s v="PedF"/>
    <x v="4"/>
    <s v="původní článek"/>
    <s v="IF (loni)"/>
    <n v="0.25"/>
    <s v="2-s2.0-85101041012"/>
    <s v="Q1 1.D."/>
    <n v="618478900001"/>
    <s v="Q2"/>
    <s v="Field Methods [online]"/>
    <x v="4"/>
    <n v="17"/>
    <s v="US"/>
    <m/>
    <s v="eng"/>
    <s v="původní článekIF (loni)"/>
    <s v="ScoD1"/>
    <n v="22"/>
    <n v="22"/>
    <n v="5.5"/>
    <m/>
    <m/>
    <n v="5.5"/>
    <s v="Nic"/>
    <b v="0"/>
    <x v="0"/>
    <x v="4"/>
  </r>
  <r>
    <n v="600892"/>
    <x v="253"/>
    <s v="PedF"/>
    <x v="4"/>
    <s v="jiný příspěvek v konferenčním sborníku"/>
    <s v="rec. sborník"/>
    <n v="0.25"/>
    <m/>
    <m/>
    <m/>
    <m/>
    <s v="Na cestě ke spravedlnosti ve vzdělávání: pedagogický výzkum pro lepší praxi a politiku"/>
    <x v="4"/>
    <n v="4"/>
    <m/>
    <s v="FF MU"/>
    <s v="cze"/>
    <s v="jiný příspěvek v konferenčním sborníkurec. sborník"/>
    <s v="Ostatní"/>
    <n v="0"/>
    <n v="0"/>
    <n v="0"/>
    <m/>
    <m/>
    <n v="0"/>
    <s v="Nic"/>
    <b v="0"/>
    <x v="0"/>
    <x v="4"/>
  </r>
  <r>
    <n v="574002"/>
    <x v="254"/>
    <s v="1.LF"/>
    <x v="1"/>
    <s v="původní článek"/>
    <s v="IF (loni)"/>
    <n v="0.2"/>
    <s v="2-s2.0-85092323869"/>
    <s v="Q1 1.D."/>
    <n v="745546500121"/>
    <s v="nemá JIF, naposledy 2006 "/>
    <s v="Journal of Public Health"/>
    <x v="4"/>
    <n v="7"/>
    <s v="GB"/>
    <m/>
    <s v="eng"/>
    <s v="původní článekIF (loni)"/>
    <s v="ScoD1"/>
    <n v="22"/>
    <n v="22"/>
    <n v="4.4000000000000004"/>
    <m/>
    <m/>
    <n v="4.4000000000000004"/>
    <s v="Nic"/>
    <b v="0"/>
    <x v="5"/>
    <x v="7"/>
  </r>
  <r>
    <n v="594955"/>
    <x v="254"/>
    <s v="FF"/>
    <x v="1"/>
    <s v="původní článek"/>
    <s v="SJR (loni)"/>
    <n v="0.5"/>
    <s v="2-s2.0-85111157055"/>
    <s v="Q4"/>
    <m/>
    <m/>
    <s v="Pediatrie pro praxi"/>
    <x v="4"/>
    <n v="4"/>
    <s v="CZ"/>
    <m/>
    <s v="cze"/>
    <s v="původní článekSJR (loni)"/>
    <s v="ScoQ4"/>
    <n v="4"/>
    <n v="4"/>
    <n v="2"/>
    <m/>
    <m/>
    <n v="2"/>
    <s v="Nic"/>
    <b v="0"/>
    <x v="5"/>
    <x v="7"/>
  </r>
  <r>
    <n v="598996"/>
    <x v="254"/>
    <s v="PedF"/>
    <x v="1"/>
    <s v="původní článek"/>
    <s v="IF (loni)"/>
    <n v="0.11111111111110999"/>
    <s v="2-s2.0-85114032573"/>
    <s v="Q2"/>
    <n v="694152400001"/>
    <s v="Q1 N"/>
    <s v="International Journal of Environmental Research and Public Health"/>
    <x v="4"/>
    <n v="24"/>
    <s v="CH"/>
    <m/>
    <s v="eng"/>
    <s v="původní článekIF (loni)"/>
    <s v="IFQ1"/>
    <n v="18"/>
    <n v="18"/>
    <n v="1.99999999999998"/>
    <m/>
    <m/>
    <n v="1.99999999999998"/>
    <s v="Nic"/>
    <b v="0"/>
    <x v="5"/>
    <x v="7"/>
  </r>
  <r>
    <n v="600088"/>
    <x v="254"/>
    <s v="1.LF"/>
    <x v="1"/>
    <s v="původní článek"/>
    <s v="IF (loni)"/>
    <n v="0.2"/>
    <s v="2-s2.0-85112377337"/>
    <s v="Q2"/>
    <n v="690531000001"/>
    <s v="Q1 N"/>
    <s v="International Journal of Environmental Research and Public Health"/>
    <x v="4"/>
    <n v="10"/>
    <s v="CH"/>
    <m/>
    <s v="eng"/>
    <s v="původní článekIF (loni)"/>
    <s v="IFQ2"/>
    <n v="14"/>
    <n v="14"/>
    <n v="2.8000000000000003"/>
    <m/>
    <m/>
    <n v="2.8000000000000003"/>
    <s v="Nic"/>
    <b v="0"/>
    <x v="5"/>
    <x v="7"/>
  </r>
  <r>
    <n v="577903"/>
    <x v="255"/>
    <s v="PedF"/>
    <x v="4"/>
    <s v="původní článek"/>
    <s v="SJR"/>
    <n v="0.25"/>
    <s v="2-s2.0-85085892381"/>
    <s v="Q3"/>
    <m/>
    <m/>
    <s v="Studia paedagogica"/>
    <x v="2"/>
    <n v="18"/>
    <s v="CZ"/>
    <m/>
    <s v="cze"/>
    <s v="původní článekSJR"/>
    <s v="ScoQ3"/>
    <n v="7"/>
    <n v="7"/>
    <n v="1.75"/>
    <m/>
    <m/>
    <n v="1.75"/>
    <s v="Nic"/>
    <b v="0"/>
    <x v="0"/>
    <x v="4"/>
  </r>
  <r>
    <n v="578291"/>
    <x v="255"/>
    <s v="PedF"/>
    <x v="4"/>
    <s v="původní článek"/>
    <s v="IF"/>
    <n v="0.25"/>
    <s v="2-s2.0-85084386031"/>
    <s v="Q1 1.D."/>
    <n v="532432400001"/>
    <s v="Q4"/>
    <s v="Journal of Beliefs and Values"/>
    <x v="2"/>
    <n v="13"/>
    <s v="GB"/>
    <m/>
    <s v="eng"/>
    <s v="původní článekIF"/>
    <s v="ScoD1"/>
    <n v="22"/>
    <n v="22"/>
    <n v="5.5"/>
    <m/>
    <m/>
    <n v="5.5"/>
    <s v="Nic"/>
    <b v="0"/>
    <x v="0"/>
    <x v="4"/>
  </r>
  <r>
    <n v="585338"/>
    <x v="255"/>
    <s v="PedF"/>
    <x v="4"/>
    <s v="kapitola v kolektivní monografii"/>
    <m/>
    <n v="0.25"/>
    <m/>
    <m/>
    <m/>
    <m/>
    <s v="Global Perspectives on Home Education in the 21st Century"/>
    <x v="4"/>
    <n v="20"/>
    <s v="US"/>
    <s v="IGI Global"/>
    <s v="eng"/>
    <s v="kapitola v kolektivní monografii"/>
    <s v="Kap"/>
    <n v="1"/>
    <n v="2"/>
    <n v="0.5"/>
    <m/>
    <m/>
    <n v="0.5"/>
    <s v="Nic"/>
    <b v="0"/>
    <x v="0"/>
    <x v="4"/>
  </r>
  <r>
    <n v="587076"/>
    <x v="255"/>
    <s v="PedF"/>
    <x v="4"/>
    <s v="původní článek"/>
    <s v="WOS (loni)"/>
    <n v="0.25"/>
    <m/>
    <m/>
    <n v="605452600007"/>
    <s v="JCI Q3"/>
    <s v="Human Affairs"/>
    <x v="4"/>
    <n v="16"/>
    <s v="SK"/>
    <m/>
    <s v="eng"/>
    <s v="původní článekWOS (loni)"/>
    <s v="IFQ2"/>
    <n v="14"/>
    <n v="14"/>
    <n v="3.5"/>
    <m/>
    <m/>
    <n v="3.5"/>
    <s v="Nic"/>
    <b v="0"/>
    <x v="0"/>
    <x v="4"/>
  </r>
  <r>
    <n v="598734"/>
    <x v="695"/>
    <s v="PedF"/>
    <x v="3"/>
    <s v="původní článek"/>
    <s v="český čsp."/>
    <n v="1"/>
    <m/>
    <m/>
    <m/>
    <m/>
    <s v="Zprávy památkové péče = Journal of Historical Heritage Preservation"/>
    <x v="4"/>
    <n v="11"/>
    <s v="CZ"/>
    <m/>
    <s v="cze"/>
    <s v="původní článekčeský čsp."/>
    <s v="Článek"/>
    <n v="0.5"/>
    <n v="0.5"/>
    <n v="0.5"/>
    <m/>
    <m/>
    <n v="0.5"/>
    <s v="Nic"/>
    <b v="0"/>
    <x v="2"/>
    <x v="10"/>
  </r>
  <r>
    <n v="581417"/>
    <x v="696"/>
    <s v="PedF"/>
    <x v="13"/>
    <s v="kolektivní monografie"/>
    <m/>
    <n v="0.2"/>
    <m/>
    <m/>
    <m/>
    <m/>
    <s v="Školní výpravy do krajiny češtiny (didaktika českého jazyka pro ZŠ a VG)"/>
    <x v="2"/>
    <n v="311"/>
    <s v="CZ"/>
    <s v="Fraus"/>
    <s v="cze"/>
    <s v="kolektivní monografie"/>
    <s v="Mon"/>
    <n v="3"/>
    <n v="3"/>
    <n v="0.60000000000000009"/>
    <m/>
    <m/>
    <n v="0.60000000000000009"/>
    <s v="Nic"/>
    <b v="0"/>
    <x v="2"/>
    <x v="2"/>
  </r>
  <r>
    <n v="601249"/>
    <x v="697"/>
    <s v="PedF"/>
    <x v="12"/>
    <s v="původní článek"/>
    <s v="ERIHPlus"/>
    <n v="0.25"/>
    <m/>
    <m/>
    <m/>
    <m/>
    <s v="Pedagogika"/>
    <x v="2"/>
    <n v="22"/>
    <s v="CZ"/>
    <m/>
    <s v="eng"/>
    <s v="původní článekERIHPlus"/>
    <s v="Erih+"/>
    <n v="1"/>
    <n v="2"/>
    <n v="0.5"/>
    <m/>
    <m/>
    <n v="0.5"/>
    <s v="Nic"/>
    <b v="0"/>
    <x v="0"/>
    <x v="11"/>
  </r>
  <r>
    <n v="598882"/>
    <x v="431"/>
    <s v="PedF"/>
    <x v="6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2"/>
  </r>
  <r>
    <n v="600793"/>
    <x v="262"/>
    <s v="PedF"/>
    <x v="2"/>
    <s v="kapitola v monografii"/>
    <m/>
    <n v="0.5"/>
    <m/>
    <m/>
    <m/>
    <m/>
    <s v="English Pronunciation Instruction. Research-based insights."/>
    <x v="4"/>
    <n v="26"/>
    <s v="NL"/>
    <s v="John Benjamins"/>
    <s v="eng"/>
    <s v="kapitola v monografii"/>
    <s v="Kap"/>
    <n v="1"/>
    <n v="2"/>
    <n v="1"/>
    <m/>
    <m/>
    <n v="1"/>
    <s v="Nic"/>
    <b v="0"/>
    <x v="2"/>
    <x v="2"/>
  </r>
  <r>
    <n v="593540"/>
    <x v="263"/>
    <s v="PedF"/>
    <x v="0"/>
    <s v="příspěvek v recenzovaném konferenčním sborníku"/>
    <s v="rec. sborník"/>
    <n v="0.5"/>
    <m/>
    <m/>
    <m/>
    <m/>
    <s v="SOCIÁLNÍ PRÁCE JAKO NÁSTROJ PROSAZOVÁNÍ LIDSKÝCH PRÁV a zkušenosti z oblasti sociální práce v období koronavirové krize"/>
    <x v="2"/>
    <n v="7"/>
    <m/>
    <s v="Nakladatelství Univerzity Hradec Králové, Gaudeamus"/>
    <s v="cze"/>
    <s v="příspěvek v recenzovaném konferenčním sborníkurec. sborník"/>
    <s v="Sbor/N"/>
    <n v="0.25"/>
    <n v="0.25"/>
    <n v="0.125"/>
    <m/>
    <m/>
    <n v="0.125"/>
    <s v="Nic"/>
    <b v="0"/>
    <x v="0"/>
    <x v="0"/>
  </r>
  <r>
    <n v="605604"/>
    <x v="263"/>
    <s v="PedF"/>
    <x v="0"/>
    <s v="jiný příspěvek v konferenčním sborníku"/>
    <s v="rec. sborník"/>
    <n v="0.5"/>
    <m/>
    <m/>
    <m/>
    <m/>
    <s v="Aktuální otázky a možnosti v oblasti intervence u osob se speciálními potřebami"/>
    <x v="4"/>
    <n v="10"/>
    <m/>
    <s v="Gaudaum, Univerzita Hradec Králové"/>
    <s v="cze"/>
    <s v="jiný příspěvek v konferenčním sborníkurec. sborník"/>
    <s v="Ostatní"/>
    <n v="0"/>
    <n v="0"/>
    <n v="0"/>
    <m/>
    <m/>
    <n v="0"/>
    <s v="Nic"/>
    <b v="0"/>
    <x v="1"/>
    <x v="1"/>
  </r>
  <r>
    <n v="601342"/>
    <x v="264"/>
    <s v="PedF"/>
    <x v="8"/>
    <s v="jiný článek"/>
    <s v="český čsp."/>
    <n v="0.33333333333332998"/>
    <m/>
    <m/>
    <m/>
    <m/>
    <s v="Výtvarná výchova"/>
    <x v="4"/>
    <n v="5"/>
    <s v="CZ"/>
    <m/>
    <s v="cze"/>
    <s v="jiný článekčeský čsp."/>
    <s v="Ostatní"/>
    <n v="0"/>
    <n v="0"/>
    <n v="0"/>
    <m/>
    <m/>
    <n v="0"/>
    <s v="Nic"/>
    <b v="0"/>
    <x v="2"/>
    <x v="8"/>
  </r>
  <r>
    <n v="597850"/>
    <x v="265"/>
    <s v="PedF"/>
    <x v="9"/>
    <s v="jiný výsledek"/>
    <m/>
    <n v="1"/>
    <m/>
    <m/>
    <m/>
    <m/>
    <s v="https://vltava.rozhlas.cz/beethoven-jako-nadcasovy-soundtrack-8374859"/>
    <x v="4"/>
    <m/>
    <m/>
    <m/>
    <s v="cze"/>
    <s v="jiný výsledek"/>
    <s v="Ostatní"/>
    <n v="0"/>
    <n v="0"/>
    <n v="0"/>
    <m/>
    <m/>
    <n v="0"/>
    <s v="Nic"/>
    <b v="0"/>
    <x v="2"/>
    <x v="8"/>
  </r>
  <r>
    <n v="597851"/>
    <x v="265"/>
    <s v="PedF"/>
    <x v="9"/>
    <s v="jiný výsledek"/>
    <m/>
    <n v="1"/>
    <m/>
    <m/>
    <m/>
    <m/>
    <s v="https://vltava.rozhlas.cz/beethoven-jako-nadcasovy-soundtrack-8374859"/>
    <x v="4"/>
    <m/>
    <m/>
    <m/>
    <s v="cze"/>
    <s v="jiný výsledek"/>
    <s v="Ostatní"/>
    <n v="0"/>
    <n v="0"/>
    <n v="0"/>
    <m/>
    <m/>
    <n v="0"/>
    <s v="Nic"/>
    <b v="0"/>
    <x v="2"/>
    <x v="8"/>
  </r>
  <r>
    <n v="597852"/>
    <x v="265"/>
    <s v="PedF"/>
    <x v="9"/>
    <s v="jiný výsledek"/>
    <m/>
    <n v="1"/>
    <m/>
    <m/>
    <m/>
    <m/>
    <s v="https://vltava.rozhlas.cz/beethoven-jako-nadcasovy-soundtrack-8374859"/>
    <x v="4"/>
    <m/>
    <m/>
    <m/>
    <s v="cze"/>
    <s v="jiný výsledek"/>
    <s v="Ostatní"/>
    <n v="0"/>
    <n v="0"/>
    <n v="0"/>
    <m/>
    <m/>
    <n v="0"/>
    <s v="Nic"/>
    <b v="0"/>
    <x v="2"/>
    <x v="8"/>
  </r>
  <r>
    <n v="597950"/>
    <x v="265"/>
    <s v="PedF"/>
    <x v="9"/>
    <s v="původní článek"/>
    <s v="český čsp."/>
    <n v="1"/>
    <m/>
    <m/>
    <m/>
    <m/>
    <s v="Harmonie"/>
    <x v="2"/>
    <n v="1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0891"/>
    <x v="266"/>
    <s v="PedF"/>
    <x v="19"/>
    <s v="necertifikovaná metodika"/>
    <m/>
    <n v="0.5"/>
    <m/>
    <m/>
    <m/>
    <m/>
    <m/>
    <x v="2"/>
    <n v="244"/>
    <m/>
    <s v="H-mat, o.p.s."/>
    <s v="cze"/>
    <s v="necertifikovaná metodika"/>
    <s v="Ostatní"/>
    <n v="0"/>
    <n v="0"/>
    <n v="0"/>
    <m/>
    <m/>
    <n v="0"/>
    <s v="Nic"/>
    <b v="0"/>
    <x v="2"/>
    <x v="5"/>
  </r>
  <r>
    <n v="601740"/>
    <x v="267"/>
    <s v="PedF"/>
    <x v="12"/>
    <s v="kapitola v kolektivní monografii"/>
    <m/>
    <n v="1"/>
    <m/>
    <m/>
    <m/>
    <m/>
    <s v="Investigación en el ámbito escolar. Nuevas realidades en un acercamiento multidimensional a las variables psicológicas y educativas."/>
    <x v="2"/>
    <n v="17"/>
    <s v="ES"/>
    <s v="Dykinson"/>
    <s v="spa"/>
    <s v="kapitola v kolektivní monografii"/>
    <s v="Kap"/>
    <n v="1"/>
    <n v="2"/>
    <n v="2"/>
    <m/>
    <m/>
    <n v="2"/>
    <s v="Nic"/>
    <b v="0"/>
    <x v="0"/>
    <x v="11"/>
  </r>
  <r>
    <n v="601972"/>
    <x v="267"/>
    <s v="PedF"/>
    <x v="12"/>
    <s v="jiný příspěvek v konferenčním sborníku"/>
    <m/>
    <n v="0.5"/>
    <m/>
    <m/>
    <m/>
    <m/>
    <s v="​SOCIEDAD CIENTÍFICA DE INVESTIGACIÓN EN CIENCIAS DE LA SALUD, PSICOLOGÍA Y EDUCACIÓN"/>
    <x v="4"/>
    <n v="14"/>
    <m/>
    <s v="Dykinson"/>
    <s v="eng"/>
    <s v="jiný příspěvek v konferenčním sborníku"/>
    <s v="Ostatní"/>
    <n v="0"/>
    <n v="0"/>
    <n v="0"/>
    <m/>
    <m/>
    <n v="0"/>
    <s v="Nic"/>
    <b v="0"/>
    <x v="0"/>
    <x v="11"/>
  </r>
  <r>
    <n v="596486"/>
    <x v="698"/>
    <s v="PedF"/>
    <x v="1"/>
    <s v="jiný příspěvek v konferenčním sborníku"/>
    <s v="rec. sborník"/>
    <n v="1"/>
    <m/>
    <m/>
    <m/>
    <m/>
    <s v="PhD existence 11: Česko-slovenská psychologická konference (nejen) pro doktorandy a o doktorandech"/>
    <x v="4"/>
    <n v="6"/>
    <m/>
    <s v="Univerzita Palackého v Olomouci"/>
    <s v="cze"/>
    <s v="jiný příspěvek v konferenčním sborníkurec. sborník"/>
    <s v="Ostatní"/>
    <n v="0"/>
    <n v="0"/>
    <n v="0"/>
    <m/>
    <m/>
    <n v="0"/>
    <s v="Nic"/>
    <b v="0"/>
    <x v="1"/>
    <x v="1"/>
  </r>
  <r>
    <n v="602438"/>
    <x v="699"/>
    <s v="PedF"/>
    <x v="14"/>
    <s v="internetový zdroj"/>
    <m/>
    <n v="0.25"/>
    <m/>
    <m/>
    <m/>
    <m/>
    <m/>
    <x v="4"/>
    <n v="40"/>
    <s v="CZ"/>
    <s v="Masarykova univerzita, Brno"/>
    <s v="cze"/>
    <s v="internetový zdroj"/>
    <s v="Ostatní"/>
    <n v="0"/>
    <n v="0"/>
    <n v="0"/>
    <m/>
    <m/>
    <n v="0"/>
    <s v="Nic"/>
    <b v="0"/>
    <x v="0"/>
    <x v="4"/>
  </r>
  <r>
    <n v="601770"/>
    <x v="269"/>
    <s v="PedF"/>
    <x v="21"/>
    <s v="kapitola v monografii"/>
    <m/>
    <n v="0.33333333333332998"/>
    <m/>
    <m/>
    <m/>
    <m/>
    <s v="University education of future teachers"/>
    <x v="4"/>
    <n v="13"/>
    <s v="PL"/>
    <s v="Pedagogical University of Cracow"/>
    <s v="eng"/>
    <s v="kapitola v monografii"/>
    <s v="Kap"/>
    <n v="1"/>
    <n v="2"/>
    <n v="0.66666666666665997"/>
    <m/>
    <m/>
    <n v="0.66666666666665997"/>
    <s v="Nic"/>
    <b v="0"/>
    <x v="2"/>
    <x v="5"/>
  </r>
  <r>
    <n v="600148"/>
    <x v="700"/>
    <s v="PedF"/>
    <x v="1"/>
    <s v="jiný příspěvek v konferenčním sborníku"/>
    <s v="rec. sborník"/>
    <n v="0.25"/>
    <m/>
    <m/>
    <m/>
    <m/>
    <s v="Arts-based social interventions : First results of the AMASS testbed"/>
    <x v="4"/>
    <n v="12"/>
    <m/>
    <s v="Lapin yliopisto|en=University of Lapland"/>
    <s v="eng"/>
    <s v="jiný příspěvek v konferenčním sborníkurec. sborník"/>
    <s v="Ostatní"/>
    <n v="0"/>
    <n v="0"/>
    <n v="0"/>
    <m/>
    <m/>
    <n v="0"/>
    <s v="Nic"/>
    <b v="0"/>
    <x v="1"/>
    <x v="1"/>
  </r>
  <r>
    <n v="600116"/>
    <x v="270"/>
    <s v="PedF"/>
    <x v="10"/>
    <s v="stať v recenzovaném sborníku prací"/>
    <m/>
    <n v="1"/>
    <m/>
    <m/>
    <m/>
    <m/>
    <s v="Odpovědnost za celek v dnešní době"/>
    <x v="4"/>
    <n v="24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9810"/>
    <x v="701"/>
    <s v="PedF"/>
    <x v="13"/>
    <s v="jiný příspěvek v konferenčním sborníku"/>
    <m/>
    <n v="1"/>
    <m/>
    <m/>
    <m/>
    <m/>
    <s v="VARIA XXIX - Zborník príspevkov z XXIX. kolokvia mladých jazykovedcov"/>
    <x v="4"/>
    <n v="9"/>
    <m/>
    <s v="Pedagogická fakulta Trnavskej univerzity v Trnave"/>
    <s v="cze"/>
    <s v="jiný příspěvek v konferenčním sborníku"/>
    <s v="Ostatní"/>
    <n v="0"/>
    <n v="0"/>
    <n v="0"/>
    <m/>
    <m/>
    <n v="0"/>
    <s v="Nic"/>
    <b v="0"/>
    <x v="2"/>
    <x v="2"/>
  </r>
  <r>
    <n v="599676"/>
    <x v="273"/>
    <s v="PedF"/>
    <x v="9"/>
    <s v="původní článek"/>
    <s v="český čsp."/>
    <n v="1"/>
    <m/>
    <m/>
    <m/>
    <m/>
    <s v="Varhaník: časopis pro varhanickou praxi"/>
    <x v="4"/>
    <n v="6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599678"/>
    <x v="273"/>
    <s v="PedF"/>
    <x v="9"/>
    <s v="původní článek"/>
    <s v="český čsp."/>
    <n v="1"/>
    <m/>
    <m/>
    <m/>
    <m/>
    <s v="Varhaník : časopis pro varhanickou praxi"/>
    <x v="4"/>
    <n v="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599679"/>
    <x v="273"/>
    <s v="PedF"/>
    <x v="9"/>
    <s v="jiný příspěvek v konferenčním sborníku"/>
    <s v="nerec. sborník"/>
    <n v="1"/>
    <m/>
    <m/>
    <m/>
    <m/>
    <s v="Czech Republic and Lusophonic Countries: Education, Art, Digital Technology in Teaching"/>
    <x v="2"/>
    <n v="7"/>
    <m/>
    <s v="CRLC"/>
    <s v="eng"/>
    <s v="jiný příspěvek v konferenčním sborníkunerec. sborník"/>
    <s v="Ostatní"/>
    <n v="0"/>
    <n v="0"/>
    <n v="0"/>
    <m/>
    <m/>
    <n v="0"/>
    <s v="Nic"/>
    <b v="0"/>
    <x v="2"/>
    <x v="8"/>
  </r>
  <r>
    <n v="601342"/>
    <x v="274"/>
    <s v="PedF"/>
    <x v="8"/>
    <s v="jiný článek"/>
    <s v="český čsp."/>
    <n v="0.33333333333332998"/>
    <m/>
    <m/>
    <m/>
    <m/>
    <s v="Výtvarná výchova"/>
    <x v="4"/>
    <n v="5"/>
    <s v="CZ"/>
    <m/>
    <s v="cze"/>
    <s v="jiný článekčeský čsp."/>
    <s v="Ostatní"/>
    <n v="0"/>
    <n v="0"/>
    <n v="0"/>
    <m/>
    <m/>
    <n v="0"/>
    <s v="Nic"/>
    <b v="0"/>
    <x v="2"/>
    <x v="8"/>
  </r>
  <r>
    <n v="601469"/>
    <x v="274"/>
    <s v="PedF"/>
    <x v="8"/>
    <s v="jiná stať ve sborníku prací"/>
    <m/>
    <n v="0.33333333333332998"/>
    <m/>
    <m/>
    <m/>
    <m/>
    <s v="Arts-based social interventions: mapping the field"/>
    <x v="4"/>
    <n v="6"/>
    <m/>
    <s v="University of Lapland (Rovaniemi)"/>
    <s v="eng"/>
    <s v="jiná stať ve sborníku prací"/>
    <s v="Ostatní"/>
    <n v="0"/>
    <n v="0"/>
    <n v="0"/>
    <m/>
    <m/>
    <n v="0"/>
    <s v="Nic"/>
    <b v="0"/>
    <x v="2"/>
    <x v="8"/>
  </r>
  <r>
    <n v="596203"/>
    <x v="702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3224"/>
    <x v="701"/>
    <s v="PedF"/>
    <x v="13"/>
    <s v="původní článek"/>
    <s v="zahr. čsp."/>
    <n v="1"/>
    <m/>
    <m/>
    <m/>
    <m/>
    <s v="Z Teorii i Praktyki Dydaktycznej Języka Polskiego"/>
    <x v="4"/>
    <n v="15"/>
    <s v="PL"/>
    <m/>
    <s v="cze"/>
    <s v="původní článekzahr. čsp."/>
    <s v="Článek"/>
    <n v="0.5"/>
    <n v="0.5"/>
    <n v="0.5"/>
    <m/>
    <m/>
    <n v="0.5"/>
    <s v="Nic"/>
    <b v="0"/>
    <x v="2"/>
    <x v="2"/>
  </r>
  <r>
    <n v="598882"/>
    <x v="452"/>
    <s v="PedF"/>
    <x v="15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7"/>
    <x v="12"/>
  </r>
  <r>
    <n v="604282"/>
    <x v="703"/>
    <s v="PedF"/>
    <x v="13"/>
    <s v="jiný příspěvek v konferenčním sborníku"/>
    <m/>
    <n v="1"/>
    <m/>
    <m/>
    <m/>
    <m/>
    <s v="VARIA XXIX - Zborník príspevkov z XXIX. kolokvia mladých jazykovedcov"/>
    <x v="4"/>
    <n v="7"/>
    <m/>
    <s v="Pedagogická fakulta Trnavskej univerzity v Trnave"/>
    <s v="cze"/>
    <s v="jiný příspěvek v konferenčním sborníku"/>
    <s v="Ostatní"/>
    <n v="0"/>
    <n v="0"/>
    <n v="0"/>
    <m/>
    <m/>
    <n v="0"/>
    <s v="Nic"/>
    <b v="0"/>
    <x v="2"/>
    <x v="2"/>
  </r>
  <r>
    <n v="583786"/>
    <x v="277"/>
    <s v="PedF"/>
    <x v="8"/>
    <s v="kapitola v kolektivní monografii"/>
    <m/>
    <n v="0.5"/>
    <m/>
    <m/>
    <m/>
    <m/>
    <s v="Giftedness in a Variety of Educational Fields"/>
    <x v="4"/>
    <n v="12"/>
    <s v="DE"/>
    <s v="Verlag dr. Kovač"/>
    <s v="eng"/>
    <s v="kapitola v kolektivní monografii"/>
    <s v="Kap"/>
    <n v="1"/>
    <n v="2"/>
    <n v="1"/>
    <m/>
    <m/>
    <n v="1"/>
    <s v="Nic"/>
    <b v="0"/>
    <x v="2"/>
    <x v="8"/>
  </r>
  <r>
    <n v="599996"/>
    <x v="277"/>
    <s v="PedF"/>
    <x v="8"/>
    <s v="jiný příspěvek v konferenčním sborníku"/>
    <s v="rec. sborník"/>
    <n v="0.33333333333332998"/>
    <m/>
    <m/>
    <m/>
    <m/>
    <s v="Arts-based social interventions: First results of the AMASS testbed. Proceedings of the 1. AMASS Symposium, 27-28 May 2021, online."/>
    <x v="4"/>
    <n v="7"/>
    <m/>
    <s v="University of Lapland, Faculty of Art and Design"/>
    <s v="eng"/>
    <s v="jiný příspěvek v konferenčním sborníkurec. sborník"/>
    <s v="Ostatní"/>
    <n v="0"/>
    <n v="0"/>
    <n v="0"/>
    <m/>
    <m/>
    <n v="0"/>
    <s v="Nic"/>
    <b v="0"/>
    <x v="2"/>
    <x v="8"/>
  </r>
  <r>
    <n v="600148"/>
    <x v="277"/>
    <s v="PedF"/>
    <x v="8"/>
    <s v="jiný příspěvek v konferenčním sborníku"/>
    <s v="rec. sborník"/>
    <n v="0.25"/>
    <m/>
    <m/>
    <m/>
    <m/>
    <s v="Arts-based social interventions : First results of the AMASS testbed"/>
    <x v="4"/>
    <n v="12"/>
    <m/>
    <s v="Lapin yliopisto|en=University of Lapland"/>
    <s v="eng"/>
    <s v="jiný příspěvek v konferenčním sborníkurec. sborník"/>
    <s v="Ostatní"/>
    <n v="0"/>
    <n v="0"/>
    <n v="0"/>
    <m/>
    <m/>
    <n v="0"/>
    <s v="Nic"/>
    <b v="0"/>
    <x v="1"/>
    <x v="1"/>
  </r>
  <r>
    <n v="601372"/>
    <x v="277"/>
    <s v="PedF"/>
    <x v="8"/>
    <s v="původní článek"/>
    <s v="český čsp."/>
    <n v="0.5"/>
    <m/>
    <m/>
    <m/>
    <m/>
    <s v="Výtvarná výchova"/>
    <x v="4"/>
    <n v="22"/>
    <s v="CZ"/>
    <m/>
    <s v="cze"/>
    <s v="původní článekčeský čsp."/>
    <s v="Článek"/>
    <n v="0.5"/>
    <n v="0.5"/>
    <n v="0.25"/>
    <m/>
    <m/>
    <n v="0.25"/>
    <s v="Nic"/>
    <b v="0"/>
    <x v="2"/>
    <x v="8"/>
  </r>
  <r>
    <n v="599541"/>
    <x v="278"/>
    <s v="PedF"/>
    <x v="4"/>
    <s v="jiný příspěvek v konferenčním sborníku"/>
    <s v="rec. sborník"/>
    <n v="0.5"/>
    <m/>
    <m/>
    <m/>
    <m/>
    <s v="Juvenilia Pedagogica"/>
    <x v="4"/>
    <n v="6"/>
    <m/>
    <s v="Trnavská univerzita"/>
    <s v="slo"/>
    <s v="jiný příspěvek v konferenčním sborníkurec. sborník"/>
    <s v="Ostatní"/>
    <n v="0"/>
    <n v="0"/>
    <n v="0"/>
    <m/>
    <m/>
    <n v="0"/>
    <s v="Nic"/>
    <b v="0"/>
    <x v="0"/>
    <x v="4"/>
  </r>
  <r>
    <n v="598882"/>
    <x v="455"/>
    <s v="PedF"/>
    <x v="2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10"/>
  </r>
  <r>
    <n v="591545"/>
    <x v="282"/>
    <s v="PedF"/>
    <x v="9"/>
    <s v="přehledový článek"/>
    <s v="český čsp."/>
    <n v="1"/>
    <m/>
    <m/>
    <m/>
    <m/>
    <s v="Hudební výchova"/>
    <x v="4"/>
    <n v="2"/>
    <s v="CZ"/>
    <m/>
    <s v="cze"/>
    <s v="přehledový článekčeský čsp."/>
    <s v="Článek"/>
    <n v="0.5"/>
    <n v="0.5"/>
    <n v="0.5"/>
    <m/>
    <m/>
    <n v="0.5"/>
    <s v="Nic"/>
    <b v="0"/>
    <x v="2"/>
    <x v="8"/>
  </r>
  <r>
    <n v="591549"/>
    <x v="282"/>
    <s v="PedF"/>
    <x v="9"/>
    <s v="jiný článek"/>
    <s v="český čsp."/>
    <n v="1"/>
    <m/>
    <m/>
    <m/>
    <m/>
    <s v="Hudební výchova"/>
    <x v="4"/>
    <n v="1"/>
    <s v="CZ"/>
    <m/>
    <s v="cze"/>
    <s v="jiný článekčeský čsp."/>
    <s v="Ostatní"/>
    <n v="0"/>
    <n v="0"/>
    <n v="0"/>
    <m/>
    <m/>
    <n v="0"/>
    <s v="Nic"/>
    <b v="0"/>
    <x v="2"/>
    <x v="8"/>
  </r>
  <r>
    <n v="604462"/>
    <x v="284"/>
    <s v="PedF"/>
    <x v="0"/>
    <s v="původní článek"/>
    <s v="ERIHPlus"/>
    <n v="0.25"/>
    <m/>
    <m/>
    <m/>
    <m/>
    <s v="Fórum sociální politiky"/>
    <x v="4"/>
    <n v="6"/>
    <s v="CZ"/>
    <m/>
    <s v="cze"/>
    <s v="původní článekERIHPlus"/>
    <s v="Erih+"/>
    <n v="1"/>
    <n v="1"/>
    <n v="0.25"/>
    <m/>
    <m/>
    <n v="0.25"/>
    <s v="Nic"/>
    <b v="0"/>
    <x v="0"/>
    <x v="0"/>
  </r>
  <r>
    <n v="604649"/>
    <x v="284"/>
    <s v="PedF"/>
    <x v="0"/>
    <s v="příspěvek v recenzovaném konferenčním sborníku"/>
    <s v="rec. sborník"/>
    <n v="0.33333333333332998"/>
    <m/>
    <m/>
    <m/>
    <m/>
    <s v="ICERI2021 Proceedings"/>
    <x v="4"/>
    <n v="11"/>
    <m/>
    <s v="IATED Academy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0"/>
    <x v="0"/>
  </r>
  <r>
    <n v="601629"/>
    <x v="704"/>
    <s v="PedF"/>
    <x v="7"/>
    <s v="jiný příspěvek v konferenčním sborníku"/>
    <m/>
    <n v="1"/>
    <m/>
    <m/>
    <m/>
    <m/>
    <s v="AKTUÁLNÍ PROBLÉMY PEDAGOGIKY VE VÝZKUMECH STUDENTŮ DOKTORSKÝCH STUDIJNÍCH PROGRAMŮ XVI - Recenzovaný sborník příspěvků z mezinárodní vědecké online konference"/>
    <x v="4"/>
    <n v="7"/>
    <m/>
    <s v="Univerzita Palackého v Olomouci"/>
    <s v="cze"/>
    <s v="jiný příspěvek v konferenčním sborníku"/>
    <s v="Ostatní"/>
    <n v="0"/>
    <n v="0"/>
    <n v="0"/>
    <m/>
    <m/>
    <n v="0"/>
    <s v="Nic"/>
    <b v="0"/>
    <x v="2"/>
    <x v="5"/>
  </r>
  <r>
    <n v="580773"/>
    <x v="286"/>
    <s v="PedF"/>
    <x v="5"/>
    <s v="původní článek"/>
    <s v="český čsp."/>
    <n v="1"/>
    <m/>
    <m/>
    <m/>
    <m/>
    <s v="Arnica"/>
    <x v="4"/>
    <n v="8"/>
    <s v="CZ"/>
    <m/>
    <s v="cze"/>
    <s v="původní článekčeský čsp."/>
    <s v="Článek"/>
    <n v="0.5"/>
    <n v="0.5"/>
    <n v="0.5"/>
    <m/>
    <m/>
    <n v="0.5"/>
    <s v="Nic"/>
    <b v="0"/>
    <x v="0"/>
    <x v="13"/>
  </r>
  <r>
    <n v="596919"/>
    <x v="288"/>
    <s v="PedF"/>
    <x v="0"/>
    <s v="kapitola v kolektivní monografii"/>
    <m/>
    <n v="0.5"/>
    <m/>
    <m/>
    <m/>
    <m/>
    <s v="EMOCIONALITA VE VÝCHOVĚ PRIZMATEM FILOSOFICKÉ, PSYCHOLOGICKÉ A SPECIÁLNĚPEDAGOGICKÉ REFLEXE. INKLUZIVNÍ ŠKOLA"/>
    <x v="4"/>
    <n v="8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8694"/>
    <x v="289"/>
    <s v="PedF"/>
    <x v="1"/>
    <s v="jiný příspěvek v konferenčním sborníku"/>
    <m/>
    <n v="1"/>
    <m/>
    <m/>
    <m/>
    <m/>
    <s v="PhD existence 11 Česko-slovenská psychologická konference (nejen) pro doktorandy a o doktorandech"/>
    <x v="4"/>
    <n v="5"/>
    <m/>
    <s v="Univerzita Palackého v Olomouci"/>
    <s v="cze"/>
    <s v="jiný příspěvek v konferenčním sborníku"/>
    <s v="Ostatní"/>
    <n v="0"/>
    <n v="0"/>
    <n v="0"/>
    <m/>
    <m/>
    <n v="0"/>
    <s v="Nic"/>
    <b v="0"/>
    <x v="5"/>
    <x v="7"/>
  </r>
  <r>
    <n v="599174"/>
    <x v="291"/>
    <s v="PedF"/>
    <x v="10"/>
    <s v="kapitola v kolektivní monografii"/>
    <m/>
    <n v="0.5"/>
    <m/>
    <m/>
    <m/>
    <m/>
    <s v="Sociální správa"/>
    <x v="4"/>
    <n v="17"/>
    <s v="CZ"/>
    <s v="GRADA Publishing"/>
    <s v="cze"/>
    <s v="kapitola v kolektivní monografii"/>
    <s v="Kap"/>
    <n v="1"/>
    <n v="1"/>
    <n v="0.5"/>
    <m/>
    <m/>
    <n v="0.5"/>
    <s v="Nic"/>
    <b v="0"/>
    <x v="2"/>
    <x v="10"/>
  </r>
  <r>
    <n v="603718"/>
    <x v="705"/>
    <s v="PedF"/>
    <x v="14"/>
    <s v="původní článek"/>
    <s v="český čsp."/>
    <n v="1"/>
    <m/>
    <m/>
    <m/>
    <m/>
    <s v="Tělesná výchova a sport mládeže"/>
    <x v="4"/>
    <n v="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587073"/>
    <x v="295"/>
    <s v="PedF"/>
    <x v="12"/>
    <s v="jiný příspěvek v konferenčním sborníku"/>
    <s v="rec. sborník"/>
    <n v="1"/>
    <m/>
    <m/>
    <m/>
    <m/>
    <s v="INOVATÍVNE TRENDY V ODBOROVÝCH DIDAKTIKÁCH Prepojenie teórie a praxe výučbových stratégií kritického a tvorivého myslenia"/>
    <x v="3"/>
    <n v="13"/>
    <m/>
    <s v="UNIVERZITA KONŠTANTÍNA FILOZOFA V NITRE PEDAGOGICKÁ FAKULTA"/>
    <s v="cze"/>
    <s v="jiný příspěvek v konferenčním sborníkurec. sborník"/>
    <s v="Ostatní"/>
    <n v="0"/>
    <n v="0"/>
    <n v="0"/>
    <m/>
    <m/>
    <n v="0"/>
    <s v="Nic"/>
    <b v="0"/>
    <x v="0"/>
    <x v="11"/>
  </r>
  <r>
    <n v="596203"/>
    <x v="706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8996"/>
    <x v="707"/>
    <s v="PedF"/>
    <x v="1"/>
    <s v="původní článek"/>
    <s v="IF (loni)"/>
    <n v="0.11111111111110999"/>
    <s v="2-s2.0-85114032573"/>
    <s v="Q2"/>
    <n v="694152400001"/>
    <s v="Q1 N"/>
    <s v="International Journal of Environmental Research and Public Health"/>
    <x v="4"/>
    <n v="24"/>
    <s v="CH"/>
    <m/>
    <s v="eng"/>
    <s v="původní článekIF (loni)"/>
    <s v="IFQ1"/>
    <n v="18"/>
    <n v="18"/>
    <n v="1.99999999999998"/>
    <m/>
    <m/>
    <n v="1.99999999999998"/>
    <s v="Nic"/>
    <b v="0"/>
    <x v="5"/>
    <x v="7"/>
  </r>
  <r>
    <n v="590973"/>
    <x v="708"/>
    <s v="PedF"/>
    <x v="21"/>
    <s v="původní článek"/>
    <s v="IF"/>
    <n v="0.5"/>
    <m/>
    <m/>
    <n v="535182500005"/>
    <s v="Q4"/>
    <s v="Československá psychologie"/>
    <x v="2"/>
    <n v="18"/>
    <s v="CZ"/>
    <s v="ACADEMIA"/>
    <s v="slo"/>
    <s v="původní článekIF"/>
    <s v="IFQ4"/>
    <n v="6"/>
    <n v="6"/>
    <n v="3"/>
    <m/>
    <m/>
    <n v="3"/>
    <s v="Nic"/>
    <b v="0"/>
    <x v="0"/>
    <x v="4"/>
  </r>
  <r>
    <n v="605211"/>
    <x v="582"/>
    <s v="PedF"/>
    <x v="21"/>
    <s v="jiný výsledek"/>
    <m/>
    <n v="0.5"/>
    <m/>
    <m/>
    <m/>
    <m/>
    <m/>
    <x v="4"/>
    <n v="54"/>
    <m/>
    <s v="Pedagogická fakulta UK"/>
    <s v="cze"/>
    <s v="jiný výsledek"/>
    <s v="Ostatní"/>
    <n v="0"/>
    <n v="0"/>
    <n v="0"/>
    <m/>
    <m/>
    <n v="0"/>
    <s v="Nic"/>
    <b v="0"/>
    <x v="2"/>
    <x v="5"/>
  </r>
  <r>
    <n v="605396"/>
    <x v="709"/>
    <s v="PedF"/>
    <x v="8"/>
    <s v="původní článek"/>
    <s v="český čsp."/>
    <n v="1"/>
    <m/>
    <m/>
    <m/>
    <m/>
    <s v="Výtvarná výchova"/>
    <x v="4"/>
    <n v="25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0589"/>
    <x v="298"/>
    <s v="PedF"/>
    <x v="8"/>
    <s v="jiný výsledek"/>
    <m/>
    <n v="0.5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8"/>
  </r>
  <r>
    <n v="600590"/>
    <x v="298"/>
    <s v="PedF"/>
    <x v="8"/>
    <s v="jiný výsledek"/>
    <m/>
    <n v="0.5"/>
    <m/>
    <m/>
    <m/>
    <m/>
    <m/>
    <x v="4"/>
    <m/>
    <m/>
    <s v="Albatros"/>
    <s v="cze"/>
    <s v="jiný výsledek"/>
    <s v="Ostatní"/>
    <n v="0"/>
    <n v="0"/>
    <n v="0"/>
    <m/>
    <m/>
    <n v="0"/>
    <s v="Nic"/>
    <b v="0"/>
    <x v="2"/>
    <x v="8"/>
  </r>
  <r>
    <n v="596203"/>
    <x v="710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8686"/>
    <x v="711"/>
    <s v="PedF"/>
    <x v="1"/>
    <s v="přehledový článek"/>
    <s v="ERIHPlus"/>
    <n v="0.5"/>
    <m/>
    <m/>
    <m/>
    <m/>
    <s v="Pedagogika"/>
    <x v="4"/>
    <n v="23"/>
    <s v="CZ"/>
    <m/>
    <s v="cze"/>
    <s v="přehledový článekERIHPlus"/>
    <s v="Erih+"/>
    <n v="1"/>
    <n v="1"/>
    <n v="0.5"/>
    <m/>
    <m/>
    <n v="0.5"/>
    <s v="Nic"/>
    <b v="0"/>
    <x v="1"/>
    <x v="1"/>
  </r>
  <r>
    <n v="590022"/>
    <x v="300"/>
    <s v="PedF"/>
    <x v="12"/>
    <s v="jiný příspěvek v konferenčním sborníku"/>
    <s v="rec. sborník"/>
    <n v="1"/>
    <m/>
    <m/>
    <m/>
    <m/>
    <s v="Sborník z IX. mezinárodní vědecké konference studentů doktorských studijních programů v oblasti společenských věd"/>
    <x v="4"/>
    <n v="17"/>
    <m/>
    <s v="Univerzita Palackého v Olomouci, Katedra společenských věd"/>
    <s v="cze"/>
    <s v="jiný příspěvek v konferenčním sborníkurec. sborník"/>
    <s v="Ostatní"/>
    <n v="0"/>
    <n v="0"/>
    <n v="0"/>
    <m/>
    <m/>
    <n v="0"/>
    <s v="Nic"/>
    <b v="0"/>
    <x v="0"/>
    <x v="11"/>
  </r>
  <r>
    <n v="594857"/>
    <x v="300"/>
    <s v="PedF"/>
    <x v="12"/>
    <s v="kazuistika"/>
    <s v="český čsp."/>
    <n v="1"/>
    <m/>
    <m/>
    <m/>
    <m/>
    <s v="Magister: reflexe primárního a preprimáního vzdělávání ve výzkumu"/>
    <x v="4"/>
    <n v="12"/>
    <s v="CZ"/>
    <m/>
    <s v="cze"/>
    <s v="kazuistikačeský čsp."/>
    <s v="Článek"/>
    <n v="0.5"/>
    <n v="0.5"/>
    <n v="0.5"/>
    <m/>
    <m/>
    <n v="0.5"/>
    <s v="Nic"/>
    <b v="0"/>
    <x v="0"/>
    <x v="11"/>
  </r>
  <r>
    <n v="596192"/>
    <x v="300"/>
    <s v="PedF"/>
    <x v="12"/>
    <s v="jiný příspěvek v konferenčním sborníku"/>
    <s v="rec. sborník"/>
    <n v="1"/>
    <m/>
    <m/>
    <m/>
    <m/>
    <s v="JUVENILIA PAEDAGOGICA 2021 AKTUÁLNÍ PROBLÉMY PEDAGOGIKY VE VÝZKUMECH STUDENTŮ DOKTORSKÝCH STUDIJNÍCH PROGRAMŮ XV Výzvy pro učitele v 21. století Recenzovaný sborník příspěvků z mezinárodní vědecké konference"/>
    <x v="4"/>
    <n v="9"/>
    <m/>
    <s v="Trnavská univerzita v Trnave Pedagogická fakulta Katedra pedagogických štúdií"/>
    <s v="cze"/>
    <s v="jiný příspěvek v konferenčním sborníkurec. sborník"/>
    <s v="Ostatní"/>
    <n v="0"/>
    <n v="0"/>
    <n v="0"/>
    <m/>
    <m/>
    <n v="0"/>
    <s v="Nic"/>
    <b v="0"/>
    <x v="0"/>
    <x v="11"/>
  </r>
  <r>
    <n v="596383"/>
    <x v="300"/>
    <s v="PedF"/>
    <x v="12"/>
    <s v="jiný příspěvek v konferenčním sborníku"/>
    <s v="rec. sborník"/>
    <n v="1"/>
    <m/>
    <m/>
    <m/>
    <m/>
    <s v="PhD existence 11, Jedeme dál“ / “Moving on”"/>
    <x v="4"/>
    <n v="10"/>
    <m/>
    <s v="Univerzita Palackého"/>
    <s v="cze"/>
    <s v="jiný příspěvek v konferenčním sborníkurec. sborník"/>
    <s v="Ostatní"/>
    <n v="0"/>
    <n v="0"/>
    <n v="0"/>
    <m/>
    <m/>
    <n v="0"/>
    <s v="Nic"/>
    <b v="0"/>
    <x v="0"/>
    <x v="11"/>
  </r>
  <r>
    <n v="597335"/>
    <x v="300"/>
    <s v="PedF"/>
    <x v="12"/>
    <s v="učebnice pro SŠ"/>
    <m/>
    <n v="0.125"/>
    <m/>
    <m/>
    <m/>
    <m/>
    <m/>
    <x v="4"/>
    <n v="408"/>
    <s v="CZ"/>
    <s v="Computer Media"/>
    <s v="cze"/>
    <s v="učebnice pro SŠ"/>
    <s v="Učebnice"/>
    <n v="1"/>
    <n v="1"/>
    <n v="0.125"/>
    <m/>
    <m/>
    <n v="0.125"/>
    <s v="Nic"/>
    <b v="0"/>
    <x v="0"/>
    <x v="11"/>
  </r>
  <r>
    <n v="597339"/>
    <x v="300"/>
    <s v="PedF"/>
    <x v="12"/>
    <s v="učebnice pro SŠ"/>
    <m/>
    <n v="0.125"/>
    <m/>
    <m/>
    <m/>
    <m/>
    <m/>
    <x v="4"/>
    <n v="128"/>
    <s v="CZ"/>
    <s v="Computer Media"/>
    <s v="cze"/>
    <s v="učebnice pro SŠ"/>
    <s v="Učebnice"/>
    <n v="1"/>
    <n v="1"/>
    <n v="0.125"/>
    <m/>
    <m/>
    <n v="0.125"/>
    <s v="Nic"/>
    <b v="0"/>
    <x v="0"/>
    <x v="11"/>
  </r>
  <r>
    <n v="597341"/>
    <x v="300"/>
    <s v="PedF"/>
    <x v="12"/>
    <s v="učebnice pro SŠ"/>
    <m/>
    <n v="0.125"/>
    <m/>
    <m/>
    <m/>
    <m/>
    <m/>
    <x v="4"/>
    <n v="80"/>
    <s v="CZ"/>
    <s v="Computer Media"/>
    <s v="cze"/>
    <s v="učebnice pro SŠ"/>
    <s v="Učebnice"/>
    <n v="1"/>
    <n v="1"/>
    <n v="0.125"/>
    <m/>
    <m/>
    <n v="0.125"/>
    <s v="Nic"/>
    <b v="0"/>
    <x v="0"/>
    <x v="11"/>
  </r>
  <r>
    <n v="598009"/>
    <x v="300"/>
    <s v="PedF"/>
    <x v="12"/>
    <s v="schválená metodika"/>
    <m/>
    <n v="0.16666666666666999"/>
    <m/>
    <m/>
    <m/>
    <m/>
    <m/>
    <x v="4"/>
    <m/>
    <m/>
    <m/>
    <s v="cze"/>
    <s v="schválená metodika"/>
    <s v="Učebnice"/>
    <n v="1"/>
    <n v="1"/>
    <n v="0.16666666666666999"/>
    <m/>
    <m/>
    <n v="0.16666666666666999"/>
    <s v="Nic"/>
    <b v="0"/>
    <x v="0"/>
    <x v="11"/>
  </r>
  <r>
    <n v="602562"/>
    <x v="300"/>
    <s v="PedF"/>
    <x v="12"/>
    <s v="původní článek"/>
    <s v="český čsp."/>
    <n v="1"/>
    <m/>
    <m/>
    <m/>
    <m/>
    <s v="EduPort [online]"/>
    <x v="4"/>
    <n v="10"/>
    <s v="CZ"/>
    <m/>
    <s v="eng"/>
    <s v="původní článekčeský čsp."/>
    <s v="Článek"/>
    <n v="0.5"/>
    <n v="1"/>
    <n v="1"/>
    <m/>
    <m/>
    <n v="1"/>
    <s v="Nic"/>
    <b v="0"/>
    <x v="0"/>
    <x v="11"/>
  </r>
  <r>
    <n v="598996"/>
    <x v="712"/>
    <s v="PedF"/>
    <x v="1"/>
    <s v="původní článek"/>
    <s v="IF (loni)"/>
    <n v="0.11111111111110999"/>
    <s v="2-s2.0-85114032573"/>
    <s v="Q2"/>
    <n v="694152400001"/>
    <s v="Q1 N"/>
    <s v="International Journal of Environmental Research and Public Health"/>
    <x v="4"/>
    <n v="24"/>
    <s v="CH"/>
    <m/>
    <s v="eng"/>
    <s v="původní článekIF (loni)"/>
    <s v="IFQ1"/>
    <n v="18"/>
    <n v="18"/>
    <n v="1.99999999999998"/>
    <m/>
    <m/>
    <n v="1.99999999999998"/>
    <s v="Nic"/>
    <b v="0"/>
    <x v="5"/>
    <x v="7"/>
  </r>
  <r>
    <n v="600110"/>
    <x v="301"/>
    <s v="PedF"/>
    <x v="10"/>
    <s v="stať v recenzovaném sborníku prací"/>
    <m/>
    <n v="1"/>
    <m/>
    <m/>
    <m/>
    <m/>
    <s v="Odpovědnost za celek v dnešní době"/>
    <x v="4"/>
    <n v="1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0111"/>
    <x v="301"/>
    <s v="PedF"/>
    <x v="10"/>
    <s v="stať v recenzovaném sborníku prací"/>
    <m/>
    <n v="1"/>
    <m/>
    <m/>
    <m/>
    <m/>
    <s v="Odpovědnost za celek v dnešní době"/>
    <x v="4"/>
    <n v="1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5765"/>
    <x v="301"/>
    <s v="PedF"/>
    <x v="10"/>
    <s v="kapitola v kolektivní monografii"/>
    <m/>
    <n v="1"/>
    <m/>
    <m/>
    <m/>
    <m/>
    <s v="Filosofie a dějiny"/>
    <x v="4"/>
    <n v="4"/>
    <s v="CZ"/>
    <s v="Univerzita Karlova - Pedagogická fakulta"/>
    <s v="cze"/>
    <s v="kapitola v kolektivní monografii"/>
    <s v="Kap"/>
    <n v="1"/>
    <n v="1"/>
    <n v="1"/>
    <m/>
    <m/>
    <n v="1"/>
    <s v="Nic"/>
    <b v="0"/>
    <x v="6"/>
    <x v="9"/>
  </r>
  <r>
    <n v="605923"/>
    <x v="301"/>
    <s v="PedF"/>
    <x v="10"/>
    <s v="kapitola v kolektivní monografii"/>
    <m/>
    <n v="1"/>
    <m/>
    <m/>
    <m/>
    <m/>
    <s v="Filosofie a dějiny"/>
    <x v="4"/>
    <n v="3"/>
    <s v="CZ"/>
    <s v="Univerzita Karlova - Pedagogická fakulta"/>
    <s v="cze"/>
    <s v="kapitola v kolektivní monografii"/>
    <s v="Kap"/>
    <n v="1"/>
    <n v="1"/>
    <n v="1"/>
    <m/>
    <m/>
    <n v="1"/>
    <s v="Nic"/>
    <b v="0"/>
    <x v="6"/>
    <x v="9"/>
  </r>
  <r>
    <n v="598882"/>
    <x v="458"/>
    <s v="PedF"/>
    <x v="6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10"/>
  </r>
  <r>
    <n v="596254"/>
    <x v="302"/>
    <s v="PedF"/>
    <x v="19"/>
    <s v="původní článek"/>
    <s v="IF (loni)"/>
    <n v="1"/>
    <s v="2-s2.0-85107796474"/>
    <s v="Q1 1.D."/>
    <n v="657566100003"/>
    <s v="Q1 1.D."/>
    <s v="Journal of Computational Design and Engineering [online]"/>
    <x v="4"/>
    <n v="19"/>
    <s v="NL"/>
    <s v="OXFORD UNIV PRESS"/>
    <s v="eng"/>
    <s v="původní článekIF (loni)"/>
    <s v="ScoD1"/>
    <n v="22"/>
    <n v="22"/>
    <n v="22"/>
    <m/>
    <m/>
    <n v="22"/>
    <s v="Nic"/>
    <b v="0"/>
    <x v="2"/>
    <x v="5"/>
  </r>
  <r>
    <n v="599825"/>
    <x v="302"/>
    <s v="PedF"/>
    <x v="19"/>
    <s v="jiný příspěvek v konferenčním sborníku"/>
    <s v="rec. sborník"/>
    <n v="0.5"/>
    <m/>
    <m/>
    <m/>
    <m/>
    <s v="Proceedings moNGeometrija 2021"/>
    <x v="4"/>
    <n v="10"/>
    <m/>
    <s v="Planeta Print"/>
    <s v="eng"/>
    <s v="jiný příspěvek v konferenčním sborníkurec. sborník"/>
    <s v="Ostatní"/>
    <n v="0"/>
    <n v="0"/>
    <n v="0"/>
    <m/>
    <m/>
    <n v="0"/>
    <s v="Nic"/>
    <b v="0"/>
    <x v="2"/>
    <x v="5"/>
  </r>
  <r>
    <n v="600811"/>
    <x v="302"/>
    <s v="PedF"/>
    <x v="19"/>
    <s v="jiný příspěvek v konferenčním sborníku"/>
    <m/>
    <n v="1"/>
    <m/>
    <m/>
    <m/>
    <m/>
    <s v="Proceedings of the Slovak-Czech Conference on Geometry and Graphics 2021"/>
    <x v="4"/>
    <n v="6"/>
    <m/>
    <s v="Vydavatelský servis"/>
    <s v="eng"/>
    <s v="jiný příspěvek v konferenčním sborníku"/>
    <s v="Ostatní"/>
    <n v="0"/>
    <n v="0"/>
    <n v="0"/>
    <m/>
    <m/>
    <n v="0"/>
    <s v="Nic"/>
    <b v="0"/>
    <x v="2"/>
    <x v="5"/>
  </r>
  <r>
    <n v="599332"/>
    <x v="303"/>
    <s v="PedF"/>
    <x v="10"/>
    <s v="původní článek"/>
    <s v="český čsp."/>
    <n v="1"/>
    <m/>
    <m/>
    <m/>
    <m/>
    <s v="Paideia"/>
    <x v="4"/>
    <n v="8"/>
    <s v="CZ"/>
    <m/>
    <s v="cze"/>
    <s v="původní článekčeský čsp."/>
    <s v="Článek"/>
    <n v="0.5"/>
    <n v="0.5"/>
    <n v="0.5"/>
    <m/>
    <m/>
    <n v="0.5"/>
    <s v="Nic"/>
    <b v="0"/>
    <x v="6"/>
    <x v="9"/>
  </r>
  <r>
    <n v="590163"/>
    <x v="304"/>
    <s v="PedF"/>
    <x v="15"/>
    <s v="kapitola v kolektivní monografii"/>
    <m/>
    <n v="1"/>
    <m/>
    <m/>
    <m/>
    <m/>
    <s v="La littérature caribéenne sous l'angle du rapport esthétique et éthique"/>
    <x v="2"/>
    <n v="29"/>
    <s v="FR"/>
    <s v="Presses universitaires de Bordeaux"/>
    <s v="fre"/>
    <s v="kapitola v kolektivní monografii"/>
    <s v="Kap"/>
    <n v="1"/>
    <n v="2"/>
    <n v="2"/>
    <m/>
    <m/>
    <n v="2"/>
    <s v="Nic"/>
    <b v="0"/>
    <x v="7"/>
    <x v="12"/>
  </r>
  <r>
    <n v="602352"/>
    <x v="304"/>
    <s v="PedF"/>
    <x v="15"/>
    <s v="původní článek"/>
    <s v="WOS (loni)"/>
    <n v="1"/>
    <s v="2-s2.0-85122197249"/>
    <s v="Q3"/>
    <s v="Nebude"/>
    <m/>
    <s v="Études romanes de Brno"/>
    <x v="4"/>
    <n v="17"/>
    <s v="CZ"/>
    <m/>
    <s v="fre"/>
    <s v="původní článekWOS (loni)"/>
    <s v="ScoQ3"/>
    <n v="7"/>
    <n v="7"/>
    <n v="7"/>
    <m/>
    <m/>
    <n v="7"/>
    <s v="Nic"/>
    <b v="0"/>
    <x v="7"/>
    <x v="12"/>
  </r>
  <r>
    <n v="596445"/>
    <x v="305"/>
    <s v="PedF"/>
    <x v="9"/>
    <s v="jiný výsledek"/>
    <m/>
    <n v="1"/>
    <m/>
    <m/>
    <m/>
    <m/>
    <m/>
    <x v="4"/>
    <n v="122"/>
    <m/>
    <s v="Univerzita Karlova, Pedagogická fakulta"/>
    <s v="cze"/>
    <s v="jiný výsledek"/>
    <s v="Ostatní"/>
    <n v="0"/>
    <n v="0"/>
    <n v="0"/>
    <m/>
    <m/>
    <n v="0"/>
    <s v="Nic"/>
    <b v="0"/>
    <x v="2"/>
    <x v="8"/>
  </r>
  <r>
    <n v="597016"/>
    <x v="305"/>
    <s v="PedF"/>
    <x v="9"/>
    <s v="jiný článek"/>
    <s v="český čsp."/>
    <n v="1"/>
    <m/>
    <m/>
    <m/>
    <m/>
    <s v="Hudební výchova"/>
    <x v="4"/>
    <n v="5"/>
    <s v="CZ"/>
    <m/>
    <s v="cze"/>
    <s v="jiný článekčeský čsp."/>
    <s v="Ostatní"/>
    <n v="0"/>
    <n v="0"/>
    <n v="0"/>
    <m/>
    <m/>
    <n v="0"/>
    <s v="Nic"/>
    <b v="0"/>
    <x v="2"/>
    <x v="8"/>
  </r>
  <r>
    <n v="585858"/>
    <x v="713"/>
    <s v="PedF"/>
    <x v="19"/>
    <s v="jiný příspěvek v konferenčním sborníku"/>
    <s v="nerec. sborník"/>
    <n v="1"/>
    <m/>
    <m/>
    <m/>
    <m/>
    <s v="Dva dny s didaktikou matematiky 2020"/>
    <x v="2"/>
    <n v="7"/>
    <m/>
    <s v="Univerzita Karlova, Pedagogická fakulta"/>
    <s v="cze"/>
    <s v="jiný příspěvek v konferenčním sborníkunerec. sborník"/>
    <s v="Ostatní"/>
    <n v="0"/>
    <n v="0"/>
    <n v="0"/>
    <m/>
    <m/>
    <n v="0"/>
    <s v="Nic"/>
    <b v="0"/>
    <x v="2"/>
    <x v="5"/>
  </r>
  <r>
    <n v="600551"/>
    <x v="713"/>
    <s v="PedF"/>
    <x v="19"/>
    <s v="jiný příspěvek v konferenčním sborníku"/>
    <s v="nerec. sborník"/>
    <n v="1"/>
    <m/>
    <m/>
    <m/>
    <m/>
    <s v="Dva dny s didaktikou matematiky 2021 Sborník příspěvků"/>
    <x v="4"/>
    <n v="5"/>
    <m/>
    <s v="Univerzita Karlova, Pedagogická fakulta"/>
    <s v="cze"/>
    <s v="jiný příspěvek v konferenčním sborníkunerec. sborník"/>
    <s v="Ostatní"/>
    <n v="0"/>
    <n v="0"/>
    <n v="0"/>
    <m/>
    <m/>
    <n v="0"/>
    <s v="Nic"/>
    <b v="0"/>
    <x v="2"/>
    <x v="5"/>
  </r>
  <r>
    <n v="596029"/>
    <x v="308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9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606835"/>
    <x v="309"/>
    <s v="PedF"/>
    <x v="8"/>
    <s v="původní článek"/>
    <s v="český čsp."/>
    <n v="1"/>
    <m/>
    <m/>
    <m/>
    <m/>
    <s v="Výtvarná výchova"/>
    <x v="2"/>
    <n v="21"/>
    <s v="CZ"/>
    <m/>
    <s v="cze"/>
    <s v="původní článekčeský čsp."/>
    <s v="Článek"/>
    <n v="0.5"/>
    <n v="0.5"/>
    <n v="0.5"/>
    <m/>
    <m/>
    <n v="0.5"/>
    <s v="Nic"/>
    <b v="0"/>
    <x v="0"/>
    <x v="4"/>
  </r>
  <r>
    <n v="596841"/>
    <x v="311"/>
    <s v="PedF"/>
    <x v="0"/>
    <s v="kapitola v kolektivní monografii"/>
    <m/>
    <n v="0.5"/>
    <m/>
    <m/>
    <m/>
    <m/>
    <s v="Emocionalita ve výchově prizmatem filosofické, psychologické a speciálně pedagogické reflexe. Inkluzivní škola"/>
    <x v="4"/>
    <n v="20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598996"/>
    <x v="312"/>
    <s v="PedF"/>
    <x v="1"/>
    <s v="původní článek"/>
    <s v="IF (loni)"/>
    <n v="0.11111111111110999"/>
    <s v="2-s2.0-85114032573"/>
    <s v="Q2"/>
    <n v="694152400001"/>
    <s v="Q1 N"/>
    <s v="International Journal of Environmental Research and Public Health"/>
    <x v="4"/>
    <n v="24"/>
    <s v="CH"/>
    <m/>
    <s v="eng"/>
    <s v="původní článekIF (loni)"/>
    <s v="IFQ1"/>
    <n v="18"/>
    <n v="18"/>
    <n v="1.99999999999998"/>
    <m/>
    <m/>
    <n v="1.99999999999998"/>
    <s v="Nic"/>
    <b v="0"/>
    <x v="5"/>
    <x v="7"/>
  </r>
  <r>
    <n v="598701"/>
    <x v="714"/>
    <s v="PedF"/>
    <x v="19"/>
    <s v="jiný příspěvek v konferenčním sborníku"/>
    <s v="nerec. sborník"/>
    <n v="1"/>
    <m/>
    <m/>
    <m/>
    <m/>
    <s v="Dva dny s didaktikou matematiky 2021"/>
    <x v="4"/>
    <n v="3"/>
    <m/>
    <s v="KMDM, PedF UK"/>
    <s v="cze"/>
    <s v="jiný příspěvek v konferenčním sborníkunerec. sborník"/>
    <s v="Ostatní"/>
    <n v="0"/>
    <n v="0"/>
    <n v="0"/>
    <m/>
    <m/>
    <n v="0"/>
    <s v="Nic"/>
    <b v="0"/>
    <x v="2"/>
    <x v="5"/>
  </r>
  <r>
    <n v="597294"/>
    <x v="318"/>
    <s v="PedF"/>
    <x v="10"/>
    <s v="původní článek"/>
    <s v="český čsp."/>
    <n v="1"/>
    <m/>
    <m/>
    <m/>
    <m/>
    <s v="Paideia"/>
    <x v="2"/>
    <n v="12"/>
    <s v="CZ"/>
    <m/>
    <s v="cze"/>
    <s v="původní článekčeský čsp."/>
    <s v="Článek"/>
    <n v="0.5"/>
    <n v="0.5"/>
    <n v="0.5"/>
    <m/>
    <m/>
    <n v="0.5"/>
    <s v="Nic"/>
    <b v="0"/>
    <x v="6"/>
    <x v="9"/>
  </r>
  <r>
    <n v="600107"/>
    <x v="318"/>
    <s v="PedF"/>
    <x v="10"/>
    <s v="stať v recenzovaném sborníku prací"/>
    <m/>
    <n v="1"/>
    <m/>
    <m/>
    <m/>
    <m/>
    <s v="Odpovědnost za celek v dnešní době"/>
    <x v="4"/>
    <n v="6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129"/>
    <x v="320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22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600118"/>
    <x v="325"/>
    <s v="PedF"/>
    <x v="10"/>
    <s v="stať v recenzovaném sborníku prací"/>
    <m/>
    <n v="1"/>
    <m/>
    <m/>
    <m/>
    <m/>
    <s v="Odpovědnost za celek v dnešní době"/>
    <x v="4"/>
    <n v="1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6002"/>
    <x v="715"/>
    <s v="PedF"/>
    <x v="0"/>
    <s v="kapitola v kolektivní monografii"/>
    <m/>
    <n v="0.33333333333332998"/>
    <m/>
    <m/>
    <m/>
    <m/>
    <s v="Emocionalita ve výchově prizmatem filosofické, psychologické a speciálněpedagogické reflexe"/>
    <x v="4"/>
    <n v="11"/>
    <s v="CZ"/>
    <s v="Univerzita Karlova, Pedagogická fakulta"/>
    <s v="cze"/>
    <s v="kapitola v kolektivní monografii"/>
    <s v="Kap"/>
    <n v="1"/>
    <n v="1"/>
    <n v="0.33333333333332998"/>
    <m/>
    <m/>
    <n v="0.33333333333332998"/>
    <s v="Nic"/>
    <b v="0"/>
    <x v="0"/>
    <x v="0"/>
  </r>
  <r>
    <n v="597416"/>
    <x v="715"/>
    <s v="PedF"/>
    <x v="0"/>
    <s v="jiný příspěvek v konferenčním sborníku"/>
    <m/>
    <n v="0.5"/>
    <m/>
    <m/>
    <m/>
    <m/>
    <s v="Education and New Developments 2021"/>
    <x v="4"/>
    <n v="4"/>
    <m/>
    <s v="inScience Press"/>
    <s v="eng"/>
    <s v="jiný příspěvek v konferenčním sborníku"/>
    <s v="Ostatní"/>
    <n v="0"/>
    <n v="0"/>
    <n v="0"/>
    <m/>
    <m/>
    <n v="0"/>
    <s v="Nic"/>
    <b v="0"/>
    <x v="0"/>
    <x v="0"/>
  </r>
  <r>
    <n v="595235"/>
    <x v="329"/>
    <s v="PedF"/>
    <x v="12"/>
    <s v="učebnice pro VŠ"/>
    <m/>
    <n v="0.33333333333332998"/>
    <m/>
    <m/>
    <m/>
    <m/>
    <m/>
    <x v="2"/>
    <n v="100"/>
    <m/>
    <s v="Univerzita Karlova, Pedagogická fakulta"/>
    <s v="cze"/>
    <s v="učebnice pro VŠ"/>
    <s v="Učebnice"/>
    <n v="1"/>
    <n v="1"/>
    <n v="0.33333333333332998"/>
    <m/>
    <m/>
    <n v="0.33333333333332998"/>
    <s v="Nic"/>
    <b v="0"/>
    <x v="0"/>
    <x v="11"/>
  </r>
  <r>
    <n v="604286"/>
    <x v="332"/>
    <s v="PedF"/>
    <x v="1"/>
    <s v="přehledový článek"/>
    <s v="ERIHPlus"/>
    <n v="0.5"/>
    <m/>
    <m/>
    <m/>
    <m/>
    <s v="Pedagogika [online]"/>
    <x v="4"/>
    <n v="25"/>
    <s v="CZ"/>
    <m/>
    <s v="eng"/>
    <s v="přehledový článekERIHPlus"/>
    <s v="Erih+"/>
    <n v="1"/>
    <n v="2"/>
    <n v="1"/>
    <m/>
    <m/>
    <n v="1"/>
    <s v="Nic"/>
    <b v="0"/>
    <x v="1"/>
    <x v="1"/>
  </r>
  <r>
    <n v="595331"/>
    <x v="340"/>
    <s v="PedF"/>
    <x v="10"/>
    <s v="příspěvek v recenzovaném konferenčním sborníku"/>
    <m/>
    <n v="1"/>
    <m/>
    <m/>
    <m/>
    <m/>
    <s v="Acta Moralia Tyrnaviensia X. Osobná zodpovednosť dnes - výzva či výhovorka?"/>
    <x v="2"/>
    <n v="16"/>
    <m/>
    <s v="Filozofická fakulta Trnavskej univerzity v Trnave"/>
    <s v="cze"/>
    <s v="příspěvek v recenzovaném konferenčním sborníku"/>
    <s v="Sbor/N"/>
    <n v="0.25"/>
    <n v="0.25"/>
    <n v="0.25"/>
    <m/>
    <m/>
    <n v="0.25"/>
    <s v="Nic"/>
    <b v="0"/>
    <x v="6"/>
    <x v="9"/>
  </r>
  <r>
    <n v="595332"/>
    <x v="340"/>
    <s v="PedF"/>
    <x v="10"/>
    <s v="původní článek"/>
    <s v="ERIHPlus"/>
    <n v="1"/>
    <m/>
    <m/>
    <m/>
    <m/>
    <s v="Acta Universitatis Carolinae. Interpretationes [online]"/>
    <x v="4"/>
    <n v="11"/>
    <s v="CZ"/>
    <m/>
    <s v="eng"/>
    <s v="původní článekERIHPlus"/>
    <s v="Erih+"/>
    <n v="1"/>
    <n v="2"/>
    <n v="2"/>
    <m/>
    <m/>
    <n v="2"/>
    <s v="Nic"/>
    <b v="0"/>
    <x v="6"/>
    <x v="9"/>
  </r>
  <r>
    <n v="595870"/>
    <x v="340"/>
    <s v="PedF"/>
    <x v="10"/>
    <s v="stať v recenzovaném sborníku prací"/>
    <m/>
    <n v="1"/>
    <m/>
    <m/>
    <m/>
    <m/>
    <s v="Odpovědnost za celek v dnešní době"/>
    <x v="4"/>
    <n v="12"/>
    <m/>
    <s v="Univerzita Karlova,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871"/>
    <x v="340"/>
    <s v="PedF"/>
    <x v="10"/>
    <s v="stať v recenzovaném sborníku prací"/>
    <m/>
    <n v="1"/>
    <m/>
    <m/>
    <m/>
    <m/>
    <s v="Filosofie a dějiny"/>
    <x v="4"/>
    <n v="12"/>
    <m/>
    <s v="Karolinum"/>
    <s v="cze"/>
    <s v="stať v recenzovaném sborníku prací"/>
    <s v="Ostatní"/>
    <n v="0"/>
    <n v="0"/>
    <n v="0"/>
    <m/>
    <m/>
    <n v="0"/>
    <s v="Nic"/>
    <b v="0"/>
    <x v="6"/>
    <x v="9"/>
  </r>
  <r>
    <n v="595872"/>
    <x v="340"/>
    <s v="PedF"/>
    <x v="10"/>
    <s v="původní článek"/>
    <s v="český čsp."/>
    <n v="1"/>
    <m/>
    <m/>
    <m/>
    <m/>
    <s v="Paideia"/>
    <x v="4"/>
    <n v="11"/>
    <s v="CZ"/>
    <m/>
    <s v="cze"/>
    <s v="původní článekčeský čsp."/>
    <s v="Článek"/>
    <n v="0.5"/>
    <n v="0.5"/>
    <n v="0.5"/>
    <m/>
    <m/>
    <n v="0.5"/>
    <s v="Nic"/>
    <b v="0"/>
    <x v="6"/>
    <x v="9"/>
  </r>
  <r>
    <n v="599113"/>
    <x v="340"/>
    <s v="PedF"/>
    <x v="10"/>
    <s v="jiný příspěvek v konferenčním sborníku"/>
    <m/>
    <n v="1"/>
    <m/>
    <m/>
    <m/>
    <m/>
    <s v="Filosofie a dějiny"/>
    <x v="4"/>
    <n v="13"/>
    <m/>
    <s v="Karolinum"/>
    <s v="cze"/>
    <s v="jiný příspěvek v konferenčním sborníku"/>
    <s v="Ostatní"/>
    <n v="0"/>
    <n v="0"/>
    <n v="0"/>
    <m/>
    <m/>
    <n v="0"/>
    <s v="Nic"/>
    <b v="0"/>
    <x v="6"/>
    <x v="9"/>
  </r>
  <r>
    <n v="600114"/>
    <x v="340"/>
    <s v="PedF"/>
    <x v="10"/>
    <s v="stať v recenzovaném sborníku prací"/>
    <m/>
    <n v="1"/>
    <m/>
    <m/>
    <m/>
    <m/>
    <s v="Odpovědnost za celek v dnešní době"/>
    <x v="4"/>
    <n v="12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0103"/>
    <x v="341"/>
    <s v="PedF"/>
    <x v="10"/>
    <s v="stať v recenzovaném sborníku prací"/>
    <m/>
    <n v="1"/>
    <m/>
    <m/>
    <m/>
    <m/>
    <s v="Odpovědnost za celek v dnešní době"/>
    <x v="4"/>
    <n v="4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5041"/>
    <x v="716"/>
    <s v="PedF"/>
    <x v="17"/>
    <s v="kolektivní monografie"/>
    <m/>
    <n v="5.2631578947368002E-2"/>
    <m/>
    <m/>
    <m/>
    <m/>
    <m/>
    <x v="3"/>
    <n v="210"/>
    <s v="DE"/>
    <s v="Frank &amp; Timme Verlag für wissenschaftliche Literatur"/>
    <s v="ger"/>
    <s v="kolektivní monografie"/>
    <s v="Mon"/>
    <n v="3"/>
    <n v="3.6913467641348214"/>
    <n v="0.19428140863867327"/>
    <m/>
    <m/>
    <n v="0.19428140863867327"/>
    <s v="Nic"/>
    <b v="0"/>
    <x v="7"/>
    <x v="12"/>
  </r>
  <r>
    <n v="603148"/>
    <x v="347"/>
    <s v="MFF"/>
    <x v="1"/>
    <s v="původní článek"/>
    <s v="IF (loni)"/>
    <n v="0.14285714285713999"/>
    <s v="2-s2.0-85114374875"/>
    <s v="Q2"/>
    <n v="692806400001"/>
    <s v="Q2"/>
    <s v="Frontiers in Psychology [online]"/>
    <x v="4"/>
    <n v="8"/>
    <s v="CH"/>
    <s v="FRONTIERS MEDIA SA"/>
    <s v="eng"/>
    <s v="původní článekIF (loni)"/>
    <s v="IFQ2"/>
    <n v="14"/>
    <n v="14"/>
    <n v="1.9999999999999598"/>
    <m/>
    <m/>
    <n v="1.9999999999999598"/>
    <s v="Nic"/>
    <b v="0"/>
    <x v="0"/>
    <x v="4"/>
  </r>
  <r>
    <n v="604898"/>
    <x v="347"/>
    <s v="MFF"/>
    <x v="1"/>
    <s v="původní článek"/>
    <s v="IF (loni)"/>
    <n v="0.14285714285713999"/>
    <s v="2-s2.0-85092063559"/>
    <s v="Q1 1.D."/>
    <n v="574925900001"/>
    <s v="Q1 N"/>
    <s v="Journal of Computer Assisted Learning"/>
    <x v="4"/>
    <n v="14"/>
    <s v="GB"/>
    <s v="WILEY"/>
    <s v="eng"/>
    <s v="původní článekIF (loni)"/>
    <s v="ScoD1"/>
    <n v="22"/>
    <n v="22"/>
    <n v="3.1428571428570797"/>
    <m/>
    <m/>
    <n v="3.1428571428570797"/>
    <s v="Nic"/>
    <b v="0"/>
    <x v="2"/>
    <x v="5"/>
  </r>
  <r>
    <n v="604899"/>
    <x v="347"/>
    <s v="MFF"/>
    <x v="1"/>
    <s v="původní článek"/>
    <s v="IF (loni)"/>
    <n v="0.2"/>
    <s v="2-s2.0-85110761648"/>
    <s v="Q1 1.D."/>
    <n v="674240000001"/>
    <s v="Q1 N"/>
    <s v="Journal of Computer Assisted Learning"/>
    <x v="4"/>
    <n v="13"/>
    <s v="GB"/>
    <s v="WILEY"/>
    <s v="eng"/>
    <s v="původní článekIF (loni)"/>
    <s v="ScoD1"/>
    <n v="22"/>
    <n v="22"/>
    <n v="4.4000000000000004"/>
    <m/>
    <m/>
    <n v="4.4000000000000004"/>
    <s v="Nic"/>
    <b v="0"/>
    <x v="2"/>
    <x v="5"/>
  </r>
  <r>
    <n v="596203"/>
    <x v="717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600875"/>
    <x v="348"/>
    <s v="PedF"/>
    <x v="19"/>
    <s v="jiný příspěvek v konferenčním sborníku"/>
    <s v="nerec. sborník"/>
    <n v="1"/>
    <m/>
    <m/>
    <m/>
    <m/>
    <s v="Dva dny s didaktikou matematiky 2021. Sborník příspěvků."/>
    <x v="4"/>
    <n v="8"/>
    <m/>
    <s v="Univerzita Karlova v Praze, Pedagogická fakulta"/>
    <s v="cze"/>
    <s v="jiný příspěvek v konferenčním sborníkunerec. sborník"/>
    <s v="Ostatní"/>
    <n v="0"/>
    <n v="0"/>
    <n v="0"/>
    <m/>
    <m/>
    <n v="0"/>
    <s v="Nic"/>
    <b v="0"/>
    <x v="2"/>
    <x v="5"/>
  </r>
  <r>
    <n v="590483"/>
    <x v="349"/>
    <s v="PedF"/>
    <x v="15"/>
    <s v="kapitola v kolektivní monografii"/>
    <m/>
    <n v="1"/>
    <m/>
    <m/>
    <m/>
    <m/>
    <s v="Le français oral, le français écrit"/>
    <x v="2"/>
    <n v="5"/>
    <s v="CZ"/>
    <s v="NAVA"/>
    <s v="fre"/>
    <s v="kapitola v kolektivní monografii"/>
    <s v="Kap"/>
    <n v="1"/>
    <n v="2"/>
    <n v="2"/>
    <m/>
    <m/>
    <n v="2"/>
    <s v="Nic"/>
    <b v="0"/>
    <x v="2"/>
    <x v="2"/>
  </r>
  <r>
    <n v="595945"/>
    <x v="349"/>
    <s v="PedF"/>
    <x v="15"/>
    <s v="jiný článek"/>
    <s v="český čsp."/>
    <n v="1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595946"/>
    <x v="349"/>
    <s v="PedF"/>
    <x v="15"/>
    <s v="jiný článek"/>
    <s v="český čsp."/>
    <n v="0.5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595947"/>
    <x v="349"/>
    <s v="PedF"/>
    <x v="15"/>
    <s v="přehledový článek"/>
    <s v="český čsp."/>
    <n v="1"/>
    <m/>
    <m/>
    <m/>
    <m/>
    <s v="Bulletin Sdružení učitelů francouzštiny"/>
    <x v="4"/>
    <n v="1"/>
    <s v="CZ"/>
    <m/>
    <s v="fre"/>
    <s v="přehledový článekčeský čsp."/>
    <s v="Článek"/>
    <n v="0.5"/>
    <n v="1"/>
    <n v="1"/>
    <m/>
    <m/>
    <n v="1"/>
    <s v="Nic"/>
    <b v="0"/>
    <x v="2"/>
    <x v="2"/>
  </r>
  <r>
    <n v="595955"/>
    <x v="349"/>
    <s v="PedF"/>
    <x v="15"/>
    <s v="internetový zdroj"/>
    <m/>
    <n v="1"/>
    <m/>
    <m/>
    <m/>
    <m/>
    <m/>
    <x v="4"/>
    <m/>
    <m/>
    <m/>
    <s v="cze"/>
    <s v="internetový zdroj"/>
    <s v="Ostatní"/>
    <n v="0"/>
    <n v="0"/>
    <n v="0"/>
    <m/>
    <m/>
    <n v="0"/>
    <s v="Nic"/>
    <b v="0"/>
    <x v="0"/>
    <x v="4"/>
  </r>
  <r>
    <n v="595956"/>
    <x v="349"/>
    <s v="PedF"/>
    <x v="15"/>
    <s v="internetový zdroj"/>
    <m/>
    <n v="1"/>
    <m/>
    <m/>
    <m/>
    <m/>
    <m/>
    <x v="4"/>
    <m/>
    <m/>
    <m/>
    <s v="cze"/>
    <s v="internetový zdroj"/>
    <s v="Ostatní"/>
    <n v="0"/>
    <n v="0"/>
    <n v="0"/>
    <m/>
    <m/>
    <n v="0"/>
    <s v="Nic"/>
    <b v="0"/>
    <x v="0"/>
    <x v="4"/>
  </r>
  <r>
    <n v="598882"/>
    <x v="490"/>
    <s v="PedF"/>
    <x v="17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2"/>
  </r>
  <r>
    <n v="599869"/>
    <x v="349"/>
    <s v="PedF"/>
    <x v="15"/>
    <s v="jiný článek"/>
    <s v="český čsp."/>
    <n v="1"/>
    <m/>
    <m/>
    <m/>
    <m/>
    <s v="Bulletin Sdružení učitelů francouzštiny [online]"/>
    <x v="4"/>
    <n v="4"/>
    <s v="CZ"/>
    <m/>
    <s v="fre"/>
    <s v="jiný článekčeský čsp."/>
    <s v="Ostatní"/>
    <n v="0"/>
    <n v="0"/>
    <n v="0"/>
    <m/>
    <m/>
    <n v="0"/>
    <s v="Nic"/>
    <b v="0"/>
    <x v="2"/>
    <x v="2"/>
  </r>
  <r>
    <n v="605864"/>
    <x v="349"/>
    <s v="PedF"/>
    <x v="15"/>
    <s v="kapitola v kolektivní monografii"/>
    <m/>
    <n v="0.33333333333332998"/>
    <m/>
    <m/>
    <m/>
    <m/>
    <s v="Rozvíjení interkulturní komunikační kompetence ve výuce cizích jazyků 4"/>
    <x v="4"/>
    <n v="10"/>
    <s v="CZ"/>
    <s v="Západočeská univerzita v Plzni"/>
    <s v="cze"/>
    <s v="kapitola v kolektivní monografii"/>
    <s v="Kap"/>
    <n v="1"/>
    <n v="1"/>
    <n v="0.33333333333332998"/>
    <m/>
    <m/>
    <n v="0.33333333333332998"/>
    <s v="Nic"/>
    <b v="0"/>
    <x v="2"/>
    <x v="2"/>
  </r>
  <r>
    <n v="608397"/>
    <x v="349"/>
    <s v="PedF"/>
    <x v="15"/>
    <s v="jiný článek"/>
    <s v="český čsp."/>
    <n v="0.33333333333332998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596780"/>
    <x v="718"/>
    <s v="PřF"/>
    <x v="7"/>
    <s v="příručka"/>
    <m/>
    <n v="0.2"/>
    <m/>
    <m/>
    <m/>
    <m/>
    <m/>
    <x v="4"/>
    <n v="172"/>
    <s v="CZ"/>
    <s v="Univerzita Karlova, Přírodovědecká fakulta"/>
    <s v="cze"/>
    <s v="příručka"/>
    <s v="Ostatní"/>
    <n v="0"/>
    <n v="0"/>
    <n v="0"/>
    <m/>
    <m/>
    <n v="0"/>
    <s v="Nic"/>
    <b v="0"/>
    <x v="0"/>
    <x v="4"/>
  </r>
  <r>
    <n v="595133"/>
    <x v="352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12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5347"/>
    <x v="352"/>
    <s v="PedF"/>
    <x v="10"/>
    <s v="jiný výsledek"/>
    <m/>
    <n v="0.5"/>
    <m/>
    <m/>
    <m/>
    <m/>
    <s v="www.iHNed.cz"/>
    <x v="4"/>
    <m/>
    <m/>
    <s v="Economia"/>
    <s v="cze"/>
    <s v="jiný výsledek"/>
    <s v="Ostatní"/>
    <n v="0"/>
    <n v="0"/>
    <n v="0"/>
    <m/>
    <m/>
    <n v="0"/>
    <s v="Nic"/>
    <b v="0"/>
    <x v="6"/>
    <x v="9"/>
  </r>
  <r>
    <n v="595629"/>
    <x v="352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0"/>
    <x v="4"/>
  </r>
  <r>
    <n v="595631"/>
    <x v="352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0"/>
    <x v="4"/>
  </r>
  <r>
    <n v="597190"/>
    <x v="352"/>
    <s v="PedF"/>
    <x v="10"/>
    <s v="jiný výsledek"/>
    <m/>
    <n v="1"/>
    <m/>
    <m/>
    <m/>
    <m/>
    <m/>
    <x v="4"/>
    <m/>
    <m/>
    <m/>
    <s v="eng"/>
    <s v="jiný výsledek"/>
    <s v="Ostatní"/>
    <n v="0"/>
    <n v="0"/>
    <n v="0"/>
    <m/>
    <m/>
    <n v="0"/>
    <s v="Nic"/>
    <b v="0"/>
    <x v="0"/>
    <x v="4"/>
  </r>
  <r>
    <n v="599670"/>
    <x v="352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10"/>
  </r>
  <r>
    <n v="599674"/>
    <x v="352"/>
    <s v="PedF"/>
    <x v="10"/>
    <s v="jiný výsledek"/>
    <m/>
    <n v="0.5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10"/>
  </r>
  <r>
    <n v="600660"/>
    <x v="352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10"/>
  </r>
  <r>
    <n v="600662"/>
    <x v="352"/>
    <s v="PedF"/>
    <x v="10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10"/>
  </r>
  <r>
    <n v="608574"/>
    <x v="352"/>
    <s v="PedF"/>
    <x v="10"/>
    <s v="původní článek"/>
    <s v="český čsp."/>
    <n v="1"/>
    <m/>
    <m/>
    <m/>
    <m/>
    <s v="Paideia"/>
    <x v="4"/>
    <n v="11"/>
    <s v="CZ"/>
    <m/>
    <s v="eng"/>
    <s v="původní článekčeský čsp."/>
    <s v="Článek"/>
    <n v="0.5"/>
    <n v="1"/>
    <n v="1"/>
    <m/>
    <m/>
    <n v="1"/>
    <s v="Nic"/>
    <b v="0"/>
    <x v="2"/>
    <x v="10"/>
  </r>
  <r>
    <n v="600104"/>
    <x v="719"/>
    <s v="PedF"/>
    <x v="10"/>
    <s v="stať v recenzovaném sborníku prací"/>
    <m/>
    <n v="1"/>
    <m/>
    <m/>
    <m/>
    <m/>
    <s v="Odpovědnost za celek v dnešní době"/>
    <x v="4"/>
    <n v="14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0105"/>
    <x v="719"/>
    <s v="PedF"/>
    <x v="10"/>
    <s v="stať v recenzovaném sborníku prací"/>
    <m/>
    <n v="1"/>
    <m/>
    <m/>
    <m/>
    <m/>
    <s v="Odpovědnost za celek v dnešní době"/>
    <x v="4"/>
    <n v="28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131"/>
    <x v="355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7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600115"/>
    <x v="355"/>
    <s v="PedF"/>
    <x v="10"/>
    <s v="stať v recenzovaném sborníku prací"/>
    <m/>
    <n v="1"/>
    <m/>
    <m/>
    <m/>
    <m/>
    <s v="Odpovědnost za celek v dnešní době"/>
    <x v="4"/>
    <n v="6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1342"/>
    <x v="357"/>
    <s v="PedF"/>
    <x v="8"/>
    <s v="jiný článek"/>
    <s v="český čsp."/>
    <n v="0.33333333333332998"/>
    <m/>
    <m/>
    <m/>
    <m/>
    <s v="Výtvarná výchova"/>
    <x v="4"/>
    <n v="5"/>
    <s v="CZ"/>
    <m/>
    <s v="cze"/>
    <s v="jiný článekčeský čsp."/>
    <s v="Ostatní"/>
    <n v="0"/>
    <n v="0"/>
    <n v="0"/>
    <m/>
    <m/>
    <n v="0"/>
    <s v="Nic"/>
    <b v="0"/>
    <x v="2"/>
    <x v="8"/>
  </r>
  <r>
    <n v="601361"/>
    <x v="357"/>
    <s v="PedF"/>
    <x v="8"/>
    <s v="původní článek"/>
    <s v="český čsp."/>
    <n v="1"/>
    <m/>
    <m/>
    <m/>
    <m/>
    <s v="Romano Džaniben"/>
    <x v="2"/>
    <n v="14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601370"/>
    <x v="357"/>
    <s v="PedF"/>
    <x v="8"/>
    <s v="jiná kapitola v knize"/>
    <m/>
    <n v="0.5"/>
    <m/>
    <m/>
    <m/>
    <m/>
    <s v="Pars pro toto"/>
    <x v="4"/>
    <n v="10"/>
    <s v="CZ"/>
    <s v="Rabasova galerie Rakovník"/>
    <s v="cze"/>
    <s v="jiná kapitola v knize"/>
    <s v="Ostatní"/>
    <n v="0"/>
    <n v="0"/>
    <n v="0"/>
    <m/>
    <m/>
    <n v="0"/>
    <s v="Nic"/>
    <b v="0"/>
    <x v="2"/>
    <x v="8"/>
  </r>
  <r>
    <n v="601552"/>
    <x v="357"/>
    <s v="PedF"/>
    <x v="8"/>
    <s v="kapitola v kolektivní monografii"/>
    <m/>
    <n v="0.5"/>
    <m/>
    <m/>
    <m/>
    <m/>
    <s v="Documents of Socially Engaged Art"/>
    <x v="4"/>
    <n v="26"/>
    <s v="PT"/>
    <s v="InSEA Publications"/>
    <s v="eng"/>
    <s v="kapitola v kolektivní monografii"/>
    <s v="Kap"/>
    <n v="1"/>
    <n v="2"/>
    <n v="1"/>
    <m/>
    <m/>
    <n v="1"/>
    <s v="Nic"/>
    <b v="0"/>
    <x v="2"/>
    <x v="8"/>
  </r>
  <r>
    <n v="601554"/>
    <x v="357"/>
    <s v="PedF"/>
    <x v="8"/>
    <s v="původní článek"/>
    <s v="český čsp."/>
    <n v="0.5"/>
    <m/>
    <m/>
    <m/>
    <m/>
    <s v="Život"/>
    <x v="4"/>
    <n v="14"/>
    <s v="CZ"/>
    <m/>
    <s v="cze"/>
    <s v="původní článekčeský čsp."/>
    <s v="Článek"/>
    <n v="0.5"/>
    <n v="0.5"/>
    <n v="0.25"/>
    <m/>
    <m/>
    <n v="0.25"/>
    <s v="Nic"/>
    <b v="0"/>
    <x v="2"/>
    <x v="8"/>
  </r>
  <r>
    <n v="598882"/>
    <x v="499"/>
    <s v="PedF"/>
    <x v="13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2"/>
    <x v="8"/>
  </r>
  <r>
    <n v="591722"/>
    <x v="359"/>
    <s v="PedF"/>
    <x v="12"/>
    <s v="jiný článek"/>
    <s v="český čsp."/>
    <n v="1"/>
    <m/>
    <m/>
    <m/>
    <m/>
    <s v="Komenský"/>
    <x v="4"/>
    <n v="5"/>
    <s v="CZ"/>
    <m/>
    <s v="cze"/>
    <s v="jiný článekčeský čsp."/>
    <s v="Ostatní"/>
    <n v="0"/>
    <n v="0"/>
    <n v="0"/>
    <m/>
    <m/>
    <n v="0"/>
    <s v="Nic"/>
    <b v="0"/>
    <x v="0"/>
    <x v="11"/>
  </r>
  <r>
    <n v="600333"/>
    <x v="359"/>
    <s v="PedF"/>
    <x v="12"/>
    <s v="jiný příspěvek v konferenčním sborníku"/>
    <s v="rec. sborník"/>
    <n v="1"/>
    <m/>
    <m/>
    <m/>
    <m/>
    <s v="Na cestě ke spravedlnosti ve vzdělávání: pedagogický výzkum pro lepší praxi a politiku"/>
    <x v="4"/>
    <n v="4"/>
    <m/>
    <s v="MUNI ARTS"/>
    <s v="cze"/>
    <s v="jiný příspěvek v konferenčním sborníkurec. sborník"/>
    <s v="Ostatní"/>
    <n v="0"/>
    <n v="0"/>
    <n v="0"/>
    <m/>
    <m/>
    <n v="0"/>
    <s v="Nic"/>
    <b v="0"/>
    <x v="0"/>
    <x v="11"/>
  </r>
  <r>
    <n v="600841"/>
    <x v="720"/>
    <s v="PedF"/>
    <x v="19"/>
    <s v="původní článek"/>
    <s v="český čsp."/>
    <n v="0.33333333333332998"/>
    <m/>
    <m/>
    <m/>
    <m/>
    <s v="Učitel matematiky"/>
    <x v="4"/>
    <n v="9"/>
    <s v="CZ"/>
    <m/>
    <s v="cze"/>
    <s v="původní článekčeský čsp."/>
    <s v="Článek"/>
    <n v="0.5"/>
    <n v="0.5"/>
    <n v="0.16666666666666499"/>
    <m/>
    <m/>
    <n v="0.16666666666666499"/>
    <s v="Nic"/>
    <b v="0"/>
    <x v="2"/>
    <x v="5"/>
  </r>
  <r>
    <n v="596568"/>
    <x v="721"/>
    <s v="PedF"/>
    <x v="0"/>
    <s v="stať v recenzovaném sborníku prací"/>
    <m/>
    <n v="1"/>
    <m/>
    <m/>
    <m/>
    <m/>
    <s v="Neformální péče v teorii a praxi"/>
    <x v="4"/>
    <n v="11"/>
    <m/>
    <s v="Pasparta Publishing, s.r.o."/>
    <s v="cze"/>
    <s v="stať v recenzovaném sborníku prací"/>
    <s v="Ostatní"/>
    <n v="0"/>
    <n v="0"/>
    <n v="0"/>
    <m/>
    <m/>
    <n v="0"/>
    <s v="Nic"/>
    <b v="0"/>
    <x v="0"/>
    <x v="0"/>
  </r>
  <r>
    <n v="600119"/>
    <x v="364"/>
    <s v="PedF"/>
    <x v="10"/>
    <s v="stať v recenzovaném sborníku prací"/>
    <m/>
    <n v="1"/>
    <m/>
    <m/>
    <m/>
    <m/>
    <s v="Odpovědnost za celek v dnešní době"/>
    <x v="4"/>
    <n v="13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4183"/>
    <x v="722"/>
    <s v="PedF"/>
    <x v="0"/>
    <s v="jiný příspěvek v konferenčním sborníku"/>
    <m/>
    <n v="1"/>
    <m/>
    <m/>
    <m/>
    <m/>
    <s v="Na cestě ke spravedlnosti ve vzdělávání: pedagogický výzkum pro lepší praxi a politiku"/>
    <x v="4"/>
    <n v="5"/>
    <m/>
    <s v="MSD Brno"/>
    <s v="cze"/>
    <s v="jiný příspěvek v konferenčním sborníku"/>
    <s v="Ostatní"/>
    <n v="0"/>
    <n v="0"/>
    <n v="0"/>
    <m/>
    <m/>
    <n v="0"/>
    <s v="Nic"/>
    <b v="0"/>
    <x v="0"/>
    <x v="0"/>
  </r>
  <r>
    <n v="585338"/>
    <x v="723"/>
    <s v="PedF"/>
    <x v="21"/>
    <s v="kapitola v kolektivní monografii"/>
    <m/>
    <n v="0.25"/>
    <m/>
    <m/>
    <m/>
    <m/>
    <s v="Global Perspectives on Home Education in the 21st Century"/>
    <x v="4"/>
    <n v="20"/>
    <s v="US"/>
    <s v="IGI Global"/>
    <s v="eng"/>
    <s v="kapitola v kolektivní monografii"/>
    <s v="Kap"/>
    <n v="1"/>
    <n v="2"/>
    <n v="0.5"/>
    <m/>
    <m/>
    <n v="0.5"/>
    <s v="Nic"/>
    <b v="0"/>
    <x v="0"/>
    <x v="4"/>
  </r>
  <r>
    <n v="587076"/>
    <x v="723"/>
    <s v="PedF"/>
    <x v="21"/>
    <s v="původní článek"/>
    <s v="WOS (loni)"/>
    <n v="0.25"/>
    <m/>
    <m/>
    <n v="605452600007"/>
    <s v="JCI Q3"/>
    <s v="Human Affairs"/>
    <x v="4"/>
    <n v="16"/>
    <s v="SK"/>
    <m/>
    <s v="eng"/>
    <s v="původní článekWOS (loni)"/>
    <s v="IFQ2"/>
    <n v="14"/>
    <n v="14"/>
    <n v="3.5"/>
    <m/>
    <m/>
    <n v="3.5"/>
    <s v="Nic"/>
    <b v="0"/>
    <x v="0"/>
    <x v="4"/>
  </r>
  <r>
    <n v="596025"/>
    <x v="367"/>
    <s v="PedF"/>
    <x v="10"/>
    <s v="kapitola v kolektivní monografii"/>
    <m/>
    <n v="1"/>
    <m/>
    <m/>
    <m/>
    <m/>
    <s v="Lze vychovávat k úctě a sebeúctě?"/>
    <x v="2"/>
    <n v="12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5356"/>
    <x v="369"/>
    <s v="PedF"/>
    <x v="10"/>
    <s v="stať v recenzovaném sborníku prací"/>
    <m/>
    <n v="1"/>
    <m/>
    <m/>
    <m/>
    <m/>
    <s v="Potřebuje v planetární době filosofie vědu, či věda filosofii?"/>
    <x v="2"/>
    <n v="7"/>
    <s v="CZ"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83786"/>
    <x v="371"/>
    <s v="PedF"/>
    <x v="8"/>
    <s v="kapitola v kolektivní monografii"/>
    <m/>
    <n v="0.5"/>
    <m/>
    <m/>
    <m/>
    <m/>
    <s v="Giftedness in a Variety of Educational Fields"/>
    <x v="4"/>
    <n v="12"/>
    <s v="DE"/>
    <s v="Verlag dr. Kovač"/>
    <s v="eng"/>
    <s v="kapitola v kolektivní monografii"/>
    <s v="Kap"/>
    <n v="1"/>
    <n v="2"/>
    <n v="1"/>
    <m/>
    <m/>
    <n v="1"/>
    <s v="Nic"/>
    <b v="0"/>
    <x v="2"/>
    <x v="8"/>
  </r>
  <r>
    <n v="601376"/>
    <x v="371"/>
    <s v="PedF"/>
    <x v="8"/>
    <s v="jiný výsledek"/>
    <m/>
    <n v="0.25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8"/>
  </r>
  <r>
    <n v="596203"/>
    <x v="724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71692"/>
    <x v="373"/>
    <s v="PedF"/>
    <x v="0"/>
    <s v="jiný příspěvek v konferenčním sborníku"/>
    <m/>
    <n v="1"/>
    <m/>
    <m/>
    <m/>
    <m/>
    <s v="Výzvy pro učitele v 21. století"/>
    <x v="2"/>
    <n v="8"/>
    <m/>
    <s v="Univerzita Palackého v Olomouci"/>
    <s v="cze"/>
    <s v="jiný příspěvek v konferenčním sborníku"/>
    <s v="Ostatní"/>
    <n v="0"/>
    <n v="0"/>
    <n v="0"/>
    <m/>
    <m/>
    <n v="0"/>
    <s v="Nic"/>
    <b v="0"/>
    <x v="0"/>
    <x v="0"/>
  </r>
  <r>
    <n v="597185"/>
    <x v="373"/>
    <s v="PedF"/>
    <x v="0"/>
    <s v="původní článek"/>
    <s v="ERIHPlus"/>
    <n v="0.5"/>
    <m/>
    <m/>
    <m/>
    <m/>
    <s v="Štúdie zo špeciálnej pedagogiky"/>
    <x v="4"/>
    <n v="14"/>
    <s v="SK"/>
    <m/>
    <s v="cze"/>
    <s v="původní článekERIHPlus"/>
    <s v="Erih+"/>
    <n v="1"/>
    <n v="1"/>
    <n v="0.5"/>
    <m/>
    <m/>
    <n v="0.5"/>
    <s v="Nic"/>
    <b v="0"/>
    <x v="0"/>
    <x v="0"/>
  </r>
  <r>
    <n v="606166"/>
    <x v="373"/>
    <s v="PedF"/>
    <x v="0"/>
    <s v="přehledový článek"/>
    <s v="zahr. čsp."/>
    <n v="1"/>
    <m/>
    <m/>
    <m/>
    <m/>
    <s v="Edukácia [online]"/>
    <x v="4"/>
    <n v="6"/>
    <s v="SK"/>
    <m/>
    <s v="cze"/>
    <s v="přehledový článekzahr. čsp."/>
    <s v="Článek"/>
    <n v="0.5"/>
    <n v="0.5"/>
    <n v="0.5"/>
    <m/>
    <m/>
    <n v="0.5"/>
    <s v="Nic"/>
    <b v="0"/>
    <x v="0"/>
    <x v="0"/>
  </r>
  <r>
    <n v="596229"/>
    <x v="374"/>
    <s v="PedF"/>
    <x v="9"/>
    <s v="původní článek"/>
    <s v="český čsp."/>
    <n v="0.5"/>
    <m/>
    <m/>
    <m/>
    <m/>
    <s v="Gramotnost, pregramotnost a vzdělávání"/>
    <x v="2"/>
    <n v="16"/>
    <s v="CZ"/>
    <m/>
    <s v="eng"/>
    <s v="původní článekčeský čsp."/>
    <s v="Článek"/>
    <n v="0.5"/>
    <n v="1"/>
    <n v="0.5"/>
    <m/>
    <m/>
    <n v="0.5"/>
    <s v="Nic"/>
    <b v="0"/>
    <x v="0"/>
    <x v="4"/>
  </r>
  <r>
    <n v="599464"/>
    <x v="374"/>
    <s v="PedF"/>
    <x v="9"/>
    <s v="původní článek"/>
    <s v="český čsp."/>
    <n v="0.5"/>
    <m/>
    <m/>
    <m/>
    <m/>
    <s v="Gramotnost, pregramotnost a vzdělávání"/>
    <x v="2"/>
    <n v="18"/>
    <s v="CZ"/>
    <m/>
    <s v="eng"/>
    <s v="původní článekčeský čsp."/>
    <s v="Článek"/>
    <n v="0.5"/>
    <n v="1"/>
    <n v="0.5"/>
    <m/>
    <m/>
    <n v="0.5"/>
    <s v="Nic"/>
    <b v="0"/>
    <x v="2"/>
    <x v="8"/>
  </r>
  <r>
    <n v="601418"/>
    <x v="375"/>
    <s v="PedF"/>
    <x v="8"/>
    <s v="jiná stať ve sborníku prací"/>
    <m/>
    <n v="0.5"/>
    <m/>
    <m/>
    <m/>
    <m/>
    <s v="Arts-based social interventions: mapping the field"/>
    <x v="4"/>
    <n v="17"/>
    <m/>
    <s v="University of Lapland"/>
    <s v="eng"/>
    <s v="jiná stať ve sborníku prací"/>
    <s v="Ostatní"/>
    <n v="0"/>
    <n v="0"/>
    <n v="0"/>
    <m/>
    <m/>
    <n v="0"/>
    <s v="Nic"/>
    <b v="0"/>
    <x v="2"/>
    <x v="8"/>
  </r>
  <r>
    <n v="601421"/>
    <x v="375"/>
    <s v="PedF"/>
    <x v="8"/>
    <s v="jiná stať ve sborníku prací"/>
    <m/>
    <n v="0.5"/>
    <m/>
    <m/>
    <m/>
    <m/>
    <s v="Arts-based social interventions: mapping the field"/>
    <x v="4"/>
    <n v="8"/>
    <m/>
    <s v="University of Lapland"/>
    <s v="eng"/>
    <s v="jiná stať ve sborníku prací"/>
    <s v="Ostatní"/>
    <n v="0"/>
    <n v="0"/>
    <n v="0"/>
    <m/>
    <m/>
    <n v="0"/>
    <s v="Nic"/>
    <b v="0"/>
    <x v="2"/>
    <x v="8"/>
  </r>
  <r>
    <n v="601248"/>
    <x v="376"/>
    <s v="PedF"/>
    <x v="11"/>
    <s v="příspěvek v recenzovaném konferenčním sborníku"/>
    <s v="rec. sborník"/>
    <n v="0.33333333333332998"/>
    <s v="2-s2.0-85114043945"/>
    <m/>
    <m/>
    <m/>
    <s v="Proceedings of the International Conferences Mobile Learning 2021 (ML 2021) and Educational Technologies 2021 (ICEduTech 2021)"/>
    <x v="4"/>
    <n v="8"/>
    <m/>
    <s v="IADIS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0"/>
    <x v="4"/>
  </r>
  <r>
    <n v="607421"/>
    <x v="376"/>
    <s v="PedF"/>
    <x v="11"/>
    <s v="učebnice pro VŠ"/>
    <m/>
    <n v="1"/>
    <m/>
    <m/>
    <m/>
    <m/>
    <m/>
    <x v="4"/>
    <n v="50"/>
    <s v="CZ"/>
    <s v="Univerzita Karlova"/>
    <s v="cze"/>
    <s v="učebnice pro VŠ"/>
    <s v="Učebnice"/>
    <n v="1"/>
    <n v="1"/>
    <n v="1"/>
    <m/>
    <m/>
    <n v="1"/>
    <s v="Nic"/>
    <b v="0"/>
    <x v="0"/>
    <x v="4"/>
  </r>
  <r>
    <n v="607451"/>
    <x v="376"/>
    <s v="PedF"/>
    <x v="11"/>
    <s v="učebnice pro VŠ"/>
    <m/>
    <n v="1"/>
    <m/>
    <m/>
    <m/>
    <m/>
    <m/>
    <x v="4"/>
    <n v="31"/>
    <s v="CZ"/>
    <s v="Univerzita Karlova"/>
    <s v="cze"/>
    <s v="učebnice pro VŠ"/>
    <s v="Učebnice"/>
    <n v="1"/>
    <n v="1"/>
    <n v="1"/>
    <m/>
    <m/>
    <n v="1"/>
    <s v="Nic"/>
    <b v="0"/>
    <x v="0"/>
    <x v="4"/>
  </r>
  <r>
    <n v="607453"/>
    <x v="376"/>
    <s v="PedF"/>
    <x v="11"/>
    <s v="učebnice pro VŠ"/>
    <m/>
    <n v="0.5"/>
    <m/>
    <m/>
    <m/>
    <m/>
    <m/>
    <x v="4"/>
    <n v="30"/>
    <s v="CZ"/>
    <s v="Univerzita Karlova"/>
    <s v="cze"/>
    <s v="učebnice pro VŠ"/>
    <s v="Učebnice"/>
    <n v="1"/>
    <n v="1"/>
    <n v="0.5"/>
    <m/>
    <m/>
    <n v="0.5"/>
    <s v="Nic"/>
    <b v="0"/>
    <x v="0"/>
    <x v="4"/>
  </r>
  <r>
    <n v="607459"/>
    <x v="376"/>
    <s v="PedF"/>
    <x v="11"/>
    <s v="přehledový článek"/>
    <s v="zahr. čsp."/>
    <n v="1"/>
    <m/>
    <m/>
    <m/>
    <m/>
    <s v="Prohuman [online]"/>
    <x v="4"/>
    <n v="5"/>
    <s v="SK"/>
    <m/>
    <s v="cze"/>
    <s v="přehledový článekzahr. čsp."/>
    <s v="Článek"/>
    <n v="0.5"/>
    <n v="0.5"/>
    <n v="0.5"/>
    <m/>
    <m/>
    <n v="0.5"/>
    <s v="Nic"/>
    <b v="0"/>
    <x v="0"/>
    <x v="4"/>
  </r>
  <r>
    <n v="607461"/>
    <x v="376"/>
    <s v="PedF"/>
    <x v="11"/>
    <s v="přehledový článek"/>
    <s v="zahr. čsp."/>
    <n v="1"/>
    <m/>
    <m/>
    <m/>
    <m/>
    <s v="Prohuman [online]"/>
    <x v="4"/>
    <n v="5"/>
    <s v="SK"/>
    <m/>
    <s v="cze"/>
    <s v="přehledový článekzahr. čsp."/>
    <s v="Článek"/>
    <n v="0.5"/>
    <n v="0.5"/>
    <n v="0.5"/>
    <m/>
    <m/>
    <n v="0.5"/>
    <s v="Nic"/>
    <b v="0"/>
    <x v="0"/>
    <x v="4"/>
  </r>
  <r>
    <n v="607493"/>
    <x v="376"/>
    <s v="PedF"/>
    <x v="11"/>
    <s v="příspěvek v recenzovaném konferenčním sborníku"/>
    <s v="rec. sborník"/>
    <n v="1"/>
    <m/>
    <m/>
    <m/>
    <m/>
    <s v="Adult Education 2020 – Reflection, Reality and Potential of the Virtual World"/>
    <x v="4"/>
    <n v="8"/>
    <m/>
    <s v="Univerzita Karlova"/>
    <s v="eng"/>
    <s v="příspěvek v recenzovaném konferenčním sborníkurec. sborník"/>
    <s v="Sbor/N"/>
    <n v="0.25"/>
    <n v="0.5"/>
    <n v="0.5"/>
    <m/>
    <m/>
    <n v="0.5"/>
    <s v="Nic"/>
    <b v="0"/>
    <x v="0"/>
    <x v="4"/>
  </r>
  <r>
    <n v="607728"/>
    <x v="376"/>
    <s v="PedF"/>
    <x v="11"/>
    <s v="příspěvek v recenzovaném konferenčním sborníku"/>
    <s v="rec. sborník"/>
    <n v="0.5"/>
    <m/>
    <m/>
    <m/>
    <m/>
    <s v="Innovation Management and Sustainable Economic Development in the Era of Global Pandemic"/>
    <x v="4"/>
    <n v="11"/>
    <m/>
    <s v="IBIMA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596203"/>
    <x v="725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7076"/>
    <x v="726"/>
    <s v="PedF"/>
    <x v="0"/>
    <s v="jiný příspěvek v konferenčním sborníku"/>
    <s v="rec. sborník"/>
    <n v="0.33333333333332998"/>
    <m/>
    <m/>
    <m/>
    <m/>
    <s v="JUVENILIA PAEDAGOGICA 2021; Aktuálne teoretické a výskumné otázky pedagogiky v konceptoch dizertačných prác doktorandov"/>
    <x v="4"/>
    <n v="9"/>
    <m/>
    <s v="Trnavská univerzita v Trnavě"/>
    <s v="slo"/>
    <s v="jiný příspěvek v konferenčním sborníkurec. sborník"/>
    <s v="Ostatní"/>
    <n v="0"/>
    <n v="0"/>
    <n v="0"/>
    <m/>
    <m/>
    <n v="0"/>
    <s v="Nic"/>
    <b v="0"/>
    <x v="0"/>
    <x v="0"/>
  </r>
  <r>
    <n v="602267"/>
    <x v="726"/>
    <s v="PedF"/>
    <x v="0"/>
    <s v="jiný příspěvek v konferenčním sborníku"/>
    <s v="rec. sborník"/>
    <n v="0.5"/>
    <m/>
    <m/>
    <m/>
    <m/>
    <s v="AKTUÁLNÍ PROBLÉMY PEDAGOGIKY VE VÝZKUMECH STUDENTŮ DOKTORSKÝCH STUDIJNÍCH PROGRAMŮ XVI - Working Academics Value Excellence for International Teachers"/>
    <x v="4"/>
    <n v="7"/>
    <m/>
    <s v="Univerzita Palackého v Olomouci"/>
    <s v="cze"/>
    <s v="jiný příspěvek v konferenčním sborníkurec. sborník"/>
    <s v="Ostatní"/>
    <n v="0"/>
    <n v="0"/>
    <n v="0"/>
    <m/>
    <m/>
    <n v="0"/>
    <s v="Nic"/>
    <b v="0"/>
    <x v="0"/>
    <x v="0"/>
  </r>
  <r>
    <n v="606764"/>
    <x v="726"/>
    <s v="PedF"/>
    <x v="0"/>
    <s v="jiný článek"/>
    <s v="český čsp."/>
    <n v="0.33333333333332998"/>
    <m/>
    <m/>
    <m/>
    <m/>
    <s v="Speciální pedagogika"/>
    <x v="4"/>
    <n v="14"/>
    <s v="CZ"/>
    <m/>
    <s v="cze"/>
    <s v="jiný článekčeský čsp."/>
    <s v="Ostatní"/>
    <n v="0"/>
    <n v="0"/>
    <n v="0"/>
    <m/>
    <m/>
    <n v="0"/>
    <s v="Nic"/>
    <b v="0"/>
    <x v="0"/>
    <x v="0"/>
  </r>
  <r>
    <n v="597476"/>
    <x v="727"/>
    <s v="PedF"/>
    <x v="9"/>
    <s v="příspěvek v recenzovaném konferenčním sborníku"/>
    <s v="zahr. čsp."/>
    <n v="1"/>
    <m/>
    <m/>
    <m/>
    <m/>
    <s v="Музыкальная и художественная культура в образовании: инновационные пути развития: материалы VI международной научно-практической конференции"/>
    <x v="4"/>
    <n v="5"/>
    <m/>
    <s v="РИО ЯГПУ"/>
    <s v="rus"/>
    <s v="příspěvek v recenzovaném konferenčním sborníkuzahr. čsp."/>
    <s v="Sbor/N"/>
    <n v="0.25"/>
    <n v="0.5"/>
    <n v="0.5"/>
    <m/>
    <m/>
    <n v="0.5"/>
    <s v="Nic"/>
    <b v="0"/>
    <x v="2"/>
    <x v="8"/>
  </r>
  <r>
    <n v="600958"/>
    <x v="382"/>
    <s v="PedF"/>
    <x v="6"/>
    <s v="VŠ skriptum"/>
    <m/>
    <n v="0.5"/>
    <m/>
    <m/>
    <m/>
    <m/>
    <m/>
    <x v="4"/>
    <n v="148"/>
    <s v="CZ"/>
    <s v="Univerzita Karlova - Pedagogická fakulta"/>
    <s v="rus"/>
    <s v="VŠ skriptum"/>
    <s v="Učebnice"/>
    <n v="1"/>
    <n v="1"/>
    <n v="0.5"/>
    <m/>
    <m/>
    <n v="0.5"/>
    <s v="Nic"/>
    <b v="0"/>
    <x v="4"/>
    <x v="6"/>
  </r>
  <r>
    <n v="601797"/>
    <x v="386"/>
    <s v="PedF"/>
    <x v="0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602438"/>
    <x v="728"/>
    <s v="PedF"/>
    <x v="14"/>
    <s v="internetový zdroj"/>
    <m/>
    <n v="0.25"/>
    <m/>
    <m/>
    <m/>
    <m/>
    <m/>
    <x v="4"/>
    <n v="40"/>
    <s v="CZ"/>
    <s v="Masarykova univerzita, Brno"/>
    <s v="cze"/>
    <s v="internetový zdroj"/>
    <s v="Ostatní"/>
    <n v="0"/>
    <n v="0"/>
    <n v="0"/>
    <m/>
    <m/>
    <n v="0"/>
    <s v="Nic"/>
    <b v="0"/>
    <x v="0"/>
    <x v="4"/>
  </r>
  <r>
    <n v="602534"/>
    <x v="728"/>
    <s v="PedF"/>
    <x v="14"/>
    <s v="původní článek"/>
    <s v="český čsp."/>
    <n v="0.5"/>
    <m/>
    <m/>
    <m/>
    <m/>
    <s v="Gramotnost, pregramotnost a vzdělávání [online]"/>
    <x v="4"/>
    <n v="13"/>
    <s v="CZ"/>
    <m/>
    <s v="cze"/>
    <s v="původní článekčeský čsp."/>
    <s v="Článek"/>
    <n v="0.5"/>
    <n v="0.5"/>
    <n v="0.25"/>
    <m/>
    <m/>
    <n v="0.25"/>
    <s v="Nic"/>
    <b v="0"/>
    <x v="2"/>
    <x v="8"/>
  </r>
  <r>
    <n v="603038"/>
    <x v="393"/>
    <s v="PedF"/>
    <x v="14"/>
    <s v="původní článek"/>
    <s v="český čsp."/>
    <n v="0.33333333333332998"/>
    <m/>
    <m/>
    <m/>
    <m/>
    <s v="Gramotnost, pregramotnost a vzdělávání [online]"/>
    <x v="4"/>
    <n v="11"/>
    <s v="CZ"/>
    <m/>
    <s v="cze"/>
    <s v="původní článekčeský čsp."/>
    <s v="Článek"/>
    <n v="0.5"/>
    <n v="0.5"/>
    <n v="0.16666666666666499"/>
    <m/>
    <m/>
    <n v="0.16666666666666499"/>
    <s v="Nic"/>
    <b v="0"/>
    <x v="2"/>
    <x v="8"/>
  </r>
  <r>
    <n v="600958"/>
    <x v="398"/>
    <s v="PedF"/>
    <x v="6"/>
    <s v="VŠ skriptum"/>
    <m/>
    <n v="0.5"/>
    <m/>
    <m/>
    <m/>
    <m/>
    <m/>
    <x v="4"/>
    <n v="148"/>
    <s v="CZ"/>
    <s v="Univerzita Karlova - Pedagogická fakulta"/>
    <s v="rus"/>
    <s v="VŠ skriptum"/>
    <s v="Učebnice"/>
    <n v="1"/>
    <n v="1"/>
    <n v="0.5"/>
    <m/>
    <m/>
    <n v="0.5"/>
    <s v="Nic"/>
    <b v="0"/>
    <x v="4"/>
    <x v="6"/>
  </r>
  <r>
    <n v="608316"/>
    <x v="398"/>
    <s v="PedF"/>
    <x v="6"/>
    <s v="učebnice pro VŠ"/>
    <m/>
    <n v="1"/>
    <m/>
    <m/>
    <m/>
    <m/>
    <m/>
    <x v="4"/>
    <n v="40"/>
    <s v="CZ"/>
    <s v="Univerzita Karlova - Pedagogická fakulta"/>
    <s v="rus"/>
    <s v="učebnice pro VŠ"/>
    <s v="Učebnice"/>
    <n v="1"/>
    <n v="1"/>
    <n v="1"/>
    <m/>
    <m/>
    <n v="1"/>
    <s v="Nic"/>
    <b v="0"/>
    <x v="4"/>
    <x v="6"/>
  </r>
  <r>
    <n v="593270"/>
    <x v="399"/>
    <s v="PedF"/>
    <x v="0"/>
    <s v="internetový zdroj"/>
    <s v="český čsp."/>
    <n v="1"/>
    <m/>
    <m/>
    <m/>
    <m/>
    <s v="Metodický portál RVP"/>
    <x v="4"/>
    <m/>
    <m/>
    <s v="Metodický portál RVP"/>
    <s v="cze"/>
    <s v="internetový zdrojčeský čsp."/>
    <s v="Ostatní"/>
    <n v="0"/>
    <n v="0"/>
    <n v="0"/>
    <m/>
    <m/>
    <n v="0"/>
    <s v="Nic"/>
    <b v="0"/>
    <x v="0"/>
    <x v="0"/>
  </r>
  <r>
    <n v="593486"/>
    <x v="399"/>
    <s v="PedF"/>
    <x v="0"/>
    <s v="internetový zdroj"/>
    <s v="český čsp."/>
    <n v="1"/>
    <m/>
    <m/>
    <m/>
    <m/>
    <s v="Metodický portál RVP"/>
    <x v="4"/>
    <m/>
    <m/>
    <s v="Metodický portál RVP"/>
    <s v="cze"/>
    <s v="internetový zdrojčeský čsp."/>
    <s v="Ostatní"/>
    <n v="0"/>
    <n v="0"/>
    <n v="0"/>
    <m/>
    <m/>
    <n v="0"/>
    <s v="Nic"/>
    <b v="0"/>
    <x v="0"/>
    <x v="0"/>
  </r>
  <r>
    <n v="596191"/>
    <x v="399"/>
    <s v="PedF"/>
    <x v="0"/>
    <s v="jiný příspěvek v konferenčním sborníku"/>
    <s v="rec. sborník"/>
    <n v="1"/>
    <m/>
    <m/>
    <m/>
    <m/>
    <s v="JUVENILIA PAEDAGOGICA 2021 Aktuálne teoretické a výskumné otázky pedagogiky v konceptoch dizertačných prác doktorandov"/>
    <x v="4"/>
    <n v="4"/>
    <m/>
    <s v="TRNAVSKÁ UNIVERZITA, PdF TRNAVA,"/>
    <s v="cze"/>
    <s v="jiný příspěvek v konferenčním sborníkurec. sborník"/>
    <s v="Ostatní"/>
    <n v="0"/>
    <n v="0"/>
    <n v="0"/>
    <m/>
    <m/>
    <n v="0"/>
    <s v="Nic"/>
    <b v="0"/>
    <x v="0"/>
    <x v="0"/>
  </r>
  <r>
    <n v="596646"/>
    <x v="399"/>
    <s v="PedF"/>
    <x v="0"/>
    <s v="jiný příspěvek v konferenčním sborníku"/>
    <m/>
    <n v="1"/>
    <m/>
    <m/>
    <m/>
    <m/>
    <s v="QUAERE 2021 Recenzovaný sborník příspěvků interdisciplinární mezinárodní vědecké konference doktorandů a odborných asistentů"/>
    <x v="4"/>
    <n v="9"/>
    <m/>
    <s v="MAGNANIMITAS"/>
    <s v="cze"/>
    <s v="jiný příspěvek v konferenčním sborníku"/>
    <s v="Ostatní"/>
    <n v="0"/>
    <n v="0"/>
    <n v="0"/>
    <m/>
    <m/>
    <n v="0"/>
    <s v="Nic"/>
    <b v="0"/>
    <x v="0"/>
    <x v="0"/>
  </r>
  <r>
    <n v="596953"/>
    <x v="399"/>
    <s v="PedF"/>
    <x v="0"/>
    <s v="kapitola v kolektivní monografii"/>
    <m/>
    <n v="1"/>
    <m/>
    <m/>
    <m/>
    <m/>
    <s v="Emocionalita ve výchově prizmatem filosofické, psychologické a speciálněpedagogické reflexe. Inkluzivní škola."/>
    <x v="4"/>
    <n v="9"/>
    <s v="CZ"/>
    <s v="Univerzita Karlova, Pedagogická fakulta"/>
    <s v="cze"/>
    <s v="kapitola v kolektivní monografii"/>
    <s v="Kap"/>
    <n v="1"/>
    <n v="1"/>
    <n v="1"/>
    <m/>
    <m/>
    <n v="1"/>
    <s v="Nic"/>
    <b v="0"/>
    <x v="0"/>
    <x v="0"/>
  </r>
  <r>
    <n v="599087"/>
    <x v="399"/>
    <s v="PedF"/>
    <x v="0"/>
    <s v="jiný příspěvek v konferenčním sborníku"/>
    <s v="rec. sborník"/>
    <n v="1"/>
    <m/>
    <m/>
    <m/>
    <m/>
    <s v="CANTUS CHORALIS SLOVACA 2020"/>
    <x v="4"/>
    <n v="5"/>
    <m/>
    <s v="Belianum"/>
    <s v="cze"/>
    <s v="jiný příspěvek v konferenčním sborníkurec. sborník"/>
    <s v="Ostatní"/>
    <n v="0"/>
    <n v="0"/>
    <n v="0"/>
    <m/>
    <m/>
    <n v="0"/>
    <s v="Nic"/>
    <b v="0"/>
    <x v="0"/>
    <x v="0"/>
  </r>
  <r>
    <n v="599427"/>
    <x v="399"/>
    <s v="PedF"/>
    <x v="0"/>
    <s v="jiný příspěvek v konferenčním sborníku"/>
    <m/>
    <n v="1"/>
    <m/>
    <m/>
    <m/>
    <m/>
    <s v="INOVATIVNÍ PŘÍSTUPY K EDUKACI OSOB SE SPECIÁLNÍMI POTŘEBAMI"/>
    <x v="4"/>
    <n v="7"/>
    <m/>
    <s v="Ostravská univerzita"/>
    <s v="cze"/>
    <s v="jiný příspěvek v konferenčním sborníku"/>
    <s v="Ostatní"/>
    <n v="0"/>
    <n v="0"/>
    <n v="0"/>
    <m/>
    <m/>
    <n v="0"/>
    <s v="Nic"/>
    <b v="0"/>
    <x v="0"/>
    <x v="0"/>
  </r>
  <r>
    <n v="600767"/>
    <x v="399"/>
    <s v="PedF"/>
    <x v="0"/>
    <s v="jiný příspěvek v konferenčním sborníku"/>
    <s v="rec. sborník"/>
    <n v="1"/>
    <m/>
    <m/>
    <m/>
    <m/>
    <s v="Janáčkiana 2020: Sborník z 35. ročníku mezinárodní online muzikologické konferene"/>
    <x v="4"/>
    <n v="6"/>
    <m/>
    <s v="Ostravská univerzita"/>
    <s v="cze"/>
    <s v="jiný příspěvek v konferenčním sborníkurec. sborník"/>
    <s v="Ostatní"/>
    <n v="0"/>
    <n v="0"/>
    <n v="0"/>
    <m/>
    <m/>
    <n v="0"/>
    <s v="Nic"/>
    <b v="0"/>
    <x v="0"/>
    <x v="0"/>
  </r>
  <r>
    <n v="602324"/>
    <x v="399"/>
    <s v="PedF"/>
    <x v="0"/>
    <s v="původní článek"/>
    <s v="český čsp."/>
    <n v="1"/>
    <m/>
    <m/>
    <m/>
    <m/>
    <s v="Speciální pedagogika"/>
    <x v="4"/>
    <n v="8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3289"/>
    <x v="399"/>
    <s v="PedF"/>
    <x v="0"/>
    <s v="původní článek"/>
    <s v="zahr. čsp."/>
    <n v="1"/>
    <m/>
    <m/>
    <m/>
    <m/>
    <s v="Edukácia [online]"/>
    <x v="4"/>
    <n v="6"/>
    <s v="SK"/>
    <m/>
    <s v="cze"/>
    <s v="původní článekzahr. čsp."/>
    <s v="Článek"/>
    <n v="0.5"/>
    <n v="0.5"/>
    <n v="0.5"/>
    <m/>
    <m/>
    <n v="0.5"/>
    <s v="Nic"/>
    <b v="0"/>
    <x v="0"/>
    <x v="0"/>
  </r>
  <r>
    <n v="577903"/>
    <x v="400"/>
    <s v="PedF"/>
    <x v="21"/>
    <s v="původní článek"/>
    <s v="SJR"/>
    <n v="0.25"/>
    <s v="2-s2.0-85085892381"/>
    <s v="Q3"/>
    <m/>
    <m/>
    <s v="Studia paedagogica"/>
    <x v="2"/>
    <n v="18"/>
    <s v="CZ"/>
    <m/>
    <s v="cze"/>
    <s v="původní článekSJR"/>
    <s v="ScoQ3"/>
    <n v="7"/>
    <n v="7"/>
    <n v="1.75"/>
    <m/>
    <m/>
    <n v="1.75"/>
    <s v="Nic"/>
    <b v="0"/>
    <x v="0"/>
    <x v="4"/>
  </r>
  <r>
    <n v="578291"/>
    <x v="400"/>
    <s v="PedF"/>
    <x v="21"/>
    <s v="původní článek"/>
    <s v="IF"/>
    <n v="0.25"/>
    <s v="2-s2.0-85084386031"/>
    <s v="Q1 1.D."/>
    <n v="532432400001"/>
    <s v="Q4"/>
    <s v="Journal of Beliefs and Values"/>
    <x v="2"/>
    <n v="13"/>
    <s v="GB"/>
    <m/>
    <s v="eng"/>
    <s v="původní článekIF"/>
    <s v="ScoD1"/>
    <n v="22"/>
    <n v="22"/>
    <n v="5.5"/>
    <m/>
    <m/>
    <n v="5.5"/>
    <s v="Nic"/>
    <b v="0"/>
    <x v="0"/>
    <x v="4"/>
  </r>
  <r>
    <n v="585338"/>
    <x v="400"/>
    <s v="PedF"/>
    <x v="1"/>
    <s v="kapitola v kolektivní monografii"/>
    <m/>
    <n v="0.25"/>
    <m/>
    <m/>
    <m/>
    <m/>
    <s v="Global Perspectives on Home Education in the 21st Century"/>
    <x v="4"/>
    <n v="20"/>
    <s v="US"/>
    <s v="IGI Global"/>
    <s v="eng"/>
    <s v="kapitola v kolektivní monografii"/>
    <s v="Kap"/>
    <n v="1"/>
    <n v="2"/>
    <n v="0.5"/>
    <m/>
    <m/>
    <n v="0.5"/>
    <s v="Nic"/>
    <b v="0"/>
    <x v="0"/>
    <x v="4"/>
  </r>
  <r>
    <n v="587076"/>
    <x v="400"/>
    <s v="PedF"/>
    <x v="1"/>
    <s v="původní článek"/>
    <s v="WOS (loni)"/>
    <n v="0.25"/>
    <m/>
    <m/>
    <n v="605452600007"/>
    <s v="JCI Q3"/>
    <s v="Human Affairs"/>
    <x v="4"/>
    <n v="16"/>
    <s v="SK"/>
    <m/>
    <s v="eng"/>
    <s v="původní článekWOS (loni)"/>
    <s v="IFQ2"/>
    <n v="14"/>
    <n v="14"/>
    <n v="3.5"/>
    <m/>
    <m/>
    <n v="3.5"/>
    <s v="Nic"/>
    <b v="0"/>
    <x v="0"/>
    <x v="4"/>
  </r>
  <r>
    <n v="592912"/>
    <x v="402"/>
    <s v="PedF"/>
    <x v="1"/>
    <s v="původní článek"/>
    <s v="WOS (loni)"/>
    <n v="0.5"/>
    <s v="2-s2.0-85100545994"/>
    <s v="Q1 1.D."/>
    <n v="616643600001"/>
    <s v="Q2"/>
    <s v="Research in Mathematics Education"/>
    <x v="4"/>
    <n v="18"/>
    <s v="GB"/>
    <s v="Routledge"/>
    <s v="eng"/>
    <s v="původní článekWOS (loni)"/>
    <s v="ScoD1"/>
    <n v="22"/>
    <n v="22"/>
    <n v="11"/>
    <m/>
    <m/>
    <n v="11"/>
    <s v="Nic"/>
    <b v="0"/>
    <x v="2"/>
    <x v="5"/>
  </r>
  <r>
    <n v="598882"/>
    <x v="507"/>
    <s v="PedF"/>
    <x v="15"/>
    <s v="kolektivní monografie"/>
    <m/>
    <n v="9.0909090909090995E-2"/>
    <m/>
    <m/>
    <m/>
    <m/>
    <m/>
    <x v="4"/>
    <n v="124"/>
    <s v="CZ"/>
    <s v="Univerzita Karlova, Nakladatelství Karolinum"/>
    <s v="cze"/>
    <s v="kolektivní monografie"/>
    <s v="Mon"/>
    <n v="3"/>
    <n v="3"/>
    <n v="0.27272727272727298"/>
    <m/>
    <m/>
    <n v="0.27272727272727298"/>
    <s v="Nic"/>
    <b v="0"/>
    <x v="1"/>
    <x v="1"/>
  </r>
  <r>
    <n v="608558"/>
    <x v="402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601797"/>
    <x v="404"/>
    <s v="PedF"/>
    <x v="12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595630"/>
    <x v="405"/>
    <s v="PedF"/>
    <x v="1"/>
    <s v="učebnice pro VŠ"/>
    <m/>
    <n v="1"/>
    <m/>
    <m/>
    <m/>
    <m/>
    <m/>
    <x v="4"/>
    <n v="280"/>
    <s v="CZ"/>
    <s v="Grada"/>
    <s v="cze"/>
    <s v="učebnice pro VŠ"/>
    <s v="Učebnice"/>
    <n v="1"/>
    <n v="1"/>
    <n v="1"/>
    <m/>
    <m/>
    <n v="1"/>
    <s v="Nic"/>
    <b v="0"/>
    <x v="5"/>
    <x v="7"/>
  </r>
  <r>
    <n v="602604"/>
    <x v="616"/>
    <s v="PedF"/>
    <x v="21"/>
    <s v="původní článek"/>
    <s v="český čsp."/>
    <n v="0.33333333333332998"/>
    <m/>
    <m/>
    <m/>
    <m/>
    <s v="Speciální pedagogika"/>
    <x v="4"/>
    <n v="18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0"/>
  </r>
  <r>
    <n v="605828"/>
    <x v="729"/>
    <s v="PedF"/>
    <x v="13"/>
    <s v="jiný článek"/>
    <s v="ERIHPlus"/>
    <n v="1"/>
    <m/>
    <m/>
    <m/>
    <m/>
    <s v="Český jazyk a literatura"/>
    <x v="2"/>
    <n v="3"/>
    <s v="CZ"/>
    <m/>
    <s v="cze"/>
    <s v="jiný článekERIHPlus"/>
    <s v="Erih+"/>
    <n v="1"/>
    <n v="1"/>
    <n v="1"/>
    <m/>
    <m/>
    <n v="1"/>
    <s v="Nic"/>
    <b v="0"/>
    <x v="4"/>
    <x v="6"/>
  </r>
  <r>
    <n v="600659"/>
    <x v="409"/>
    <s v="PedF"/>
    <x v="18"/>
    <s v="příspěvek v recenzovaném konferenčním sborníku"/>
    <s v="rec. sborník"/>
    <n v="0.25"/>
    <s v="2-s2.0-85121579913"/>
    <m/>
    <m/>
    <m/>
    <s v="Proceeding of the 20th European Conference on e-Learning"/>
    <x v="4"/>
    <n v="8"/>
    <m/>
    <s v="University of Applied Sciences HTW Berlin"/>
    <s v="eng"/>
    <s v="příspěvek v recenzovaném konferenčním sborníkurec. sborník"/>
    <s v="Sbor/N"/>
    <n v="0.25"/>
    <n v="0.5"/>
    <n v="0.125"/>
    <m/>
    <m/>
    <n v="0.125"/>
    <s v="Nic"/>
    <b v="0"/>
    <x v="0"/>
    <x v="4"/>
  </r>
  <r>
    <n v="600445"/>
    <x v="730"/>
    <s v="PedF"/>
    <x v="12"/>
    <s v="původní článek"/>
    <s v="český čsp."/>
    <n v="1"/>
    <m/>
    <m/>
    <m/>
    <m/>
    <s v="Gramotnost, pregramotnost a vzdělávání [online]"/>
    <x v="4"/>
    <n v="16"/>
    <s v="CZ"/>
    <m/>
    <s v="eng"/>
    <s v="původní článekčeský čsp."/>
    <s v="Článek"/>
    <n v="0.5"/>
    <n v="1"/>
    <n v="1"/>
    <m/>
    <m/>
    <n v="1"/>
    <s v="Nic"/>
    <b v="0"/>
    <x v="0"/>
    <x v="11"/>
  </r>
  <r>
    <n v="599567"/>
    <x v="731"/>
    <s v="PedF"/>
    <x v="11"/>
    <s v="kolektivní monografie"/>
    <m/>
    <n v="0.2"/>
    <m/>
    <m/>
    <m/>
    <m/>
    <m/>
    <x v="4"/>
    <n v="203"/>
    <s v="CZ"/>
    <s v="Česká andragogická společnost"/>
    <s v="cze"/>
    <s v="kolektivní monografie"/>
    <s v="Mon"/>
    <n v="3"/>
    <n v="3"/>
    <n v="0.60000000000000009"/>
    <m/>
    <m/>
    <n v="0.60000000000000009"/>
    <s v="Nic"/>
    <b v="0"/>
    <x v="0"/>
    <x v="11"/>
  </r>
  <r>
    <n v="607376"/>
    <x v="730"/>
    <s v="PedF"/>
    <x v="12"/>
    <s v="učebnice pro VŠ"/>
    <m/>
    <n v="0.2"/>
    <m/>
    <m/>
    <m/>
    <m/>
    <m/>
    <x v="4"/>
    <n v="286"/>
    <m/>
    <s v="Univerzita Karlova, Pedagogická fakulta"/>
    <s v="cze"/>
    <s v="učebnice pro VŠ"/>
    <s v="Učebnice"/>
    <n v="1"/>
    <n v="1"/>
    <n v="0.2"/>
    <m/>
    <m/>
    <n v="0.2"/>
    <s v="Nic"/>
    <b v="0"/>
    <x v="0"/>
    <x v="11"/>
  </r>
  <r>
    <n v="607796"/>
    <x v="415"/>
    <s v="PedF"/>
    <x v="9"/>
    <s v="původní článek"/>
    <s v="ERIHPlus"/>
    <n v="1"/>
    <m/>
    <m/>
    <m/>
    <m/>
    <s v="Studia Scientifica Facultatis Paedagogicae, Universitas Catholica Ružomberok"/>
    <x v="4"/>
    <n v="10"/>
    <s v="SK"/>
    <m/>
    <s v="cze"/>
    <s v="původní článekERIHPlus"/>
    <s v="Erih+"/>
    <n v="1"/>
    <n v="1"/>
    <n v="1"/>
    <m/>
    <m/>
    <n v="1"/>
    <s v="Nic"/>
    <b v="0"/>
    <x v="2"/>
    <x v="8"/>
  </r>
  <r>
    <n v="607803"/>
    <x v="415"/>
    <s v="PedF"/>
    <x v="9"/>
    <s v="původní článek"/>
    <s v="český čsp."/>
    <n v="1"/>
    <m/>
    <m/>
    <m/>
    <m/>
    <s v="Muzikologické fórum"/>
    <x v="4"/>
    <n v="17"/>
    <s v="CZ"/>
    <m/>
    <s v="cze"/>
    <s v="původní článekčeský čsp."/>
    <s v="Článek"/>
    <n v="0.5"/>
    <n v="0.5"/>
    <n v="0.5"/>
    <m/>
    <m/>
    <n v="0.5"/>
    <s v="Nic"/>
    <b v="0"/>
    <x v="2"/>
    <x v="8"/>
  </r>
  <r>
    <n v="571262"/>
    <x v="732"/>
    <s v="PedF"/>
    <x v="19"/>
    <s v="příspěvek v recenzovaném konferenčním sborníku"/>
    <s v="rec. sborník"/>
    <n v="1"/>
    <m/>
    <m/>
    <m/>
    <m/>
    <s v="Jak učit matematice žáky ve věku 10–16"/>
    <x v="2"/>
    <n v="6"/>
    <m/>
    <s v="neuveden"/>
    <s v="cze"/>
    <s v="příspěvek v recenzovaném konferenčním sborníkurec. sborník"/>
    <s v="Sbor/N"/>
    <n v="0.25"/>
    <n v="0.25"/>
    <n v="0.25"/>
    <m/>
    <m/>
    <n v="0.25"/>
    <s v="Nic"/>
    <b v="0"/>
    <x v="2"/>
    <x v="5"/>
  </r>
  <r>
    <n v="587827"/>
    <x v="732"/>
    <s v="PedF"/>
    <x v="19"/>
    <s v="původní článek"/>
    <s v="český čsp."/>
    <n v="1"/>
    <m/>
    <m/>
    <m/>
    <m/>
    <s v="Učitel matematiky"/>
    <x v="4"/>
    <n v="17"/>
    <s v="CZ"/>
    <m/>
    <s v="cze"/>
    <s v="původní článekčeský čsp."/>
    <s v="Článek"/>
    <n v="0.5"/>
    <n v="0.5"/>
    <n v="0.5"/>
    <m/>
    <m/>
    <n v="0.5"/>
    <s v="Nic"/>
    <b v="0"/>
    <x v="2"/>
    <x v="5"/>
  </r>
  <r>
    <n v="595350"/>
    <x v="419"/>
    <s v="PedF"/>
    <x v="19"/>
    <s v="kapitola v kolektivní monografii"/>
    <m/>
    <n v="0.33333333333332998"/>
    <m/>
    <m/>
    <m/>
    <m/>
    <s v="Integrovaná výuka z pohledu výuky matematiky"/>
    <x v="2"/>
    <n v="20"/>
    <s v="CZ"/>
    <s v="Jihočeská Univerzita v Českých Budějovicích, Pedagogická fakulta"/>
    <s v="cze"/>
    <s v="kapitola v kolektivní monografii"/>
    <s v="Kap"/>
    <n v="1"/>
    <n v="1"/>
    <n v="0.33333333333332998"/>
    <m/>
    <m/>
    <n v="0.33333333333332998"/>
    <s v="Nic"/>
    <b v="0"/>
    <x v="2"/>
    <x v="5"/>
  </r>
  <r>
    <n v="597730"/>
    <x v="419"/>
    <s v="PedF"/>
    <x v="19"/>
    <s v="kapitola v kolektivní monografii"/>
    <m/>
    <n v="0.25"/>
    <m/>
    <m/>
    <m/>
    <m/>
    <s v="Teachers Talking about their Classrooms. Learning from the Professional Lexicons of Mathematics Teachers around the World"/>
    <x v="4"/>
    <n v="17"/>
    <s v="US"/>
    <s v="Routledge"/>
    <s v="eng"/>
    <s v="kapitola v kolektivní monografii"/>
    <s v="Kap"/>
    <n v="5"/>
    <n v="5"/>
    <n v="1.25"/>
    <n v="5"/>
    <m/>
    <n v="1.25"/>
    <s v="Nic"/>
    <b v="0"/>
    <x v="0"/>
    <x v="13"/>
  </r>
  <r>
    <n v="597731"/>
    <x v="419"/>
    <s v="PedF"/>
    <x v="19"/>
    <s v="kapitola v kolektivní monografii"/>
    <m/>
    <n v="0.2"/>
    <m/>
    <m/>
    <m/>
    <m/>
    <s v="Teachers Talking about their Classrooms. Learning from the Professional Lexicons of Mathematics Teachers around the World"/>
    <x v="4"/>
    <n v="14"/>
    <s v="US"/>
    <s v="Routledge"/>
    <s v="eng"/>
    <s v="kapitola v kolektivní monografii"/>
    <s v="Kap"/>
    <n v="5"/>
    <n v="5"/>
    <n v="1"/>
    <n v="5"/>
    <m/>
    <n v="1"/>
    <s v="Nic"/>
    <b v="0"/>
    <x v="0"/>
    <x v="13"/>
  </r>
  <r>
    <n v="597807"/>
    <x v="419"/>
    <s v="PedF"/>
    <x v="19"/>
    <s v="původní článek"/>
    <s v="IF (loni)"/>
    <n v="0.2"/>
    <s v="2-s2.0-85110611770"/>
    <s v="Q2"/>
    <n v="676289800001"/>
    <s v="Q1 1.D."/>
    <s v="Mathematics [online]"/>
    <x v="4"/>
    <n v="23"/>
    <s v="CH"/>
    <s v="MDPI"/>
    <s v="eng"/>
    <s v="původní článekIF (loni)"/>
    <s v="ScoQ2"/>
    <n v="12"/>
    <n v="12"/>
    <n v="2.4000000000000004"/>
    <m/>
    <m/>
    <n v="2.4000000000000004"/>
    <s v="Nic"/>
    <b v="0"/>
    <x v="2"/>
    <x v="5"/>
  </r>
  <r>
    <n v="600476"/>
    <x v="419"/>
    <s v="PedF"/>
    <x v="19"/>
    <s v="původní článek"/>
    <s v="IF (loni)"/>
    <n v="0.16666666666666999"/>
    <m/>
    <m/>
    <n v="661349900001"/>
    <s v="Q3"/>
    <s v="ZDM - International Journal on Mathematics Education"/>
    <x v="4"/>
    <n v="13"/>
    <s v="DE"/>
    <m/>
    <s v="eng"/>
    <s v="původní článekIF (loni)"/>
    <s v="IFQ3"/>
    <n v="9"/>
    <n v="9"/>
    <n v="1.50000000000003"/>
    <m/>
    <m/>
    <n v="1.50000000000003"/>
    <s v="Nic"/>
    <b v="0"/>
    <x v="2"/>
    <x v="5"/>
  </r>
  <r>
    <n v="600484"/>
    <x v="419"/>
    <s v="PedF"/>
    <x v="19"/>
    <s v="příspěvek v recenzovaném konferenčním sborníku"/>
    <s v="WOS (predloni)"/>
    <n v="0.33333333333332998"/>
    <m/>
    <m/>
    <m/>
    <m/>
    <s v="SEMT '21 Proceedings : Broadening experiences in elementary school mathematics"/>
    <x v="4"/>
    <n v="9"/>
    <m/>
    <s v="Univerzita Karlova, Pedagogická fakulta"/>
    <s v="eng"/>
    <s v="příspěvek v recenzovaném konferenčním sborníkuWOS (predloni)"/>
    <s v="Sbor/D"/>
    <n v="0.5"/>
    <n v="1"/>
    <n v="0.33333333333332998"/>
    <m/>
    <m/>
    <n v="0.33333333333332998"/>
    <s v="Nic"/>
    <b v="0"/>
    <x v="2"/>
    <x v="5"/>
  </r>
  <r>
    <n v="604377"/>
    <x v="420"/>
    <s v="PedF"/>
    <x v="1"/>
    <s v="původní článek"/>
    <s v="český čsp."/>
    <n v="1"/>
    <m/>
    <m/>
    <m/>
    <m/>
    <s v="Gramotnost, pregramotnost a vzdělávání [online]"/>
    <x v="4"/>
    <n v="21"/>
    <s v="CZ"/>
    <m/>
    <s v="eng"/>
    <s v="původní článekčeský čsp."/>
    <s v="Článek"/>
    <n v="0.5"/>
    <n v="1"/>
    <n v="1"/>
    <m/>
    <m/>
    <n v="1"/>
    <s v="Nic"/>
    <b v="0"/>
    <x v="1"/>
    <x v="1"/>
  </r>
  <r>
    <n v="604413"/>
    <x v="420"/>
    <s v="PedF"/>
    <x v="1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1"/>
    <x v="1"/>
  </r>
  <r>
    <n v="607153"/>
    <x v="420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420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420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599567"/>
    <x v="60"/>
    <s v="PedF"/>
    <x v="11"/>
    <s v="kolektivní monografie"/>
    <m/>
    <n v="0.2"/>
    <m/>
    <m/>
    <m/>
    <m/>
    <m/>
    <x v="4"/>
    <n v="203"/>
    <s v="CZ"/>
    <s v="Česká andragogická společnost"/>
    <s v="cze"/>
    <s v="kolektivní monografie"/>
    <s v="Mon"/>
    <n v="3"/>
    <n v="3"/>
    <n v="0.60000000000000009"/>
    <m/>
    <m/>
    <n v="0.60000000000000009"/>
    <s v="Nic"/>
    <b v="0"/>
    <x v="1"/>
    <x v="1"/>
  </r>
  <r>
    <n v="608558"/>
    <x v="423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601517"/>
    <x v="424"/>
    <s v="PedF"/>
    <x v="12"/>
    <s v="původní článek"/>
    <s v="ERIHPlus"/>
    <n v="0.5"/>
    <m/>
    <m/>
    <m/>
    <m/>
    <s v="Pedagogika"/>
    <x v="4"/>
    <n v="20"/>
    <s v="CZ"/>
    <m/>
    <s v="cze"/>
    <s v="původní článekERIHPlus"/>
    <s v="Erih+"/>
    <n v="1"/>
    <n v="1"/>
    <n v="0.5"/>
    <m/>
    <m/>
    <n v="0.5"/>
    <s v="Nic"/>
    <b v="0"/>
    <x v="0"/>
    <x v="11"/>
  </r>
  <r>
    <n v="601524"/>
    <x v="424"/>
    <s v="PedF"/>
    <x v="12"/>
    <s v="kapitola v kolektivní monografii"/>
    <m/>
    <n v="1"/>
    <m/>
    <m/>
    <m/>
    <m/>
    <s v="Emocionalita ve výchově prizmatem filosofické, psychologické a speciálně pedagogické reflexe. Inkluzivní škola"/>
    <x v="4"/>
    <n v="10"/>
    <m/>
    <s v="Univerzita Karlova, Pedagogická fakulta"/>
    <s v="cze"/>
    <s v="kapitola v kolektivní monografii"/>
    <s v="Kap"/>
    <n v="1"/>
    <n v="1"/>
    <n v="1"/>
    <m/>
    <m/>
    <n v="1"/>
    <s v="Nic"/>
    <b v="0"/>
    <x v="0"/>
    <x v="11"/>
  </r>
  <r>
    <n v="601579"/>
    <x v="424"/>
    <s v="PedF"/>
    <x v="12"/>
    <s v="učebnice pro VŠ"/>
    <m/>
    <n v="0.25"/>
    <m/>
    <m/>
    <m/>
    <m/>
    <m/>
    <x v="2"/>
    <n v="100"/>
    <m/>
    <s v="Univerzita Karlova, Pedagogická fakulta"/>
    <s v="cze"/>
    <s v="učebnice pro VŠ"/>
    <s v="Učebnice"/>
    <n v="1"/>
    <n v="1"/>
    <n v="0.25"/>
    <m/>
    <m/>
    <n v="0.25"/>
    <s v="Nic"/>
    <b v="0"/>
    <x v="0"/>
    <x v="11"/>
  </r>
  <r>
    <n v="599788"/>
    <x v="54"/>
    <s v="PedF"/>
    <x v="0"/>
    <s v="kolektivní monografie"/>
    <m/>
    <n v="0.5"/>
    <m/>
    <m/>
    <m/>
    <m/>
    <m/>
    <x v="4"/>
    <n v="346"/>
    <s v="CZ"/>
    <s v="Karolinum"/>
    <s v="eng"/>
    <s v="kolektivní monografie"/>
    <s v="Mon"/>
    <n v="9"/>
    <n v="13.371492838334222"/>
    <n v="6.6857464191671108"/>
    <n v="9"/>
    <m/>
    <n v="6.6857464191671108"/>
    <s v="Nic"/>
    <b v="0"/>
    <x v="1"/>
    <x v="1"/>
  </r>
  <r>
    <n v="608558"/>
    <x v="426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572857"/>
    <x v="733"/>
    <s v="PedF"/>
    <x v="5"/>
    <s v="jiný příspěvek v konferenčním sborníku"/>
    <s v="rec. sborník"/>
    <n v="1"/>
    <m/>
    <m/>
    <m/>
    <m/>
    <s v="Environmentální vzdělávání a udržitelný rozvoj jako nedílná součást přípravy učitelů přírodovědných, humanitních, zemědělských a příbuzných oborů"/>
    <x v="4"/>
    <n v="13"/>
    <m/>
    <s v="PřF UK"/>
    <s v="cze"/>
    <s v="jiný příspěvek v konferenčním sborníkurec. sborník"/>
    <s v="Ostatní"/>
    <n v="0"/>
    <n v="0"/>
    <n v="0"/>
    <m/>
    <m/>
    <n v="0"/>
    <s v="Nic"/>
    <b v="0"/>
    <x v="0"/>
    <x v="13"/>
  </r>
  <r>
    <n v="600252"/>
    <x v="734"/>
    <s v="PedF"/>
    <x v="11"/>
    <s v="monografie"/>
    <m/>
    <n v="0.5"/>
    <m/>
    <m/>
    <m/>
    <m/>
    <m/>
    <x v="4"/>
    <n v="291"/>
    <s v="CZ"/>
    <s v="Grada Publishing, a.s."/>
    <s v="cze"/>
    <s v="monografie"/>
    <s v="Mon"/>
    <n v="1"/>
    <n v="1"/>
    <n v="0.5"/>
    <m/>
    <m/>
    <n v="0.5"/>
    <s v="Nic"/>
    <b v="0"/>
    <x v="0"/>
    <x v="4"/>
  </r>
  <r>
    <n v="600581"/>
    <x v="431"/>
    <s v="PedF"/>
    <x v="6"/>
    <s v="monografie"/>
    <m/>
    <n v="0.5"/>
    <m/>
    <m/>
    <m/>
    <m/>
    <m/>
    <x v="4"/>
    <n v="146"/>
    <s v="CZ"/>
    <s v="Karolinum"/>
    <s v="rus"/>
    <s v="monografie"/>
    <s v="Mon"/>
    <n v="3"/>
    <n v="3.0759175957943103"/>
    <n v="1.5379587978971552"/>
    <m/>
    <m/>
    <n v="1.5379587978971552"/>
    <s v="Nic"/>
    <b v="0"/>
    <x v="2"/>
    <x v="2"/>
  </r>
  <r>
    <n v="600581"/>
    <x v="458"/>
    <s v="PedF"/>
    <x v="6"/>
    <s v="monografie"/>
    <m/>
    <n v="0.5"/>
    <m/>
    <m/>
    <m/>
    <m/>
    <m/>
    <x v="4"/>
    <n v="146"/>
    <s v="CZ"/>
    <s v="Karolinum"/>
    <s v="rus"/>
    <s v="monografie"/>
    <s v="Mon"/>
    <n v="3"/>
    <n v="3.0759175957943103"/>
    <n v="1.5379587978971552"/>
    <m/>
    <m/>
    <n v="1.5379587978971552"/>
    <s v="Nic"/>
    <b v="0"/>
    <x v="2"/>
    <x v="2"/>
  </r>
  <r>
    <n v="603093"/>
    <x v="431"/>
    <s v="PedF"/>
    <x v="6"/>
    <s v="původní článek"/>
    <s v="zahr. čsp."/>
    <n v="0.5"/>
    <m/>
    <m/>
    <m/>
    <m/>
    <s v="Профессорский журнал. Серия: Русский язык и литература"/>
    <x v="4"/>
    <n v="8"/>
    <s v="RU"/>
    <m/>
    <s v="rus"/>
    <s v="původní článekzahr. čsp."/>
    <s v="Článek"/>
    <n v="0.5"/>
    <n v="1"/>
    <n v="0.5"/>
    <m/>
    <m/>
    <n v="0.5"/>
    <s v="Nic"/>
    <b v="0"/>
    <x v="2"/>
    <x v="2"/>
  </r>
  <r>
    <n v="605230"/>
    <x v="431"/>
    <s v="PedF"/>
    <x v="6"/>
    <s v="VŠ skriptum"/>
    <m/>
    <n v="1"/>
    <m/>
    <m/>
    <m/>
    <m/>
    <m/>
    <x v="4"/>
    <n v="63"/>
    <s v="CZ"/>
    <s v="Univerzita Karlova, Pedagogická fakulta"/>
    <s v="rus"/>
    <s v="VŠ skriptum"/>
    <s v="Učebnice"/>
    <n v="1"/>
    <n v="1"/>
    <n v="1"/>
    <m/>
    <m/>
    <n v="1"/>
    <s v="Nic"/>
    <b v="0"/>
    <x v="4"/>
    <x v="6"/>
  </r>
  <r>
    <n v="600659"/>
    <x v="432"/>
    <s v="PedF"/>
    <x v="18"/>
    <s v="příspěvek v recenzovaném konferenčním sborníku"/>
    <s v="rec. sborník"/>
    <n v="0.25"/>
    <s v="2-s2.0-85121579913"/>
    <m/>
    <m/>
    <m/>
    <s v="Proceeding of the 20th European Conference on e-Learning"/>
    <x v="4"/>
    <n v="8"/>
    <m/>
    <s v="University of Applied Sciences HTW Berlin"/>
    <s v="eng"/>
    <s v="příspěvek v recenzovaném konferenčním sborníkurec. sborník"/>
    <s v="Sbor/N"/>
    <n v="0.25"/>
    <n v="0.5"/>
    <n v="0.125"/>
    <m/>
    <m/>
    <n v="0.125"/>
    <s v="Nic"/>
    <b v="0"/>
    <x v="0"/>
    <x v="4"/>
  </r>
  <r>
    <n v="597322"/>
    <x v="434"/>
    <s v="PedF"/>
    <x v="4"/>
    <s v="původní článek"/>
    <s v="IF (loni)"/>
    <n v="0.25"/>
    <s v="2-s2.0-85101041012"/>
    <s v="Q1 1.D."/>
    <n v="618478900001"/>
    <s v="Q2"/>
    <s v="Field Methods [online]"/>
    <x v="4"/>
    <n v="17"/>
    <s v="US"/>
    <m/>
    <s v="eng"/>
    <s v="původní článekIF (loni)"/>
    <s v="ScoD1"/>
    <n v="22"/>
    <n v="22"/>
    <n v="5.5"/>
    <m/>
    <m/>
    <n v="5.5"/>
    <s v="Nic"/>
    <b v="0"/>
    <x v="0"/>
    <x v="4"/>
  </r>
  <r>
    <n v="597228"/>
    <x v="735"/>
    <s v="PedF"/>
    <x v="3"/>
    <s v="kapitola v kolektivní monografii"/>
    <m/>
    <n v="1"/>
    <m/>
    <m/>
    <m/>
    <m/>
    <s v="ReporTvář Julia Fučíka"/>
    <x v="2"/>
    <n v="15"/>
    <s v="CZ"/>
    <s v="Národní muzeum"/>
    <s v="cze"/>
    <s v="kapitola v kolektivní monografii"/>
    <s v="Kap"/>
    <n v="1"/>
    <n v="1"/>
    <n v="1"/>
    <m/>
    <m/>
    <n v="1"/>
    <s v="Nic"/>
    <b v="0"/>
    <x v="3"/>
    <x v="3"/>
  </r>
  <r>
    <n v="608583"/>
    <x v="736"/>
    <s v="PedF"/>
    <x v="3"/>
    <s v="jiná audiovizuální tvorba"/>
    <m/>
    <n v="1"/>
    <m/>
    <m/>
    <m/>
    <m/>
    <m/>
    <x v="4"/>
    <m/>
    <m/>
    <s v="TV Prima"/>
    <s v="cze"/>
    <s v="jiná audiovizuální tvorba"/>
    <s v="Ostatní"/>
    <n v="0"/>
    <n v="0"/>
    <n v="0"/>
    <m/>
    <m/>
    <n v="0"/>
    <s v="Nic"/>
    <b v="0"/>
    <x v="3"/>
    <x v="3"/>
  </r>
  <r>
    <n v="566932"/>
    <x v="437"/>
    <s v="PedF"/>
    <x v="12"/>
    <s v="kapitola v příručce"/>
    <m/>
    <n v="1"/>
    <m/>
    <m/>
    <m/>
    <m/>
    <s v="Školní zralost a odklady školní docházky"/>
    <x v="1"/>
    <n v="56"/>
    <s v="CZ"/>
    <s v="Raabe"/>
    <s v="cze"/>
    <s v="kapitola v příručce"/>
    <s v="Ostatní"/>
    <n v="0"/>
    <n v="0"/>
    <n v="0"/>
    <m/>
    <m/>
    <n v="0"/>
    <s v="Nic"/>
    <b v="0"/>
    <x v="0"/>
    <x v="11"/>
  </r>
  <r>
    <n v="567379"/>
    <x v="437"/>
    <s v="PedF"/>
    <x v="12"/>
    <s v="kapitola v příručce"/>
    <m/>
    <n v="1"/>
    <m/>
    <m/>
    <m/>
    <m/>
    <s v="2leté a 3leté děti v mateřské škole."/>
    <x v="3"/>
    <n v="16"/>
    <s v="CZ"/>
    <s v="Raabe"/>
    <s v="cze"/>
    <s v="kapitola v příručce"/>
    <s v="Ostatní"/>
    <n v="0"/>
    <n v="0"/>
    <n v="0"/>
    <m/>
    <m/>
    <n v="0"/>
    <s v="Nic"/>
    <b v="0"/>
    <x v="0"/>
    <x v="11"/>
  </r>
  <r>
    <n v="601249"/>
    <x v="438"/>
    <s v="PedF"/>
    <x v="12"/>
    <s v="původní článek"/>
    <s v="ERIHPlus"/>
    <n v="0.25"/>
    <m/>
    <m/>
    <m/>
    <m/>
    <s v="Pedagogika"/>
    <x v="2"/>
    <n v="22"/>
    <s v="CZ"/>
    <m/>
    <s v="eng"/>
    <s v="původní článekERIHPlus"/>
    <s v="Erih+"/>
    <n v="1"/>
    <n v="2"/>
    <n v="0.5"/>
    <m/>
    <m/>
    <n v="0.5"/>
    <s v="Nic"/>
    <b v="0"/>
    <x v="0"/>
    <x v="11"/>
  </r>
  <r>
    <n v="601579"/>
    <x v="438"/>
    <s v="PedF"/>
    <x v="12"/>
    <s v="učebnice pro VŠ"/>
    <m/>
    <n v="0.25"/>
    <m/>
    <m/>
    <m/>
    <m/>
    <m/>
    <x v="2"/>
    <n v="100"/>
    <m/>
    <s v="Univerzita Karlova, Pedagogická fakulta"/>
    <s v="cze"/>
    <s v="učebnice pro VŠ"/>
    <s v="Učebnice"/>
    <n v="1"/>
    <n v="1"/>
    <n v="0.25"/>
    <m/>
    <m/>
    <n v="0.25"/>
    <s v="Nic"/>
    <b v="0"/>
    <x v="0"/>
    <x v="11"/>
  </r>
  <r>
    <n v="599318"/>
    <x v="439"/>
    <s v="PedF"/>
    <x v="19"/>
    <s v="učebnice pro ZŠ"/>
    <m/>
    <n v="0.16666666666666999"/>
    <m/>
    <m/>
    <m/>
    <m/>
    <m/>
    <x v="4"/>
    <n v="7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19"/>
    <x v="439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0"/>
    <x v="439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1"/>
    <x v="439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600891"/>
    <x v="439"/>
    <s v="PedF"/>
    <x v="19"/>
    <s v="necertifikovaná metodika"/>
    <m/>
    <n v="0.5"/>
    <m/>
    <m/>
    <m/>
    <m/>
    <m/>
    <x v="2"/>
    <n v="244"/>
    <m/>
    <s v="H-mat, o.p.s."/>
    <s v="cze"/>
    <s v="necertifikovaná metodika"/>
    <s v="Ostatní"/>
    <n v="0"/>
    <n v="0"/>
    <n v="0"/>
    <m/>
    <m/>
    <n v="0"/>
    <s v="Nic"/>
    <b v="0"/>
    <x v="2"/>
    <x v="5"/>
  </r>
  <r>
    <n v="583270"/>
    <x v="441"/>
    <s v="PedF"/>
    <x v="13"/>
    <s v="původní článek"/>
    <s v="ERIHPlus"/>
    <n v="0.5"/>
    <m/>
    <m/>
    <m/>
    <m/>
    <s v="Český jazyk a literatura"/>
    <x v="4"/>
    <n v="11"/>
    <s v="CZ"/>
    <m/>
    <s v="cze"/>
    <s v="původní článekERIHPlus"/>
    <s v="Erih+"/>
    <n v="1"/>
    <n v="1"/>
    <n v="0.5"/>
    <m/>
    <m/>
    <n v="0.5"/>
    <s v="Nic"/>
    <b v="0"/>
    <x v="2"/>
    <x v="2"/>
  </r>
  <r>
    <n v="592534"/>
    <x v="441"/>
    <s v="PedF"/>
    <x v="13"/>
    <s v="původní článek"/>
    <s v="zahr. čsp."/>
    <n v="0.5"/>
    <m/>
    <m/>
    <m/>
    <m/>
    <s v="O dieťati, jazyku, literatúre"/>
    <x v="4"/>
    <n v="14"/>
    <s v="SK"/>
    <m/>
    <s v="cze"/>
    <s v="původní článekzahr. čsp."/>
    <s v="Článek"/>
    <n v="0.5"/>
    <n v="0.5"/>
    <n v="0.25"/>
    <m/>
    <m/>
    <n v="0.25"/>
    <s v="Nic"/>
    <b v="0"/>
    <x v="2"/>
    <x v="2"/>
  </r>
  <r>
    <n v="601916"/>
    <x v="442"/>
    <s v="PedF"/>
    <x v="4"/>
    <s v="původní článek"/>
    <s v="český čsp."/>
    <n v="1"/>
    <m/>
    <m/>
    <m/>
    <m/>
    <s v="Aplikovaná psychologie"/>
    <x v="4"/>
    <n v="10"/>
    <s v="CZ"/>
    <m/>
    <s v="cze"/>
    <s v="původní článekčeský čsp."/>
    <s v="Článek"/>
    <n v="0.5"/>
    <n v="0.5"/>
    <n v="0.5"/>
    <m/>
    <m/>
    <n v="0.5"/>
    <s v="Nic"/>
    <b v="0"/>
    <x v="0"/>
    <x v="4"/>
  </r>
  <r>
    <n v="587212"/>
    <x v="444"/>
    <s v="PedF"/>
    <x v="18"/>
    <s v="původní článek"/>
    <s v="IF (loni)"/>
    <n v="0.25"/>
    <s v="2-s2.0-85099227250"/>
    <s v="Q1 1.D."/>
    <n v="617257000003"/>
    <s v="Q1 1.D."/>
    <s v="Computers and Education"/>
    <x v="4"/>
    <n v="13"/>
    <s v="GB"/>
    <m/>
    <s v="eng"/>
    <s v="původní článekIF (loni)"/>
    <s v="IFD1"/>
    <n v="25"/>
    <n v="25"/>
    <n v="6.25"/>
    <m/>
    <m/>
    <n v="6.25"/>
    <s v="Nic"/>
    <b v="0"/>
    <x v="0"/>
    <x v="4"/>
  </r>
  <r>
    <n v="595319"/>
    <x v="444"/>
    <s v="PedF"/>
    <x v="18"/>
    <s v="jiný příspěvek v konferenčním sborníku"/>
    <s v="rec. sborník"/>
    <n v="0.33333333333332998"/>
    <m/>
    <m/>
    <m/>
    <m/>
    <s v="New Challenges to Education: Lessons from Around the World, BCES Conference Books Volume 19"/>
    <x v="4"/>
    <n v="6"/>
    <m/>
    <s v="Bulgarian Comparative Education Society (BCES)"/>
    <s v="eng"/>
    <s v="jiný příspěvek v konferenčním sborníkurec. sborník"/>
    <s v="Ostatní"/>
    <n v="0"/>
    <n v="0"/>
    <n v="0"/>
    <m/>
    <m/>
    <n v="0"/>
    <s v="Nic"/>
    <b v="0"/>
    <x v="0"/>
    <x v="4"/>
  </r>
  <r>
    <n v="600892"/>
    <x v="444"/>
    <s v="PedF"/>
    <x v="18"/>
    <s v="jiný příspěvek v konferenčním sborníku"/>
    <s v="rec. sborník"/>
    <n v="0.25"/>
    <m/>
    <m/>
    <m/>
    <m/>
    <s v="Na cestě ke spravedlnosti ve vzdělávání: pedagogický výzkum pro lepší praxi a politiku"/>
    <x v="4"/>
    <n v="4"/>
    <m/>
    <s v="FF MU"/>
    <s v="cze"/>
    <s v="jiný příspěvek v konferenčním sborníkurec. sborník"/>
    <s v="Ostatní"/>
    <n v="0"/>
    <n v="0"/>
    <n v="0"/>
    <m/>
    <m/>
    <n v="0"/>
    <s v="Nic"/>
    <b v="0"/>
    <x v="0"/>
    <x v="4"/>
  </r>
  <r>
    <n v="603280"/>
    <x v="445"/>
    <s v="PedF"/>
    <x v="9"/>
    <s v="učebnice pro ZŠ"/>
    <m/>
    <n v="0.25"/>
    <m/>
    <m/>
    <m/>
    <m/>
    <m/>
    <x v="4"/>
    <n v="96"/>
    <s v="CZ"/>
    <s v="Taktik International s.r.o."/>
    <s v="cze"/>
    <s v="učebnice pro ZŠ"/>
    <s v="Učebnice"/>
    <n v="1"/>
    <n v="1"/>
    <n v="0.25"/>
    <m/>
    <m/>
    <n v="0.25"/>
    <s v="Nic"/>
    <b v="0"/>
    <x v="2"/>
    <x v="8"/>
  </r>
  <r>
    <n v="603281"/>
    <x v="445"/>
    <s v="PedF"/>
    <x v="9"/>
    <s v="příručka"/>
    <m/>
    <n v="0.25"/>
    <m/>
    <m/>
    <m/>
    <m/>
    <m/>
    <x v="4"/>
    <n v="140"/>
    <s v="CZ"/>
    <s v="Taktik International s.r.o."/>
    <s v="cze"/>
    <s v="příručka"/>
    <s v="Ostatní"/>
    <n v="0"/>
    <n v="0"/>
    <n v="0"/>
    <m/>
    <m/>
    <n v="0"/>
    <s v="Nic"/>
    <b v="0"/>
    <x v="2"/>
    <x v="8"/>
  </r>
  <r>
    <n v="603282"/>
    <x v="445"/>
    <s v="PedF"/>
    <x v="9"/>
    <s v="učebnice pro ZŠ"/>
    <m/>
    <n v="0.25"/>
    <m/>
    <m/>
    <m/>
    <m/>
    <m/>
    <x v="4"/>
    <n v="48"/>
    <s v="CZ"/>
    <s v="Taktik International s.r.o."/>
    <s v="cze"/>
    <s v="učebnice pro ZŠ"/>
    <s v="Učebnice"/>
    <n v="1"/>
    <n v="1"/>
    <n v="0.25"/>
    <m/>
    <m/>
    <n v="0.25"/>
    <s v="Nic"/>
    <b v="0"/>
    <x v="2"/>
    <x v="8"/>
  </r>
  <r>
    <n v="603284"/>
    <x v="445"/>
    <s v="PedF"/>
    <x v="9"/>
    <s v="doporučený postup"/>
    <s v="český čsp."/>
    <n v="1"/>
    <m/>
    <m/>
    <m/>
    <m/>
    <s v="Hudební výchova"/>
    <x v="4"/>
    <n v="2"/>
    <s v="CZ"/>
    <m/>
    <s v="cze"/>
    <s v="doporučený postupčeský čsp."/>
    <s v="Učebnice"/>
    <n v="1"/>
    <n v="1"/>
    <n v="1"/>
    <m/>
    <m/>
    <n v="1"/>
    <s v="Nic"/>
    <b v="0"/>
    <x v="2"/>
    <x v="8"/>
  </r>
  <r>
    <n v="605899"/>
    <x v="445"/>
    <s v="PedF"/>
    <x v="9"/>
    <s v="přehledový článek"/>
    <s v="WOS"/>
    <n v="0.5"/>
    <m/>
    <m/>
    <m/>
    <m/>
    <s v="Aura musica"/>
    <x v="4"/>
    <n v="12"/>
    <s v="CZ"/>
    <m/>
    <s v="cze"/>
    <s v="přehledový článekWOS"/>
    <s v="Článek"/>
    <n v="0.5"/>
    <n v="0.5"/>
    <n v="0.25"/>
    <m/>
    <m/>
    <n v="0.25"/>
    <s v="Nic"/>
    <b v="0"/>
    <x v="0"/>
    <x v="4"/>
  </r>
  <r>
    <n v="600659"/>
    <x v="449"/>
    <s v="PedF"/>
    <x v="18"/>
    <s v="příspěvek v recenzovaném konferenčním sborníku"/>
    <s v="rec. sborník"/>
    <n v="0.25"/>
    <s v="2-s2.0-85121579913"/>
    <m/>
    <m/>
    <m/>
    <s v="Proceeding of the 20th European Conference on e-Learning"/>
    <x v="4"/>
    <n v="8"/>
    <m/>
    <s v="University of Applied Sciences HTW Berlin"/>
    <s v="eng"/>
    <s v="příspěvek v recenzovaném konferenčním sborníkurec. sborník"/>
    <s v="Sbor/N"/>
    <n v="0.25"/>
    <n v="0.5"/>
    <n v="0.125"/>
    <m/>
    <m/>
    <n v="0.125"/>
    <s v="Nic"/>
    <b v="0"/>
    <x v="0"/>
    <x v="4"/>
  </r>
  <r>
    <n v="595096"/>
    <x v="241"/>
    <s v="PedF"/>
    <x v="7"/>
    <s v="původní článek"/>
    <s v="IF (loni)"/>
    <n v="0.5"/>
    <m/>
    <m/>
    <n v="637528500012"/>
    <s v="Q4"/>
    <s v="Journal of Baltic Science Education"/>
    <x v="4"/>
    <n v="16"/>
    <s v="LT"/>
    <s v="SCI METHODICAL CTR-SCI EDUCOLOGICA"/>
    <s v="eng"/>
    <s v="původní článekIF (loni)"/>
    <s v="IFQ5"/>
    <n v="4"/>
    <n v="4"/>
    <n v="2"/>
    <m/>
    <m/>
    <n v="2"/>
    <s v="Nic"/>
    <b v="0"/>
    <x v="2"/>
    <x v="5"/>
  </r>
  <r>
    <n v="597328"/>
    <x v="241"/>
    <s v="PedF"/>
    <x v="7"/>
    <s v="původní článek"/>
    <s v="ERIHPlus"/>
    <n v="0.5"/>
    <m/>
    <m/>
    <m/>
    <m/>
    <s v="Scientia in educatione"/>
    <x v="4"/>
    <n v="10"/>
    <s v="CZ"/>
    <m/>
    <s v="eng"/>
    <s v="původní článekERIHPlus"/>
    <s v="Erih+"/>
    <n v="1"/>
    <n v="2"/>
    <n v="1"/>
    <m/>
    <m/>
    <n v="1"/>
    <s v="Nic"/>
    <b v="0"/>
    <x v="2"/>
    <x v="5"/>
  </r>
  <r>
    <n v="600799"/>
    <x v="241"/>
    <s v="PedF"/>
    <x v="5"/>
    <s v="původní článek"/>
    <s v="IF (loni)"/>
    <n v="0.5"/>
    <s v="2-s2.0-85118286014"/>
    <s v="Q3"/>
    <n v="753317100002"/>
    <s v="Q4"/>
    <s v="Central European Journal of Public Health"/>
    <x v="4"/>
    <n v="6"/>
    <s v="CZ"/>
    <m/>
    <s v="eng"/>
    <s v="původní článekIF (loni)"/>
    <s v="ScoQ3"/>
    <n v="7"/>
    <n v="7"/>
    <n v="3.5"/>
    <m/>
    <m/>
    <n v="3.5"/>
    <s v="Nic"/>
    <b v="0"/>
    <x v="2"/>
    <x v="5"/>
  </r>
  <r>
    <n v="600926"/>
    <x v="241"/>
    <s v="PedF"/>
    <x v="7"/>
    <s v="příspěvek v recenzovaném konferenčním sborníku"/>
    <s v="rec. sborník"/>
    <n v="1"/>
    <m/>
    <m/>
    <n v="728144300027"/>
    <m/>
    <s v="Project-based Education and other activating Strategies in Science Education XVIII."/>
    <x v="4"/>
    <n v="10"/>
    <m/>
    <s v="Univerzita Karlova, Pedagogická fakulta"/>
    <s v="eng"/>
    <s v="příspěvek v recenzovaném konferenčním sborníkurec. sborník"/>
    <s v="Sbor/N"/>
    <n v="0.25"/>
    <n v="0.5"/>
    <n v="0.5"/>
    <m/>
    <m/>
    <n v="0.5"/>
    <s v="Nic"/>
    <b v="0"/>
    <x v="2"/>
    <x v="5"/>
  </r>
  <r>
    <n v="601770"/>
    <x v="241"/>
    <s v="PedF"/>
    <x v="7"/>
    <s v="kapitola v monografii"/>
    <m/>
    <n v="0.33333333333332998"/>
    <m/>
    <m/>
    <m/>
    <m/>
    <s v="University education of future teachers"/>
    <x v="4"/>
    <n v="13"/>
    <s v="PL"/>
    <s v="Pedagogical University of Cracow"/>
    <s v="eng"/>
    <s v="kapitola v monografii"/>
    <s v="Kap"/>
    <n v="1"/>
    <n v="2"/>
    <n v="0.66666666666665997"/>
    <m/>
    <m/>
    <n v="0.66666666666665997"/>
    <s v="Nic"/>
    <b v="0"/>
    <x v="2"/>
    <x v="5"/>
  </r>
  <r>
    <n v="606630"/>
    <x v="241"/>
    <s v="PedF"/>
    <x v="7"/>
    <s v="původní článek"/>
    <s v="WOS (loni)"/>
    <n v="0.33333333333332998"/>
    <s v="2-s2.0-85124050205"/>
    <s v="Q4"/>
    <n v="746458500007"/>
    <s v="ne"/>
    <s v="Chemistry, Didactics, Ecology, Metrology"/>
    <x v="4"/>
    <n v="9"/>
    <s v="PL"/>
    <s v="SCIENDO"/>
    <s v="eng"/>
    <s v="původní článekWOS (loni)"/>
    <s v="ScoQ4"/>
    <n v="4"/>
    <n v="4"/>
    <n v="1.3333333333333199"/>
    <m/>
    <m/>
    <n v="1.3333333333333199"/>
    <s v="Nic"/>
    <b v="0"/>
    <x v="2"/>
    <x v="5"/>
  </r>
  <r>
    <n v="608694"/>
    <x v="241"/>
    <s v="PedF"/>
    <x v="7"/>
    <s v="kapitola v monografii"/>
    <m/>
    <n v="0.33333333333332998"/>
    <m/>
    <m/>
    <m/>
    <m/>
    <s v="Scientific Thinking in Chemical Education"/>
    <x v="4"/>
    <n v="8"/>
    <s v="PL"/>
    <s v="Wydawnictwo Naukowe UP"/>
    <s v="eng"/>
    <s v="kapitola v monografii"/>
    <s v="Kap"/>
    <n v="1"/>
    <n v="2"/>
    <n v="0.66666666666665997"/>
    <m/>
    <m/>
    <n v="0.66666666666665997"/>
    <s v="Nic"/>
    <b v="0"/>
    <x v="2"/>
    <x v="5"/>
  </r>
  <r>
    <n v="608695"/>
    <x v="241"/>
    <s v="PedF"/>
    <x v="7"/>
    <s v="učebnice pro VŠ"/>
    <m/>
    <n v="0.25"/>
    <m/>
    <m/>
    <m/>
    <m/>
    <m/>
    <x v="4"/>
    <n v="150"/>
    <m/>
    <s v="Univerzita Karlova, Peagogická fakulta"/>
    <s v="cze"/>
    <s v="učebnice pro VŠ"/>
    <s v="Učebnice"/>
    <n v="1"/>
    <n v="1"/>
    <n v="0.25"/>
    <m/>
    <m/>
    <n v="0.25"/>
    <s v="Nic"/>
    <b v="0"/>
    <x v="2"/>
    <x v="5"/>
  </r>
  <r>
    <n v="595946"/>
    <x v="452"/>
    <s v="PedF"/>
    <x v="15"/>
    <s v="jiný článek"/>
    <s v="český čsp."/>
    <n v="0.5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600584"/>
    <x v="73"/>
    <s v="PedF"/>
    <x v="1"/>
    <s v="monografie"/>
    <m/>
    <n v="1"/>
    <m/>
    <m/>
    <m/>
    <m/>
    <m/>
    <x v="4"/>
    <n v="441"/>
    <s v="CZ"/>
    <s v="Malvern"/>
    <s v="cze"/>
    <s v="monografie"/>
    <s v="Mon"/>
    <n v="3"/>
    <n v="3"/>
    <n v="3"/>
    <m/>
    <m/>
    <n v="3"/>
    <s v="Nic"/>
    <b v="0"/>
    <x v="2"/>
    <x v="2"/>
  </r>
  <r>
    <n v="602544"/>
    <x v="452"/>
    <s v="PedF"/>
    <x v="15"/>
    <s v="jiný výsledek"/>
    <m/>
    <n v="1"/>
    <m/>
    <m/>
    <m/>
    <m/>
    <m/>
    <x v="4"/>
    <m/>
    <m/>
    <m/>
    <s v="fre"/>
    <s v="jiný výsledek"/>
    <s v="Ostatní"/>
    <n v="0"/>
    <n v="0"/>
    <n v="0"/>
    <m/>
    <m/>
    <n v="0"/>
    <s v="Nic"/>
    <b v="0"/>
    <x v="2"/>
    <x v="2"/>
  </r>
  <r>
    <n v="608397"/>
    <x v="452"/>
    <s v="PedF"/>
    <x v="15"/>
    <s v="jiný článek"/>
    <s v="český čsp."/>
    <n v="0.33333333333332998"/>
    <m/>
    <m/>
    <m/>
    <m/>
    <s v="Bulletin Sdružení učitelů francouzštiny [online]"/>
    <x v="4"/>
    <n v="2"/>
    <s v="CZ"/>
    <m/>
    <s v="fre"/>
    <s v="jiný článekčeský čsp."/>
    <s v="Ostatní"/>
    <n v="0"/>
    <n v="0"/>
    <n v="0"/>
    <m/>
    <m/>
    <n v="0"/>
    <s v="Nic"/>
    <b v="0"/>
    <x v="2"/>
    <x v="2"/>
  </r>
  <r>
    <n v="600122"/>
    <x v="737"/>
    <s v="PedF"/>
    <x v="13"/>
    <s v="původní článek"/>
    <s v="český čsp."/>
    <n v="0.5"/>
    <m/>
    <m/>
    <m/>
    <m/>
    <s v="Školní poradenství v praxi"/>
    <x v="4"/>
    <n v="7"/>
    <s v="CZ"/>
    <m/>
    <s v="cze"/>
    <s v="původní článekčeský čsp."/>
    <s v="Článek"/>
    <n v="0.5"/>
    <n v="0.5"/>
    <n v="0.25"/>
    <m/>
    <m/>
    <n v="0.25"/>
    <s v="Nic"/>
    <b v="0"/>
    <x v="2"/>
    <x v="2"/>
  </r>
  <r>
    <n v="600123"/>
    <x v="737"/>
    <s v="PedF"/>
    <x v="13"/>
    <s v="původní článek"/>
    <s v="český čsp."/>
    <n v="0.5"/>
    <m/>
    <m/>
    <m/>
    <m/>
    <s v="Učitelský měsíčník"/>
    <x v="4"/>
    <n v="5"/>
    <s v="CZ"/>
    <m/>
    <s v="cze"/>
    <s v="původní článekčeský čsp."/>
    <s v="Článek"/>
    <n v="0.5"/>
    <n v="0.5"/>
    <n v="0.25"/>
    <m/>
    <m/>
    <n v="0.25"/>
    <s v="Nic"/>
    <b v="0"/>
    <x v="2"/>
    <x v="2"/>
  </r>
  <r>
    <n v="600793"/>
    <x v="453"/>
    <s v="PedF"/>
    <x v="2"/>
    <s v="kapitola v monografii"/>
    <m/>
    <n v="0.5"/>
    <m/>
    <m/>
    <m/>
    <m/>
    <s v="English Pronunciation Instruction. Research-based insights."/>
    <x v="4"/>
    <n v="26"/>
    <s v="NL"/>
    <s v="John Benjamins"/>
    <s v="eng"/>
    <s v="kapitola v monografii"/>
    <s v="Kap"/>
    <n v="1"/>
    <n v="2"/>
    <n v="1"/>
    <m/>
    <m/>
    <n v="1"/>
    <s v="Nic"/>
    <b v="0"/>
    <x v="2"/>
    <x v="2"/>
  </r>
  <r>
    <n v="607153"/>
    <x v="454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454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454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376"/>
    <x v="454"/>
    <s v="PedF"/>
    <x v="1"/>
    <s v="učebnice pro VŠ"/>
    <m/>
    <n v="0.2"/>
    <m/>
    <m/>
    <m/>
    <m/>
    <m/>
    <x v="4"/>
    <n v="286"/>
    <m/>
    <s v="Univerzita Karlova, Pedagogická fakulta"/>
    <s v="cze"/>
    <s v="učebnice pro VŠ"/>
    <s v="Učebnice"/>
    <n v="1"/>
    <n v="1"/>
    <n v="0.2"/>
    <m/>
    <m/>
    <n v="0.2"/>
    <s v="Nic"/>
    <b v="0"/>
    <x v="0"/>
    <x v="11"/>
  </r>
  <r>
    <n v="600689"/>
    <x v="185"/>
    <s v="PedF"/>
    <x v="17"/>
    <s v="monografie"/>
    <m/>
    <n v="1"/>
    <m/>
    <m/>
    <m/>
    <m/>
    <m/>
    <x v="4"/>
    <n v="232"/>
    <s v="CZ"/>
    <s v="Malvern"/>
    <s v="cze"/>
    <s v="monografie"/>
    <s v="Mon"/>
    <n v="9"/>
    <n v="9"/>
    <n v="9"/>
    <n v="9"/>
    <m/>
    <n v="9"/>
    <s v="Nic"/>
    <b v="0"/>
    <x v="2"/>
    <x v="2"/>
  </r>
  <r>
    <n v="605864"/>
    <x v="455"/>
    <s v="PedF"/>
    <x v="2"/>
    <s v="kapitola v kolektivní monografii"/>
    <m/>
    <n v="0.33333333333332998"/>
    <m/>
    <m/>
    <m/>
    <m/>
    <s v="Rozvíjení interkulturní komunikační kompetence ve výuce cizích jazyků 4"/>
    <x v="4"/>
    <n v="10"/>
    <s v="CZ"/>
    <s v="Západočeská univerzita v Plzni"/>
    <s v="cze"/>
    <s v="kapitola v kolektivní monografii"/>
    <s v="Kap"/>
    <n v="1"/>
    <n v="1"/>
    <n v="0.33333333333332998"/>
    <m/>
    <m/>
    <n v="0.33333333333332998"/>
    <s v="Nic"/>
    <b v="0"/>
    <x v="2"/>
    <x v="2"/>
  </r>
  <r>
    <n v="601245"/>
    <x v="738"/>
    <s v="PedF"/>
    <x v="11"/>
    <s v="monografie"/>
    <m/>
    <n v="0.5"/>
    <m/>
    <m/>
    <m/>
    <m/>
    <m/>
    <x v="4"/>
    <n v="173"/>
    <m/>
    <s v="Grada"/>
    <s v="cze"/>
    <s v="monografie"/>
    <s v="Mon"/>
    <n v="3"/>
    <n v="3"/>
    <n v="1.5"/>
    <m/>
    <m/>
    <n v="1.5"/>
    <s v="Nic"/>
    <b v="0"/>
    <x v="3"/>
    <x v="3"/>
  </r>
  <r>
    <n v="567427"/>
    <x v="456"/>
    <s v="PedF"/>
    <x v="13"/>
    <s v="příspěvek v recenzovaném konferenčním sborníku"/>
    <s v="rec. sborník"/>
    <n v="1"/>
    <m/>
    <m/>
    <m/>
    <m/>
    <s v="Svět v obrazech a ve frazeologii II World in Pictures and in Phraseology II"/>
    <x v="4"/>
    <n v="8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593970"/>
    <x v="456"/>
    <s v="FSV"/>
    <x v="13"/>
    <s v="monografie"/>
    <m/>
    <n v="0.25"/>
    <m/>
    <m/>
    <m/>
    <m/>
    <m/>
    <x v="2"/>
    <n v="114"/>
    <s v="CZ"/>
    <s v="Univerzita Karlova, Pedagogická fakulta"/>
    <s v="cze"/>
    <s v="monografie"/>
    <s v="Mon"/>
    <n v="3"/>
    <n v="3"/>
    <n v="0.75"/>
    <m/>
    <m/>
    <n v="0.75"/>
    <s v="Nic"/>
    <b v="0"/>
    <x v="4"/>
    <x v="6"/>
  </r>
  <r>
    <n v="592250"/>
    <x v="457"/>
    <s v="PedF"/>
    <x v="0"/>
    <s v="původní článek"/>
    <s v="český čsp."/>
    <n v="1"/>
    <m/>
    <m/>
    <m/>
    <m/>
    <s v="Školní poradenství v praxi"/>
    <x v="4"/>
    <n v="5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598883"/>
    <x v="457"/>
    <s v="PedF"/>
    <x v="0"/>
    <s v="kapitola v kolektivní monografii"/>
    <m/>
    <n v="0.5"/>
    <m/>
    <m/>
    <m/>
    <m/>
    <s v="Emocionalita ve výchově prizmatem filosofické, psychologické a speciálněpedagogické reflexe"/>
    <x v="4"/>
    <n v="8"/>
    <s v="CZ"/>
    <s v="Univerzita Karlova, Pedagogická fakulta"/>
    <s v="cze"/>
    <s v="kapitola v kolektivní monografii"/>
    <s v="Kap"/>
    <n v="1"/>
    <n v="1"/>
    <n v="0.5"/>
    <m/>
    <m/>
    <n v="0.5"/>
    <s v="Nic"/>
    <b v="0"/>
    <x v="0"/>
    <x v="0"/>
  </r>
  <r>
    <n v="600535"/>
    <x v="457"/>
    <s v="PedF"/>
    <x v="0"/>
    <s v="původní článek"/>
    <s v="český čsp."/>
    <n v="1"/>
    <m/>
    <m/>
    <m/>
    <m/>
    <s v="Průvodce společným vzděláváním"/>
    <x v="4"/>
    <n v="4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0536"/>
    <x v="457"/>
    <s v="PedF"/>
    <x v="0"/>
    <s v="původní článek"/>
    <s v="český čsp."/>
    <n v="1"/>
    <m/>
    <m/>
    <m/>
    <m/>
    <s v="Průvodce společným vzděláváním"/>
    <x v="4"/>
    <n v="4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2759"/>
    <x v="457"/>
    <s v="PedF"/>
    <x v="0"/>
    <s v="původní článek"/>
    <s v="český čsp."/>
    <n v="1"/>
    <m/>
    <m/>
    <m/>
    <m/>
    <s v="Řízení školy"/>
    <x v="4"/>
    <n v="3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2960"/>
    <x v="457"/>
    <s v="PedF"/>
    <x v="0"/>
    <s v="původní článek"/>
    <s v="český čsp."/>
    <n v="1"/>
    <m/>
    <m/>
    <m/>
    <m/>
    <s v="Průvodce společným vzděláváním"/>
    <x v="4"/>
    <n v="5"/>
    <s v="CZ"/>
    <m/>
    <s v="cze"/>
    <s v="původní článekčeský čsp."/>
    <s v="Článek"/>
    <n v="0.5"/>
    <n v="0.5"/>
    <n v="0.5"/>
    <m/>
    <m/>
    <n v="0.5"/>
    <s v="Nic"/>
    <b v="0"/>
    <x v="0"/>
    <x v="4"/>
  </r>
  <r>
    <n v="602962"/>
    <x v="457"/>
    <s v="PedF"/>
    <x v="0"/>
    <s v="původní článek"/>
    <s v="český čsp."/>
    <n v="1"/>
    <m/>
    <m/>
    <m/>
    <m/>
    <s v="Průvodce společným vzděláváním"/>
    <x v="4"/>
    <n v="5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1245"/>
    <x v="60"/>
    <s v="PedF"/>
    <x v="11"/>
    <s v="monografie"/>
    <m/>
    <n v="0.5"/>
    <m/>
    <m/>
    <m/>
    <m/>
    <m/>
    <x v="4"/>
    <n v="173"/>
    <m/>
    <s v="Grada"/>
    <s v="cze"/>
    <s v="monografie"/>
    <s v="Mon"/>
    <n v="3"/>
    <n v="3"/>
    <n v="1.5"/>
    <m/>
    <m/>
    <n v="1.5"/>
    <s v="Nic"/>
    <b v="0"/>
    <x v="0"/>
    <x v="4"/>
  </r>
  <r>
    <n v="601466"/>
    <x v="59"/>
    <s v="PedF"/>
    <x v="8"/>
    <s v="kolektivní monografie"/>
    <m/>
    <n v="0.5"/>
    <m/>
    <m/>
    <m/>
    <m/>
    <m/>
    <x v="4"/>
    <n v="286"/>
    <m/>
    <s v="Herrmann a synové"/>
    <s v="cze"/>
    <s v="kolektivní monografie"/>
    <s v="Mon"/>
    <n v="0"/>
    <n v="0"/>
    <n v="0"/>
    <m/>
    <m/>
    <n v="0"/>
    <s v="Nic"/>
    <b v="0"/>
    <x v="2"/>
    <x v="2"/>
  </r>
  <r>
    <n v="602931"/>
    <x v="730"/>
    <s v="PedF"/>
    <x v="12"/>
    <s v="monografie"/>
    <m/>
    <n v="0.5"/>
    <m/>
    <m/>
    <m/>
    <m/>
    <m/>
    <x v="4"/>
    <n v="250"/>
    <s v="CZ"/>
    <s v="Univerzita Karlova, Pedagogická fakulta"/>
    <s v="cze"/>
    <s v="monografie"/>
    <s v="Mon"/>
    <n v="3"/>
    <n v="3"/>
    <n v="1.5"/>
    <m/>
    <m/>
    <n v="1.5"/>
    <s v="Nic"/>
    <b v="0"/>
    <x v="2"/>
    <x v="2"/>
  </r>
  <r>
    <n v="600583"/>
    <x v="458"/>
    <s v="PedF"/>
    <x v="6"/>
    <s v="kapitola v kolektivní monografii"/>
    <m/>
    <n v="1"/>
    <m/>
    <m/>
    <m/>
    <m/>
    <s v="Волшебный свет детской литературы: Текст - образ - звук в детской литературе и обучении РКИ"/>
    <x v="4"/>
    <n v="16"/>
    <s v="CZ"/>
    <s v="Univerzita Karlova, Pedagogická fakulta"/>
    <s v="rus"/>
    <s v="kapitola v kolektivní monografii"/>
    <s v="Kap"/>
    <n v="1"/>
    <n v="2"/>
    <n v="2"/>
    <m/>
    <m/>
    <n v="2"/>
    <s v="Nic"/>
    <b v="0"/>
    <x v="2"/>
    <x v="2"/>
  </r>
  <r>
    <n v="600782"/>
    <x v="458"/>
    <s v="PedF"/>
    <x v="6"/>
    <s v="učebnice pro VŠ"/>
    <m/>
    <n v="1"/>
    <m/>
    <m/>
    <m/>
    <m/>
    <m/>
    <x v="4"/>
    <n v="73"/>
    <s v="CZ"/>
    <s v="Univerzta Karlova, Pedagigická fakulta"/>
    <s v="rus"/>
    <s v="učebnice pro VŠ"/>
    <s v="Učebnice"/>
    <n v="1"/>
    <n v="1"/>
    <n v="1"/>
    <m/>
    <m/>
    <n v="1"/>
    <s v="Nic"/>
    <b v="0"/>
    <x v="4"/>
    <x v="6"/>
  </r>
  <r>
    <n v="601051"/>
    <x v="458"/>
    <s v="PedF"/>
    <x v="6"/>
    <s v="příspěvek v recenzovaném konferenčním sborníku"/>
    <s v="rec. sborník"/>
    <n v="1"/>
    <m/>
    <m/>
    <m/>
    <m/>
    <s v="Svět v obrazech a ve frazeologii II"/>
    <x v="4"/>
    <n v="9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2"/>
    <x v="2"/>
  </r>
  <r>
    <n v="605864"/>
    <x v="458"/>
    <s v="PedF"/>
    <x v="6"/>
    <s v="kapitola v kolektivní monografii"/>
    <m/>
    <n v="0.33333333333332998"/>
    <m/>
    <m/>
    <m/>
    <m/>
    <s v="Rozvíjení interkulturní komunikační kompetence ve výuce cizích jazyků 4"/>
    <x v="4"/>
    <n v="10"/>
    <s v="CZ"/>
    <s v="Západočeská univerzita v Plzni"/>
    <s v="cze"/>
    <s v="kapitola v kolektivní monografii"/>
    <s v="Kap"/>
    <n v="1"/>
    <n v="1"/>
    <n v="0.33333333333332998"/>
    <m/>
    <m/>
    <n v="0.33333333333332998"/>
    <s v="Nic"/>
    <b v="0"/>
    <x v="2"/>
    <x v="2"/>
  </r>
  <r>
    <n v="605692"/>
    <x v="461"/>
    <s v="PřF"/>
    <x v="5"/>
    <s v="původní článek"/>
    <s v="WOS (loni)"/>
    <n v="0.33333333333332998"/>
    <s v="2-s2.0-85125946875"/>
    <s v="Q3"/>
    <n v="744194500006"/>
    <s v="JCI Q2"/>
    <s v="Journal on Efficiency and Responsibility in Education and Science"/>
    <x v="4"/>
    <n v="12"/>
    <s v="CZ"/>
    <s v="CESKA ZEMEDELSKA UNIV &amp; PRAZE"/>
    <s v="eng"/>
    <s v="původní článekWOS (loni)"/>
    <s v="ScoQ3"/>
    <n v="7"/>
    <n v="7"/>
    <n v="2.3333333333333099"/>
    <m/>
    <m/>
    <n v="2.3333333333333099"/>
    <s v="Nic"/>
    <b v="0"/>
    <x v="2"/>
    <x v="5"/>
  </r>
  <r>
    <n v="606629"/>
    <x v="739"/>
    <s v="PedF"/>
    <x v="7"/>
    <s v="původní článek"/>
    <s v="WOS (loni)"/>
    <n v="0.5"/>
    <m/>
    <m/>
    <n v="746458500008"/>
    <m/>
    <s v="Chemistry, Didactics, Ecology, Metrology"/>
    <x v="4"/>
    <n v="10"/>
    <s v="PL"/>
    <s v="SCIENDO"/>
    <s v="eng"/>
    <s v="původní článekWOS (loni)"/>
    <s v="IFQ5"/>
    <n v="4"/>
    <n v="4"/>
    <n v="2"/>
    <m/>
    <m/>
    <n v="2"/>
    <s v="Nic"/>
    <b v="0"/>
    <x v="2"/>
    <x v="5"/>
  </r>
  <r>
    <n v="608009"/>
    <x v="740"/>
    <s v="FHS"/>
    <x v="9"/>
    <s v="necertifikovaná metodika"/>
    <m/>
    <n v="0.33333333333332998"/>
    <m/>
    <m/>
    <m/>
    <m/>
    <m/>
    <x v="4"/>
    <m/>
    <m/>
    <m/>
    <s v="cze"/>
    <s v="necertifikovaná metodika"/>
    <s v="Ostatní"/>
    <n v="0"/>
    <n v="0"/>
    <n v="0"/>
    <m/>
    <m/>
    <n v="0"/>
    <s v="Nic"/>
    <b v="0"/>
    <x v="2"/>
    <x v="10"/>
  </r>
  <r>
    <n v="599905"/>
    <x v="741"/>
    <s v="PedF"/>
    <x v="10"/>
    <s v="stať v recenzovaném sborníku prací"/>
    <m/>
    <n v="1"/>
    <m/>
    <m/>
    <m/>
    <m/>
    <s v="Odpovědnost za celek v dnešní době"/>
    <x v="4"/>
    <n v="16"/>
    <m/>
    <s v="Univerzita Karlova,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9541"/>
    <x v="742"/>
    <s v="PedF"/>
    <x v="4"/>
    <s v="jiný příspěvek v konferenčním sborníku"/>
    <s v="rec. sborník"/>
    <n v="0.5"/>
    <m/>
    <m/>
    <m/>
    <m/>
    <s v="Juvenilia Pedagogica"/>
    <x v="4"/>
    <n v="6"/>
    <m/>
    <s v="Trnavská univerzita"/>
    <s v="slo"/>
    <s v="jiný příspěvek v konferenčním sborníkurec. sborník"/>
    <s v="Ostatní"/>
    <n v="0"/>
    <n v="0"/>
    <n v="0"/>
    <m/>
    <m/>
    <n v="0"/>
    <s v="Nic"/>
    <b v="0"/>
    <x v="0"/>
    <x v="4"/>
  </r>
  <r>
    <n v="608725"/>
    <x v="464"/>
    <s v="PedF"/>
    <x v="14"/>
    <s v="učebnice pro VŠ"/>
    <m/>
    <n v="0.5"/>
    <m/>
    <m/>
    <m/>
    <m/>
    <m/>
    <x v="4"/>
    <n v="120"/>
    <s v="CZ"/>
    <s v="Univerzita Karlova, Pedagogická fakulta"/>
    <s v="cze"/>
    <s v="učebnice pro VŠ"/>
    <s v="Učebnice"/>
    <n v="1"/>
    <n v="1"/>
    <n v="0.5"/>
    <m/>
    <m/>
    <n v="0.5"/>
    <s v="Nic"/>
    <b v="0"/>
    <x v="2"/>
    <x v="8"/>
  </r>
  <r>
    <n v="585664"/>
    <x v="465"/>
    <s v="PedF"/>
    <x v="16"/>
    <s v="původní článek"/>
    <s v="IF (loni)"/>
    <n v="0.33333333333332998"/>
    <s v="2-s2.0-85096522328"/>
    <s v="Q1 1.D."/>
    <n v="592975500001"/>
    <s v="Q2"/>
    <s v="Educational Studies in Mathematics"/>
    <x v="4"/>
    <n v="20"/>
    <s v="NL"/>
    <m/>
    <s v="eng"/>
    <s v="původní článekIF (loni)"/>
    <s v="ScoD1"/>
    <n v="22"/>
    <n v="22"/>
    <n v="7.3333333333332593"/>
    <m/>
    <m/>
    <n v="7.3333333333332593"/>
    <s v="Nic"/>
    <b v="0"/>
    <x v="0"/>
    <x v="4"/>
  </r>
  <r>
    <n v="600940"/>
    <x v="465"/>
    <s v="PedF"/>
    <x v="16"/>
    <s v="původní článek"/>
    <s v="ERIHPlus"/>
    <n v="0.25"/>
    <m/>
    <m/>
    <m/>
    <m/>
    <s v="Pedagogika"/>
    <x v="4"/>
    <n v="18"/>
    <s v="CZ"/>
    <m/>
    <s v="cze"/>
    <s v="původní článekERIHPlus"/>
    <s v="Erih+"/>
    <n v="1"/>
    <n v="1"/>
    <n v="0.25"/>
    <m/>
    <m/>
    <n v="0.25"/>
    <s v="Nic"/>
    <b v="0"/>
    <x v="2"/>
    <x v="2"/>
  </r>
  <r>
    <n v="607153"/>
    <x v="465"/>
    <s v="PedF"/>
    <x v="16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465"/>
    <s v="PedF"/>
    <x v="16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1223"/>
    <x v="466"/>
    <s v="PedF"/>
    <x v="11"/>
    <s v="původní článek"/>
    <s v="SJR (loni)"/>
    <n v="1"/>
    <s v="2-s2.0-85106941592"/>
    <s v="Q3"/>
    <n v="642091200011"/>
    <s v="ne"/>
    <s v="International Journal of Cognitive Research in Science, Engineering and Education (IJCRSEE) [online]"/>
    <x v="4"/>
    <n v="14"/>
    <s v="CS"/>
    <s v="ASSOC DEVELOPMENT SCIENCE ENGINEERING &amp; EDUCATION"/>
    <s v="eng"/>
    <s v="původní článekSJR (loni)"/>
    <s v="ScoQ3"/>
    <n v="7"/>
    <n v="7"/>
    <n v="7"/>
    <m/>
    <m/>
    <n v="7"/>
    <s v="Nic"/>
    <b v="0"/>
    <x v="0"/>
    <x v="4"/>
  </r>
  <r>
    <n v="601229"/>
    <x v="466"/>
    <s v="PedF"/>
    <x v="11"/>
    <s v="původní článek"/>
    <s v="zahr. čsp."/>
    <n v="1"/>
    <m/>
    <m/>
    <m/>
    <m/>
    <s v="Prohuman [online]"/>
    <x v="4"/>
    <n v="8"/>
    <s v="SK"/>
    <m/>
    <s v="cze"/>
    <s v="původní článekzahr. čsp."/>
    <s v="Článek"/>
    <n v="0.5"/>
    <n v="0.5"/>
    <n v="0.5"/>
    <m/>
    <m/>
    <n v="0.5"/>
    <s v="Nic"/>
    <b v="0"/>
    <x v="0"/>
    <x v="4"/>
  </r>
  <r>
    <n v="601242"/>
    <x v="466"/>
    <s v="PedF"/>
    <x v="11"/>
    <s v="původní článek"/>
    <s v="zahr. čsp."/>
    <n v="1"/>
    <m/>
    <m/>
    <m/>
    <m/>
    <s v="Prohuman [online]"/>
    <x v="4"/>
    <n v="7"/>
    <s v="SK"/>
    <m/>
    <s v="cze"/>
    <s v="původní článekzahr. čsp."/>
    <s v="Článek"/>
    <n v="0.5"/>
    <n v="0.5"/>
    <n v="0.5"/>
    <m/>
    <m/>
    <n v="0.5"/>
    <s v="Nic"/>
    <b v="0"/>
    <x v="0"/>
    <x v="4"/>
  </r>
  <r>
    <n v="601243"/>
    <x v="466"/>
    <s v="PedF"/>
    <x v="11"/>
    <s v="původní článek"/>
    <s v="zahr. čsp."/>
    <n v="1"/>
    <m/>
    <m/>
    <m/>
    <m/>
    <s v="Prohuman [online]"/>
    <x v="4"/>
    <n v="10"/>
    <s v="SK"/>
    <m/>
    <s v="cze"/>
    <s v="původní článekzahr. čsp."/>
    <s v="Článek"/>
    <n v="0.5"/>
    <n v="0.5"/>
    <n v="0.5"/>
    <m/>
    <m/>
    <n v="0.5"/>
    <s v="Nic"/>
    <b v="0"/>
    <x v="0"/>
    <x v="4"/>
  </r>
  <r>
    <n v="601248"/>
    <x v="466"/>
    <s v="PedF"/>
    <x v="11"/>
    <s v="příspěvek v recenzovaném konferenčním sborníku"/>
    <s v="rec. sborník"/>
    <n v="0.33333333333332998"/>
    <s v="2-s2.0-85114043945"/>
    <m/>
    <m/>
    <m/>
    <s v="Proceedings of the International Conferences Mobile Learning 2021 (ML 2021) and Educational Technologies 2021 (ICEduTech 2021)"/>
    <x v="4"/>
    <n v="8"/>
    <m/>
    <s v="IADIS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0"/>
    <x v="4"/>
  </r>
  <r>
    <n v="605425"/>
    <x v="466"/>
    <s v="PedF"/>
    <x v="11"/>
    <s v="kapitola v kolektivní monografii"/>
    <m/>
    <n v="0.5"/>
    <m/>
    <m/>
    <m/>
    <m/>
    <s v="LEARNING NEVER ENDS…"/>
    <x v="4"/>
    <n v="15"/>
    <s v="PL"/>
    <s v="Wydawnictwa Uniwersytetu Warszawskiego"/>
    <s v="eng"/>
    <s v="kapitola v kolektivní monografii"/>
    <s v="Kap"/>
    <n v="1"/>
    <n v="2"/>
    <n v="1"/>
    <m/>
    <m/>
    <n v="1"/>
    <s v="Nic"/>
    <b v="0"/>
    <x v="0"/>
    <x v="4"/>
  </r>
  <r>
    <n v="605432"/>
    <x v="466"/>
    <s v="PedF"/>
    <x v="11"/>
    <s v="kapitola v učebnici pro VŠ"/>
    <m/>
    <n v="1"/>
    <m/>
    <m/>
    <m/>
    <m/>
    <s v="Andragogické poradenstvo"/>
    <x v="4"/>
    <n v="27"/>
    <s v="SK"/>
    <s v="Pedagogická fakulta UMB v Banské Bystrici"/>
    <s v="slo"/>
    <s v="kapitola v učebnici pro VŠ"/>
    <s v="Ostatní"/>
    <n v="0"/>
    <n v="0"/>
    <n v="0"/>
    <m/>
    <m/>
    <n v="0"/>
    <s v="Nic"/>
    <b v="0"/>
    <x v="0"/>
    <x v="4"/>
  </r>
  <r>
    <n v="608130"/>
    <x v="466"/>
    <s v="PedF"/>
    <x v="11"/>
    <s v="příspěvek v recenzovaném konferenčním sborníku"/>
    <s v="rec. sborník"/>
    <n v="0.5"/>
    <m/>
    <m/>
    <m/>
    <m/>
    <s v="Vzdělávání dospělých 2020 – reflexe, realita a potenciál virtuálního světa. = Adult Education 2020 – Reflection, Reality and Potential of the Virtual World : proceedings of the 9th International Adult Education Conference : 16 December 2020, Prague"/>
    <x v="4"/>
    <n v="11"/>
    <m/>
    <s v="ČAS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595096"/>
    <x v="467"/>
    <s v="PedF"/>
    <x v="7"/>
    <s v="původní článek"/>
    <s v="IF (loni)"/>
    <n v="0.5"/>
    <m/>
    <m/>
    <n v="637528500012"/>
    <s v="Q4"/>
    <s v="Journal of Baltic Science Education"/>
    <x v="4"/>
    <n v="16"/>
    <s v="LT"/>
    <s v="SCI METHODICAL CTR-SCI EDUCOLOGICA"/>
    <s v="eng"/>
    <s v="původní článekIF (loni)"/>
    <s v="IFQ5"/>
    <n v="4"/>
    <n v="4"/>
    <n v="2"/>
    <m/>
    <m/>
    <n v="2"/>
    <s v="Nic"/>
    <b v="0"/>
    <x v="2"/>
    <x v="5"/>
  </r>
  <r>
    <n v="595894"/>
    <x v="467"/>
    <s v="PedF"/>
    <x v="7"/>
    <s v="jiný příspěvek v konferenčním sborníku"/>
    <s v="rec. sborník"/>
    <n v="0.5"/>
    <m/>
    <m/>
    <m/>
    <m/>
    <s v="16. Mezinárodní seminář doktorandů didaktiky chemie a příbuzných doktorských studijních programů: Sborník příspěvků"/>
    <x v="4"/>
    <n v="7"/>
    <m/>
    <s v="Gaudeamus, nakladatelství Univerzity Hradec Králové"/>
    <s v="cze"/>
    <s v="jiný příspěvek v konferenčním sborníkurec. sborník"/>
    <s v="Ostatní"/>
    <n v="0"/>
    <n v="0"/>
    <n v="0"/>
    <m/>
    <m/>
    <n v="0"/>
    <s v="Nic"/>
    <b v="0"/>
    <x v="0"/>
    <x v="4"/>
  </r>
  <r>
    <n v="596949"/>
    <x v="467"/>
    <s v="PedF"/>
    <x v="7"/>
    <s v="původní článek"/>
    <s v="IF (loni)"/>
    <n v="0.33333333333332998"/>
    <m/>
    <m/>
    <n v="661484800002"/>
    <s v="Q2"/>
    <s v="Journal of Chemical Education"/>
    <x v="4"/>
    <n v="10"/>
    <s v="US"/>
    <s v="AMER CHEMICAL SOC"/>
    <s v="eng"/>
    <s v="původní článekIF (loni)"/>
    <s v="IFQ3"/>
    <n v="9"/>
    <n v="9"/>
    <n v="2.9999999999999698"/>
    <m/>
    <m/>
    <n v="2.9999999999999698"/>
    <s v="Nic"/>
    <b v="0"/>
    <x v="2"/>
    <x v="5"/>
  </r>
  <r>
    <n v="597180"/>
    <x v="467"/>
    <s v="PedF"/>
    <x v="7"/>
    <s v="původní článek"/>
    <s v="ERIHPlus"/>
    <n v="0.5"/>
    <m/>
    <m/>
    <m/>
    <m/>
    <s v="Scientia in educatione"/>
    <x v="4"/>
    <n v="12"/>
    <s v="CZ"/>
    <m/>
    <s v="eng"/>
    <s v="původní článekERIHPlus"/>
    <s v="Erih+"/>
    <n v="1"/>
    <n v="2"/>
    <n v="1"/>
    <m/>
    <m/>
    <n v="1"/>
    <s v="Nic"/>
    <b v="0"/>
    <x v="2"/>
    <x v="5"/>
  </r>
  <r>
    <n v="597291"/>
    <x v="467"/>
    <s v="PedF"/>
    <x v="7"/>
    <s v="příspěvek v recenzovaném konferenčním sborníku"/>
    <s v="WOS"/>
    <n v="0.5"/>
    <m/>
    <m/>
    <n v="728144300025"/>
    <m/>
    <s v="Project-based Education and other activating Strategies in Science Education XVIII."/>
    <x v="4"/>
    <n v="10"/>
    <m/>
    <s v="Charles University, Faculty of Education"/>
    <s v="eng"/>
    <s v="příspěvek v recenzovaném konferenčním sborníkuWOS"/>
    <s v="Sbor/D"/>
    <n v="0.5"/>
    <n v="1"/>
    <n v="0.5"/>
    <m/>
    <m/>
    <n v="0.5"/>
    <s v="Nic"/>
    <b v="0"/>
    <x v="2"/>
    <x v="5"/>
  </r>
  <r>
    <n v="597328"/>
    <x v="467"/>
    <s v="PedF"/>
    <x v="7"/>
    <s v="původní článek"/>
    <s v="ERIHPlus"/>
    <n v="0.5"/>
    <m/>
    <m/>
    <m/>
    <m/>
    <s v="Scientia in educatione"/>
    <x v="4"/>
    <n v="10"/>
    <s v="CZ"/>
    <m/>
    <s v="eng"/>
    <s v="původní článekERIHPlus"/>
    <s v="Erih+"/>
    <n v="1"/>
    <n v="2"/>
    <n v="1"/>
    <m/>
    <m/>
    <n v="1"/>
    <s v="Nic"/>
    <b v="0"/>
    <x v="2"/>
    <x v="5"/>
  </r>
  <r>
    <n v="602931"/>
    <x v="743"/>
    <s v="PedF"/>
    <x v="12"/>
    <s v="monografie"/>
    <m/>
    <n v="0.5"/>
    <m/>
    <m/>
    <m/>
    <m/>
    <m/>
    <x v="4"/>
    <n v="250"/>
    <s v="CZ"/>
    <s v="Univerzita Karlova, Pedagogická fakulta"/>
    <s v="cze"/>
    <s v="monografie"/>
    <s v="Mon"/>
    <n v="3"/>
    <n v="3"/>
    <n v="1.5"/>
    <m/>
    <m/>
    <n v="1.5"/>
    <s v="Nic"/>
    <b v="0"/>
    <x v="0"/>
    <x v="13"/>
  </r>
  <r>
    <n v="600883"/>
    <x v="467"/>
    <s v="PedF"/>
    <x v="7"/>
    <s v="příspěvek v recenzovaném konferenčním sborníku"/>
    <s v="WOS"/>
    <n v="0.5"/>
    <m/>
    <m/>
    <n v="728144300019"/>
    <m/>
    <s v="PROJECT-BASED EDUCATION AND OTHER ACTIVATING STRATEGIES IN SCIENCE EDUCATION XVIII. Conference proceedings"/>
    <x v="4"/>
    <n v="8"/>
    <m/>
    <s v="Univerzita Karlova, Pedagogická fakulta"/>
    <s v="eng"/>
    <s v="příspěvek v recenzovaném konferenčním sborníkuWOS"/>
    <s v="Sbor/D"/>
    <n v="0.5"/>
    <n v="1"/>
    <n v="0.5"/>
    <m/>
    <m/>
    <n v="0.5"/>
    <s v="Nic"/>
    <b v="0"/>
    <x v="2"/>
    <x v="5"/>
  </r>
  <r>
    <n v="600887"/>
    <x v="467"/>
    <s v="PedF"/>
    <x v="7"/>
    <s v="původní článek"/>
    <s v="IF (loni)"/>
    <n v="0.5"/>
    <m/>
    <m/>
    <n v="755131500025"/>
    <s v="Q3"/>
    <s v="Acta Chimica Slovenica"/>
    <x v="4"/>
    <n v="11"/>
    <s v="SI"/>
    <m/>
    <s v="eng"/>
    <s v="původní článekIF (loni)"/>
    <s v="IFQ4"/>
    <n v="6"/>
    <n v="6"/>
    <n v="3"/>
    <m/>
    <m/>
    <n v="3"/>
    <s v="Nic"/>
    <b v="0"/>
    <x v="2"/>
    <x v="5"/>
  </r>
  <r>
    <n v="600888"/>
    <x v="467"/>
    <s v="PedF"/>
    <x v="7"/>
    <s v="příspěvek v recenzovaném konferenčním sborníku"/>
    <s v="WOS"/>
    <n v="0.5"/>
    <m/>
    <m/>
    <n v="728144300023"/>
    <m/>
    <s v="PROJECT-BASED EDUCATION AND OTHER ACTIVATING STRATEGIES IN SCIENCE EDUCATION XVIII. Conference proceedings"/>
    <x v="4"/>
    <n v="11"/>
    <m/>
    <s v="Univerzita Karlova, Pedagogická fakulta"/>
    <s v="eng"/>
    <s v="příspěvek v recenzovaném konferenčním sborníkuWOS"/>
    <s v="IFQ4"/>
    <n v="6"/>
    <n v="6"/>
    <n v="3"/>
    <m/>
    <m/>
    <n v="3"/>
    <s v="Nic"/>
    <b v="0"/>
    <x v="2"/>
    <x v="5"/>
  </r>
  <r>
    <n v="600889"/>
    <x v="467"/>
    <s v="PedF"/>
    <x v="7"/>
    <s v="příspěvek v recenzovaném konferenčním sborníku"/>
    <s v="WOS"/>
    <n v="1"/>
    <m/>
    <m/>
    <n v="728144300006"/>
    <m/>
    <s v="PROJECT-BASED EDUCATION AND OTHER ACTIVATING STRATEGIES IN SCIENCE EDUCATION XVIII. Conference proceedings"/>
    <x v="4"/>
    <n v="11"/>
    <m/>
    <s v="Univerzita Karlova, Pedagogická fakulta"/>
    <s v="eng"/>
    <s v="příspěvek v recenzovaném konferenčním sborníkuWOS"/>
    <s v="IFQ4"/>
    <n v="6"/>
    <n v="6"/>
    <n v="6"/>
    <m/>
    <m/>
    <n v="6"/>
    <s v="Nic"/>
    <b v="0"/>
    <x v="2"/>
    <x v="5"/>
  </r>
  <r>
    <n v="601770"/>
    <x v="467"/>
    <s v="PedF"/>
    <x v="7"/>
    <s v="kapitola v monografii"/>
    <m/>
    <n v="0.33333333333332998"/>
    <m/>
    <m/>
    <m/>
    <m/>
    <s v="University education of future teachers"/>
    <x v="4"/>
    <n v="13"/>
    <s v="PL"/>
    <s v="Pedagogical University of Cracow"/>
    <s v="eng"/>
    <s v="kapitola v monografii"/>
    <s v="IFQ4"/>
    <n v="6"/>
    <n v="6"/>
    <n v="1.99999999999998"/>
    <m/>
    <m/>
    <n v="1.99999999999998"/>
    <s v="Nic"/>
    <b v="0"/>
    <x v="2"/>
    <x v="5"/>
  </r>
  <r>
    <n v="603587"/>
    <x v="467"/>
    <s v="PedF"/>
    <x v="7"/>
    <s v="příspěvek v recenzovaném konferenčním sborníku"/>
    <s v="WOS"/>
    <n v="0.16666666666666999"/>
    <m/>
    <m/>
    <n v="728144300016"/>
    <m/>
    <s v="PROJECT-BASED EDUCATION AND OTHER ACTIVATING STRATEGIES IN SCIENCE EDUCATION XVIII (PBE 2020)"/>
    <x v="4"/>
    <n v="10"/>
    <s v="CZ"/>
    <s v="CHARLES UNIV PRAGUE"/>
    <s v="eng"/>
    <s v="příspěvek v recenzovaném konferenčním sborníkuWOS"/>
    <s v="IFQ4"/>
    <n v="6"/>
    <n v="6"/>
    <n v="1.00000000000002"/>
    <m/>
    <m/>
    <n v="1.00000000000002"/>
    <s v="Nic"/>
    <b v="0"/>
    <x v="2"/>
    <x v="5"/>
  </r>
  <r>
    <n v="606629"/>
    <x v="467"/>
    <s v="PedF"/>
    <x v="7"/>
    <s v="původní článek"/>
    <s v="WOS (loni)"/>
    <n v="0.5"/>
    <m/>
    <m/>
    <n v="746458500008"/>
    <s v="ne"/>
    <s v="Chemistry, Didactics, Ecology, Metrology"/>
    <x v="4"/>
    <n v="10"/>
    <s v="PL"/>
    <s v="SCIENDO"/>
    <s v="eng"/>
    <s v="původní článekWOS (loni)"/>
    <s v="IFQ5"/>
    <n v="4"/>
    <n v="4"/>
    <n v="2"/>
    <m/>
    <m/>
    <n v="2"/>
    <s v="Nic"/>
    <b v="0"/>
    <x v="2"/>
    <x v="5"/>
  </r>
  <r>
    <n v="608694"/>
    <x v="467"/>
    <s v="PedF"/>
    <x v="7"/>
    <s v="kapitola v monografii"/>
    <m/>
    <n v="0.33333333333332998"/>
    <m/>
    <m/>
    <m/>
    <m/>
    <s v="Scientific Thinking in Chemical Education"/>
    <x v="4"/>
    <n v="8"/>
    <s v="PL"/>
    <s v="Wydawnictwo Naukowe UP"/>
    <s v="eng"/>
    <s v="kapitola v monografii"/>
    <s v="IFQ4"/>
    <n v="6"/>
    <n v="6"/>
    <n v="1.99999999999998"/>
    <m/>
    <m/>
    <n v="1.99999999999998"/>
    <s v="Nic"/>
    <b v="0"/>
    <x v="2"/>
    <x v="5"/>
  </r>
  <r>
    <n v="608695"/>
    <x v="467"/>
    <s v="PedF"/>
    <x v="7"/>
    <s v="učebnice pro VŠ"/>
    <m/>
    <n v="0.25"/>
    <m/>
    <m/>
    <m/>
    <m/>
    <m/>
    <x v="4"/>
    <n v="150"/>
    <m/>
    <s v="Univerzita Karlova, Peagogická fakulta"/>
    <s v="cze"/>
    <s v="učebnice pro VŠ"/>
    <s v="IFQ4"/>
    <n v="6"/>
    <n v="6"/>
    <n v="1.5"/>
    <m/>
    <m/>
    <n v="1.5"/>
    <s v="Nic"/>
    <b v="0"/>
    <x v="2"/>
    <x v="5"/>
  </r>
  <r>
    <n v="608698"/>
    <x v="467"/>
    <s v="PedF"/>
    <x v="7"/>
    <s v="VŠ skriptum"/>
    <m/>
    <n v="0.5"/>
    <m/>
    <m/>
    <m/>
    <m/>
    <m/>
    <x v="4"/>
    <n v="150"/>
    <m/>
    <s v="Univerzita Karlova, Peagogická fakulta"/>
    <s v="cze"/>
    <s v="VŠ skriptum"/>
    <s v="IFQ4"/>
    <n v="6"/>
    <n v="6"/>
    <n v="3"/>
    <m/>
    <m/>
    <n v="3"/>
    <s v="Nic"/>
    <b v="0"/>
    <x v="2"/>
    <x v="5"/>
  </r>
  <r>
    <n v="596949"/>
    <x v="468"/>
    <s v="PedF"/>
    <x v="7"/>
    <s v="původní článek"/>
    <s v="IF (loni)"/>
    <n v="0.33333333333332998"/>
    <m/>
    <m/>
    <n v="661484800002"/>
    <s v="Q2"/>
    <s v="Journal of Chemical Education"/>
    <x v="4"/>
    <n v="10"/>
    <s v="US"/>
    <s v="AMER CHEMICAL SOC"/>
    <s v="eng"/>
    <s v="původní článekIF (loni)"/>
    <s v="IFQ4"/>
    <n v="6"/>
    <n v="6"/>
    <n v="1.99999999999998"/>
    <m/>
    <m/>
    <n v="1.99999999999998"/>
    <s v="Nic"/>
    <b v="0"/>
    <x v="2"/>
    <x v="5"/>
  </r>
  <r>
    <n v="597180"/>
    <x v="468"/>
    <s v="PedF"/>
    <x v="7"/>
    <s v="původní článek"/>
    <s v="ERIHPlus"/>
    <n v="0.5"/>
    <m/>
    <m/>
    <m/>
    <m/>
    <s v="Scientia in educatione"/>
    <x v="4"/>
    <n v="12"/>
    <s v="CZ"/>
    <m/>
    <s v="eng"/>
    <s v="původní článekERIHPlus"/>
    <s v="IFQ4"/>
    <n v="6"/>
    <n v="6"/>
    <n v="3"/>
    <m/>
    <m/>
    <n v="3"/>
    <s v="Nic"/>
    <b v="0"/>
    <x v="2"/>
    <x v="5"/>
  </r>
  <r>
    <n v="600883"/>
    <x v="468"/>
    <s v="PedF"/>
    <x v="7"/>
    <s v="příspěvek v recenzovaném konferenčním sborníku"/>
    <s v="WOS"/>
    <n v="0.5"/>
    <m/>
    <m/>
    <n v="728144300019"/>
    <m/>
    <s v="PROJECT-BASED EDUCATION AND OTHER ACTIVATING STRATEGIES IN SCIENCE EDUCATION XVIII. Conference proceedings"/>
    <x v="4"/>
    <n v="8"/>
    <m/>
    <s v="Univerzita Karlova, Pedagogická fakulta"/>
    <s v="eng"/>
    <s v="příspěvek v recenzovaném konferenčním sborníkuWOS"/>
    <s v="IFQ4"/>
    <n v="6"/>
    <n v="6"/>
    <n v="3"/>
    <m/>
    <m/>
    <n v="3"/>
    <s v="Nic"/>
    <b v="0"/>
    <x v="2"/>
    <x v="5"/>
  </r>
  <r>
    <n v="600887"/>
    <x v="468"/>
    <s v="PedF"/>
    <x v="7"/>
    <s v="původní článek"/>
    <s v="IF (loni)"/>
    <n v="0.5"/>
    <m/>
    <m/>
    <n v="755131500025"/>
    <s v="Q3"/>
    <s v="Acta Chimica Slovenica"/>
    <x v="4"/>
    <n v="11"/>
    <s v="SI"/>
    <m/>
    <s v="eng"/>
    <s v="původní článekIF (loni)"/>
    <s v="IFQ4"/>
    <n v="6"/>
    <n v="6"/>
    <n v="3"/>
    <m/>
    <m/>
    <n v="3"/>
    <s v="Nic"/>
    <b v="0"/>
    <x v="2"/>
    <x v="5"/>
  </r>
  <r>
    <n v="600888"/>
    <x v="468"/>
    <s v="PedF"/>
    <x v="7"/>
    <s v="příspěvek v recenzovaném konferenčním sborníku"/>
    <s v="WOS"/>
    <n v="0.5"/>
    <m/>
    <m/>
    <n v="728144300023"/>
    <m/>
    <s v="PROJECT-BASED EDUCATION AND OTHER ACTIVATING STRATEGIES IN SCIENCE EDUCATION XVIII. Conference proceedings"/>
    <x v="4"/>
    <n v="11"/>
    <m/>
    <s v="Univerzita Karlova, Pedagogická fakulta"/>
    <s v="eng"/>
    <s v="příspěvek v recenzovaném konferenčním sborníkuWOS"/>
    <s v="Sbor/D"/>
    <n v="0.5"/>
    <n v="1"/>
    <n v="0.5"/>
    <m/>
    <m/>
    <n v="0.5"/>
    <s v="Nic"/>
    <b v="0"/>
    <x v="2"/>
    <x v="5"/>
  </r>
  <r>
    <n v="608695"/>
    <x v="468"/>
    <s v="PedF"/>
    <x v="7"/>
    <s v="učebnice pro VŠ"/>
    <m/>
    <n v="0.25"/>
    <m/>
    <m/>
    <m/>
    <m/>
    <m/>
    <x v="4"/>
    <n v="150"/>
    <m/>
    <s v="Univerzita Karlova, Peagogická fakulta"/>
    <s v="cze"/>
    <s v="učebnice pro VŠ"/>
    <s v="Učebnice"/>
    <n v="1"/>
    <n v="1"/>
    <n v="0.25"/>
    <m/>
    <m/>
    <n v="0.25"/>
    <s v="Nic"/>
    <b v="0"/>
    <x v="2"/>
    <x v="5"/>
  </r>
  <r>
    <n v="596890"/>
    <x v="469"/>
    <s v="PedF"/>
    <x v="1"/>
    <s v="příspěvek v recenzovaném konferenčním sborníku"/>
    <s v="WOS"/>
    <n v="0.5"/>
    <m/>
    <m/>
    <m/>
    <m/>
    <s v="Proceedings of the14th International Scientific Conference: European Forum of Entrepreneurship 2021: Viroeconomies — collapse or new business opportunities?"/>
    <x v="4"/>
    <n v="11"/>
    <m/>
    <s v="NEWTON Academy, a.s."/>
    <s v="eng"/>
    <s v="příspěvek v recenzovaném konferenčním sborníkuWOS"/>
    <s v="Sbor/D"/>
    <n v="0.5"/>
    <n v="1"/>
    <n v="0.5"/>
    <m/>
    <m/>
    <n v="0.5"/>
    <s v="Nic"/>
    <b v="0"/>
    <x v="1"/>
    <x v="1"/>
  </r>
  <r>
    <n v="596905"/>
    <x v="469"/>
    <s v="PedF"/>
    <x v="1"/>
    <s v="jiný příspěvek v konferenčním sborníku"/>
    <s v="rec. sborník"/>
    <n v="1"/>
    <m/>
    <m/>
    <m/>
    <m/>
    <s v="Working Academics Value Excellence for International Teachers"/>
    <x v="4"/>
    <n v="9"/>
    <m/>
    <s v="Univerzita Palackého v Olomouci"/>
    <s v="cze"/>
    <s v="jiný příspěvek v konferenčním sborníkurec. sborník"/>
    <s v="Ostatní"/>
    <n v="0"/>
    <n v="0"/>
    <n v="0"/>
    <m/>
    <m/>
    <n v="0"/>
    <s v="Nic"/>
    <b v="0"/>
    <x v="1"/>
    <x v="1"/>
  </r>
  <r>
    <n v="601250"/>
    <x v="744"/>
    <s v="PedF"/>
    <x v="1"/>
    <s v="příspěvek v recenzovaném konferenčním sborníku"/>
    <s v="WOS"/>
    <n v="0.5"/>
    <m/>
    <m/>
    <m/>
    <m/>
    <s v="Proceedings of the14th International Scientific Conference: European Forum of Entrepreneurship 2021:Viroeconomies — collapse or new business opportunities?"/>
    <x v="4"/>
    <n v="7"/>
    <m/>
    <s v="NEWTON Academy, a.s."/>
    <s v="eng"/>
    <s v="příspěvek v recenzovaném konferenčním sborníkuWOS"/>
    <s v="Sbor/D"/>
    <n v="0.5"/>
    <n v="1"/>
    <n v="0.5"/>
    <m/>
    <m/>
    <n v="0.5"/>
    <s v="Nic"/>
    <b v="0"/>
    <x v="1"/>
    <x v="1"/>
  </r>
  <r>
    <n v="599559"/>
    <x v="731"/>
    <s v="PedF"/>
    <x v="11"/>
    <s v="příspěvek v recenzovaném konferenčním sborníku"/>
    <s v="rec. sborník"/>
    <n v="1"/>
    <m/>
    <m/>
    <m/>
    <m/>
    <s v="Adult Education 2020 – Reflection, Reality and Potential of the Virtual World"/>
    <x v="4"/>
    <n v="12"/>
    <m/>
    <s v="Česká andragogická společnost"/>
    <s v="eng"/>
    <s v="příspěvek v recenzovaném konferenčním sborníkurec. sborník"/>
    <s v="Sbor/N"/>
    <n v="0.25"/>
    <n v="0.5"/>
    <n v="0.5"/>
    <m/>
    <m/>
    <n v="0.5"/>
    <s v="Nic"/>
    <b v="0"/>
    <x v="0"/>
    <x v="4"/>
  </r>
  <r>
    <n v="602966"/>
    <x v="457"/>
    <s v="PedF"/>
    <x v="0"/>
    <s v="kolektivní monografie"/>
    <m/>
    <n v="0.33333333333332998"/>
    <m/>
    <m/>
    <m/>
    <m/>
    <m/>
    <x v="4"/>
    <n v="62"/>
    <s v="CZ"/>
    <s v="Stálá konference asociací ve vzdělávání, z. s."/>
    <s v="cze"/>
    <s v="kolektivní monografie"/>
    <s v="Mon"/>
    <n v="3"/>
    <n v="3"/>
    <n v="0.99999999999999001"/>
    <m/>
    <m/>
    <n v="0.99999999999999001"/>
    <s v="Nic"/>
    <b v="0"/>
    <x v="0"/>
    <x v="4"/>
  </r>
  <r>
    <n v="601365"/>
    <x v="731"/>
    <s v="PedF"/>
    <x v="11"/>
    <s v="stať v recenzovaném sborníku prací"/>
    <m/>
    <n v="1"/>
    <m/>
    <m/>
    <m/>
    <m/>
    <s v="AKTUÁLNE OTÁZKY PEDAGOGIKY"/>
    <x v="4"/>
    <n v="20"/>
    <m/>
    <s v="Prešovská univerzita v Prešove, Fakulta humanitných a prírodných vied"/>
    <s v="cze"/>
    <s v="stať v recenzovaném sborníku prací"/>
    <s v="Ostatní"/>
    <n v="0"/>
    <n v="0"/>
    <n v="0"/>
    <m/>
    <m/>
    <n v="0"/>
    <s v="Nic"/>
    <b v="0"/>
    <x v="0"/>
    <x v="4"/>
  </r>
  <r>
    <n v="605342"/>
    <x v="731"/>
    <s v="PedF"/>
    <x v="11"/>
    <s v="kapitola v učebnici pro VŠ"/>
    <m/>
    <n v="0.5"/>
    <m/>
    <m/>
    <m/>
    <m/>
    <s v="Andragogické poradenstvo (vysokoškolská učebnica)"/>
    <x v="4"/>
    <n v="12"/>
    <s v="SK"/>
    <s v="Pedagogická fakulta Univerzity Mateja Bela v Banskej Bystrici"/>
    <s v="cze"/>
    <s v="kapitola v učebnici pro VŠ"/>
    <s v="Ostatní"/>
    <n v="0"/>
    <n v="0"/>
    <n v="0"/>
    <m/>
    <m/>
    <n v="0"/>
    <s v="Nic"/>
    <b v="0"/>
    <x v="0"/>
    <x v="4"/>
  </r>
  <r>
    <n v="605124"/>
    <x v="104"/>
    <s v="PedF"/>
    <x v="11"/>
    <s v="monografie"/>
    <m/>
    <n v="0.25"/>
    <m/>
    <m/>
    <m/>
    <m/>
    <m/>
    <x v="4"/>
    <n v="150"/>
    <m/>
    <s v="Česká andragogická společnost"/>
    <s v="cze"/>
    <s v="monografie"/>
    <s v="Mon"/>
    <n v="3"/>
    <n v="3"/>
    <n v="0.75"/>
    <m/>
    <m/>
    <n v="0.75"/>
    <s v="Nic"/>
    <b v="0"/>
    <x v="0"/>
    <x v="4"/>
  </r>
  <r>
    <n v="602604"/>
    <x v="472"/>
    <s v="PedF"/>
    <x v="0"/>
    <s v="původní článek"/>
    <s v="český čsp."/>
    <n v="0.33333333333332998"/>
    <m/>
    <m/>
    <m/>
    <m/>
    <s v="Speciální pedagogika"/>
    <x v="4"/>
    <n v="18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0"/>
  </r>
  <r>
    <n v="605124"/>
    <x v="745"/>
    <s v="PedF"/>
    <x v="11"/>
    <s v="monografie"/>
    <m/>
    <n v="0.25"/>
    <m/>
    <m/>
    <m/>
    <m/>
    <m/>
    <x v="4"/>
    <n v="150"/>
    <m/>
    <s v="Česká andragogická společnost"/>
    <s v="cze"/>
    <s v="monografie"/>
    <s v="Mon"/>
    <n v="3"/>
    <n v="3"/>
    <n v="0.75"/>
    <m/>
    <m/>
    <n v="0.75"/>
    <s v="Nic"/>
    <b v="0"/>
    <x v="0"/>
    <x v="0"/>
  </r>
  <r>
    <n v="608042"/>
    <x v="472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608047"/>
    <x v="472"/>
    <s v="PedF"/>
    <x v="0"/>
    <s v="jiný příspěvek v konferenčním sborníku"/>
    <s v="e-zdroj"/>
    <n v="0.33333333333332998"/>
    <m/>
    <m/>
    <m/>
    <m/>
    <s v="PROCEEDINGS OF THE 8TH ECPVI- EUROPEAN CONFERENCE ON PSYCHOLOGY AND VISUAL IMPAIRMENT VISION PRAGUE 2021"/>
    <x v="4"/>
    <n v="4"/>
    <m/>
    <s v="ICEVI"/>
    <s v="eng"/>
    <s v="jiný příspěvek v konferenčním sborníkue-zdroj"/>
    <s v="Ostatní"/>
    <n v="0"/>
    <n v="0"/>
    <n v="0"/>
    <m/>
    <m/>
    <n v="0"/>
    <s v="Nic"/>
    <b v="0"/>
    <x v="0"/>
    <x v="0"/>
  </r>
  <r>
    <n v="605124"/>
    <x v="477"/>
    <s v="PedF"/>
    <x v="11"/>
    <s v="monografie"/>
    <m/>
    <n v="0.25"/>
    <m/>
    <m/>
    <m/>
    <m/>
    <m/>
    <x v="4"/>
    <n v="150"/>
    <m/>
    <s v="Česká andragogická společnost"/>
    <s v="cze"/>
    <s v="monografie"/>
    <s v="Mon"/>
    <n v="3"/>
    <n v="3"/>
    <n v="0.75"/>
    <m/>
    <m/>
    <n v="0.75"/>
    <s v="Nic"/>
    <b v="0"/>
    <x v="1"/>
    <x v="1"/>
  </r>
  <r>
    <n v="608558"/>
    <x v="475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599901"/>
    <x v="746"/>
    <s v="PedF"/>
    <x v="11"/>
    <s v="příspěvek v recenzovaném konferenčním sborníku"/>
    <s v="rec. sborník"/>
    <n v="1"/>
    <m/>
    <m/>
    <m/>
    <m/>
    <s v="Adult Education 2020 - Reflection, Reality and Potential of the Virtual World"/>
    <x v="4"/>
    <n v="9"/>
    <m/>
    <s v="Česká andragogická společnost"/>
    <s v="eng"/>
    <s v="příspěvek v recenzovaném konferenčním sborníkurec. sborník"/>
    <s v="Sbor/N"/>
    <n v="0.25"/>
    <n v="0.5"/>
    <n v="0.5"/>
    <m/>
    <m/>
    <n v="0.5"/>
    <s v="Nic"/>
    <b v="0"/>
    <x v="0"/>
    <x v="4"/>
  </r>
  <r>
    <n v="559803"/>
    <x v="476"/>
    <s v="PedF"/>
    <x v="19"/>
    <s v="necertifikovaná metodika"/>
    <m/>
    <n v="1"/>
    <m/>
    <m/>
    <m/>
    <m/>
    <m/>
    <x v="1"/>
    <n v="4"/>
    <m/>
    <s v="NIDV Jihlava"/>
    <s v="cze"/>
    <s v="necertifikovaná metodika"/>
    <s v="Ostatní"/>
    <n v="0"/>
    <n v="0"/>
    <n v="0"/>
    <m/>
    <m/>
    <n v="0"/>
    <s v="Nic"/>
    <b v="0"/>
    <x v="2"/>
    <x v="5"/>
  </r>
  <r>
    <n v="601633"/>
    <x v="477"/>
    <s v="PedF"/>
    <x v="11"/>
    <s v="původní článek"/>
    <s v="ERIHPlus"/>
    <n v="1"/>
    <m/>
    <m/>
    <m/>
    <m/>
    <s v="Regionální rozvoj mezi teorií a praxí [online]"/>
    <x v="2"/>
    <n v="8"/>
    <s v="CZ"/>
    <m/>
    <s v="eng"/>
    <s v="původní článekERIHPlus"/>
    <s v="Erih+"/>
    <n v="1"/>
    <n v="2"/>
    <n v="2"/>
    <m/>
    <m/>
    <n v="2"/>
    <s v="Nic"/>
    <b v="0"/>
    <x v="0"/>
    <x v="4"/>
  </r>
  <r>
    <n v="601636"/>
    <x v="477"/>
    <s v="PedF"/>
    <x v="11"/>
    <s v="původní článek"/>
    <s v="ERIHPlus"/>
    <n v="1"/>
    <m/>
    <m/>
    <m/>
    <m/>
    <s v="Regionální rozvoj mezi teorií a praxí [online]"/>
    <x v="4"/>
    <n v="9"/>
    <s v="CZ"/>
    <m/>
    <s v="eng"/>
    <s v="původní článekERIHPlus"/>
    <s v="Erih+"/>
    <n v="1"/>
    <n v="2"/>
    <n v="2"/>
    <m/>
    <m/>
    <n v="2"/>
    <s v="Nic"/>
    <b v="0"/>
    <x v="0"/>
    <x v="4"/>
  </r>
  <r>
    <n v="605124"/>
    <x v="60"/>
    <s v="PedF"/>
    <x v="11"/>
    <s v="monografie"/>
    <m/>
    <n v="0.25"/>
    <m/>
    <m/>
    <m/>
    <m/>
    <m/>
    <x v="4"/>
    <n v="150"/>
    <m/>
    <s v="Česká andragogická společnost"/>
    <s v="cze"/>
    <s v="monografie"/>
    <s v="Mon"/>
    <n v="3"/>
    <n v="3"/>
    <n v="0.75"/>
    <m/>
    <m/>
    <n v="0.75"/>
    <s v="Nic"/>
    <b v="0"/>
    <x v="0"/>
    <x v="4"/>
  </r>
  <r>
    <n v="607453"/>
    <x v="477"/>
    <s v="PedF"/>
    <x v="11"/>
    <s v="učebnice pro VŠ"/>
    <m/>
    <n v="0.5"/>
    <m/>
    <m/>
    <m/>
    <m/>
    <m/>
    <x v="4"/>
    <n v="30"/>
    <s v="CZ"/>
    <s v="Univerzita Karlova"/>
    <s v="cze"/>
    <s v="učebnice pro VŠ"/>
    <s v="Učebnice"/>
    <n v="1"/>
    <n v="1"/>
    <n v="0.5"/>
    <m/>
    <m/>
    <n v="0.5"/>
    <s v="Nic"/>
    <b v="0"/>
    <x v="0"/>
    <x v="4"/>
  </r>
  <r>
    <n v="607695"/>
    <x v="477"/>
    <s v="PedF"/>
    <x v="11"/>
    <s v="učebnice pro VŠ"/>
    <m/>
    <n v="1"/>
    <m/>
    <m/>
    <m/>
    <m/>
    <m/>
    <x v="4"/>
    <n v="30"/>
    <m/>
    <s v="Univerzita Karlova"/>
    <s v="cze"/>
    <s v="učebnice pro VŠ"/>
    <s v="Učebnice"/>
    <n v="1"/>
    <n v="1"/>
    <n v="1"/>
    <m/>
    <m/>
    <n v="1"/>
    <s v="Nic"/>
    <b v="0"/>
    <x v="0"/>
    <x v="4"/>
  </r>
  <r>
    <n v="605611"/>
    <x v="542"/>
    <s v="PedF"/>
    <x v="3"/>
    <s v="monografie"/>
    <m/>
    <n v="1"/>
    <m/>
    <m/>
    <m/>
    <m/>
    <m/>
    <x v="4"/>
    <n v="226"/>
    <s v="CZ"/>
    <s v="Karolinum"/>
    <s v="cze"/>
    <s v="monografie"/>
    <s v="Mon"/>
    <n v="3"/>
    <n v="3"/>
    <n v="3"/>
    <m/>
    <m/>
    <n v="3"/>
    <s v="Nic"/>
    <b v="0"/>
    <x v="0"/>
    <x v="4"/>
  </r>
  <r>
    <n v="595135"/>
    <x v="479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10"/>
    <s v="CZ"/>
    <s v="Univerzita Karlova, Pedagogická fakulta"/>
    <s v="cze"/>
    <s v="kapitola v kolektivní monografii"/>
    <s v="Kap"/>
    <n v="1"/>
    <n v="1"/>
    <n v="1"/>
    <m/>
    <m/>
    <n v="1"/>
    <s v="Nic"/>
    <b v="0"/>
    <x v="0"/>
    <x v="4"/>
  </r>
  <r>
    <n v="598686"/>
    <x v="747"/>
    <s v="PedF"/>
    <x v="1"/>
    <s v="přehledový článek"/>
    <s v="ERIHPlus"/>
    <n v="0.5"/>
    <m/>
    <m/>
    <m/>
    <m/>
    <s v="Pedagogika"/>
    <x v="4"/>
    <n v="23"/>
    <s v="CZ"/>
    <m/>
    <s v="cze"/>
    <s v="přehledový článekERIHPlus"/>
    <s v="Erih+"/>
    <n v="1"/>
    <n v="1"/>
    <n v="0.5"/>
    <m/>
    <m/>
    <n v="0.5"/>
    <s v="Nic"/>
    <b v="0"/>
    <x v="1"/>
    <x v="1"/>
  </r>
  <r>
    <n v="593545"/>
    <x v="481"/>
    <s v="PedF"/>
    <x v="0"/>
    <s v="jiný příspěvek v konferenčním sborníku"/>
    <s v="rec. sborník"/>
    <n v="0.5"/>
    <m/>
    <m/>
    <m/>
    <m/>
    <s v="Existence and Co-existence in philosophical and special pedagogic reflection. Inclusive school"/>
    <x v="2"/>
    <n v="8"/>
    <m/>
    <s v="Univerzita Karlova, Pedagogická fakulta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3369"/>
    <x v="484"/>
    <s v="3.LF"/>
    <x v="1"/>
    <s v="původní článek"/>
    <s v="SJR (loni)"/>
    <n v="0.125"/>
    <s v="2-s2.0-85107326366"/>
    <s v="Q4"/>
    <m/>
    <m/>
    <s v="Česká a slovenská psychiatrie"/>
    <x v="4"/>
    <n v="7"/>
    <s v="CZ"/>
    <m/>
    <s v="cze"/>
    <s v="původní článekSJR (loni)"/>
    <s v="ScoQ4"/>
    <n v="4"/>
    <n v="4"/>
    <n v="0.5"/>
    <m/>
    <m/>
    <n v="0.5"/>
    <s v="Nic"/>
    <b v="0"/>
    <x v="5"/>
    <x v="7"/>
  </r>
  <r>
    <n v="593816"/>
    <x v="484"/>
    <s v="PedF"/>
    <x v="1"/>
    <s v="původní článek"/>
    <s v="IF (loni)"/>
    <n v="0.25"/>
    <s v="2-s2.0-85103543689"/>
    <s v="Q1 1.D."/>
    <n v="636614200001"/>
    <s v="Q2"/>
    <s v="Personality and Mental Health [online]"/>
    <x v="4"/>
    <n v="10"/>
    <s v="GB"/>
    <m/>
    <s v="eng"/>
    <s v="původní článekIF (loni)"/>
    <s v="ScoD1"/>
    <n v="22"/>
    <n v="22"/>
    <n v="5.5"/>
    <m/>
    <m/>
    <n v="5.5"/>
    <s v="Nic"/>
    <b v="0"/>
    <x v="5"/>
    <x v="7"/>
  </r>
  <r>
    <n v="599674"/>
    <x v="487"/>
    <s v="PedF"/>
    <x v="10"/>
    <s v="jiný výsledek"/>
    <m/>
    <n v="0.5"/>
    <m/>
    <m/>
    <m/>
    <m/>
    <m/>
    <x v="4"/>
    <m/>
    <m/>
    <m/>
    <s v="cze"/>
    <s v="jiný výsledek"/>
    <s v="Ostatní"/>
    <n v="0"/>
    <n v="0"/>
    <n v="0"/>
    <m/>
    <m/>
    <n v="0"/>
    <s v="Nic"/>
    <b v="0"/>
    <x v="2"/>
    <x v="10"/>
  </r>
  <r>
    <n v="587212"/>
    <x v="314"/>
    <s v="PedF"/>
    <x v="4"/>
    <s v="původní článek"/>
    <s v="IF (loni)"/>
    <n v="0.25"/>
    <s v="2-s2.0-85099227250"/>
    <s v="Q1 1.D."/>
    <n v="617257000003"/>
    <s v="Q1 1.D."/>
    <s v="Computers and Education"/>
    <x v="4"/>
    <n v="13"/>
    <s v="GB"/>
    <m/>
    <s v="eng"/>
    <s v="původní článekIF (loni)"/>
    <s v="IFD1"/>
    <n v="25"/>
    <n v="25"/>
    <n v="6.25"/>
    <m/>
    <m/>
    <n v="6.25"/>
    <s v="Nic"/>
    <b v="0"/>
    <x v="0"/>
    <x v="4"/>
  </r>
  <r>
    <n v="595319"/>
    <x v="314"/>
    <s v="PedF"/>
    <x v="4"/>
    <s v="jiný příspěvek v konferenčním sborníku"/>
    <s v="rec. sborník"/>
    <n v="0.33333333333332998"/>
    <m/>
    <m/>
    <m/>
    <m/>
    <s v="New Challenges to Education: Lessons from Around the World, BCES Conference Books Volume 19"/>
    <x v="4"/>
    <n v="6"/>
    <m/>
    <s v="Bulgarian Comparative Education Society (BCES)"/>
    <s v="eng"/>
    <s v="jiný příspěvek v konferenčním sborníkurec. sborník"/>
    <s v="Ostatní"/>
    <n v="0"/>
    <n v="0"/>
    <n v="0"/>
    <m/>
    <m/>
    <n v="0"/>
    <s v="Nic"/>
    <b v="0"/>
    <x v="0"/>
    <x v="4"/>
  </r>
  <r>
    <n v="597156"/>
    <x v="314"/>
    <s v="PedF"/>
    <x v="4"/>
    <s v="původní článek"/>
    <s v="SJR (loni)"/>
    <n v="0.33333333333332998"/>
    <s v="2-s2.0-85123356874"/>
    <s v="Q3"/>
    <m/>
    <m/>
    <s v="Studia paedagogica [online]"/>
    <x v="4"/>
    <n v="22"/>
    <s v="CZ"/>
    <m/>
    <s v="cze"/>
    <s v="původní článekSJR (loni)"/>
    <s v="ScoQ3"/>
    <n v="7"/>
    <n v="7"/>
    <n v="2.3333333333333099"/>
    <m/>
    <m/>
    <n v="2.3333333333333099"/>
    <s v="Nic"/>
    <b v="0"/>
    <x v="0"/>
    <x v="4"/>
  </r>
  <r>
    <n v="597322"/>
    <x v="314"/>
    <s v="PedF"/>
    <x v="4"/>
    <s v="původní článek"/>
    <s v="IF (loni)"/>
    <n v="0.25"/>
    <s v="2-s2.0-85101041012"/>
    <s v="Q1 1.D."/>
    <n v="618478900001"/>
    <s v="Q2"/>
    <s v="Field Methods [online]"/>
    <x v="4"/>
    <n v="17"/>
    <s v="US"/>
    <m/>
    <s v="eng"/>
    <s v="původní článekIF (loni)"/>
    <s v="ScoD1"/>
    <n v="22"/>
    <n v="22"/>
    <n v="5.5"/>
    <m/>
    <m/>
    <n v="5.5"/>
    <s v="Nic"/>
    <b v="0"/>
    <x v="0"/>
    <x v="4"/>
  </r>
  <r>
    <n v="600892"/>
    <x v="314"/>
    <s v="PedF"/>
    <x v="4"/>
    <s v="jiný příspěvek v konferenčním sborníku"/>
    <s v="rec. sborník"/>
    <n v="0.25"/>
    <m/>
    <m/>
    <m/>
    <m/>
    <s v="Na cestě ke spravedlnosti ve vzdělávání: pedagogický výzkum pro lepší praxi a politiku"/>
    <x v="4"/>
    <n v="4"/>
    <m/>
    <s v="FF MU"/>
    <s v="cze"/>
    <s v="jiný příspěvek v konferenčním sborníkurec. sborník"/>
    <s v="Ostatní"/>
    <n v="0"/>
    <n v="0"/>
    <n v="0"/>
    <m/>
    <m/>
    <n v="0"/>
    <s v="Nic"/>
    <b v="0"/>
    <x v="0"/>
    <x v="4"/>
  </r>
  <r>
    <n v="567230"/>
    <x v="489"/>
    <s v="PedF"/>
    <x v="13"/>
    <s v="příspěvek v recenzovaném konferenčním sborníku"/>
    <s v="rec. sborník"/>
    <n v="1"/>
    <m/>
    <m/>
    <m/>
    <m/>
    <s v="Svět v obrazech a ve frazeologii II. World in Pictures and in Phraseology II"/>
    <x v="4"/>
    <n v="11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591484"/>
    <x v="489"/>
    <s v="PedF"/>
    <x v="13"/>
    <s v="původní článek"/>
    <s v="SJR (loni)"/>
    <n v="1"/>
    <s v="2-s2.0-85101231281"/>
    <s v="Q3"/>
    <m/>
    <m/>
    <s v="Bohemistyka"/>
    <x v="4"/>
    <n v="20"/>
    <s v="PL"/>
    <m/>
    <s v="cze"/>
    <s v="původní článekSJR (loni)"/>
    <s v="ScoQ3"/>
    <n v="7"/>
    <n v="7"/>
    <n v="7"/>
    <m/>
    <m/>
    <n v="7"/>
    <s v="Nic"/>
    <b v="0"/>
    <x v="4"/>
    <x v="6"/>
  </r>
  <r>
    <n v="606517"/>
    <x v="748"/>
    <s v="PedF"/>
    <x v="20"/>
    <s v="monografie"/>
    <m/>
    <n v="1"/>
    <m/>
    <m/>
    <m/>
    <m/>
    <m/>
    <x v="4"/>
    <n v="312"/>
    <s v="CZ"/>
    <s v="Univerzita Karlova, nakldatelství Karolinum"/>
    <s v="cze"/>
    <s v="monografie"/>
    <s v="Mon"/>
    <n v="3"/>
    <n v="3"/>
    <n v="3"/>
    <m/>
    <m/>
    <n v="3"/>
    <s v="Nic"/>
    <b v="0"/>
    <x v="2"/>
    <x v="2"/>
  </r>
  <r>
    <n v="601150"/>
    <x v="490"/>
    <s v="PedF"/>
    <x v="17"/>
    <s v="kapitola v kolektivní monografii"/>
    <m/>
    <n v="1"/>
    <m/>
    <m/>
    <m/>
    <m/>
    <s v="Rozvíjení interkulturní komunikační kompetence ve výuce cizích jazyků 4"/>
    <x v="4"/>
    <n v="10"/>
    <s v="CZ"/>
    <s v="Západočeská univerzita v Plzni"/>
    <s v="cze"/>
    <s v="kapitola v kolektivní monografii"/>
    <s v="Kap"/>
    <n v="1"/>
    <n v="1"/>
    <n v="1"/>
    <m/>
    <m/>
    <n v="1"/>
    <s v="Nic"/>
    <b v="0"/>
    <x v="2"/>
    <x v="2"/>
  </r>
  <r>
    <n v="607153"/>
    <x v="491"/>
    <s v="PedF"/>
    <x v="1"/>
    <s v="jiný výsledek"/>
    <m/>
    <n v="0.14285714285713999"/>
    <m/>
    <m/>
    <m/>
    <m/>
    <m/>
    <x v="4"/>
    <n v="23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1"/>
    <x v="491"/>
    <s v="PedF"/>
    <x v="1"/>
    <s v="jiný výsledek"/>
    <m/>
    <n v="0.16666666666666999"/>
    <m/>
    <m/>
    <m/>
    <m/>
    <m/>
    <x v="4"/>
    <n v="184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7166"/>
    <x v="491"/>
    <s v="PedF"/>
    <x v="1"/>
    <s v="jiný výsledek"/>
    <m/>
    <n v="0.14285714285713999"/>
    <m/>
    <m/>
    <m/>
    <m/>
    <m/>
    <x v="4"/>
    <n v="102"/>
    <m/>
    <s v="Univerzita Karlova, Pedagogická fakulta"/>
    <s v="cze"/>
    <s v="jiný výsledek"/>
    <s v="Ostatní"/>
    <n v="0"/>
    <n v="0"/>
    <n v="0"/>
    <m/>
    <m/>
    <n v="0"/>
    <s v="Nic"/>
    <b v="0"/>
    <x v="1"/>
    <x v="1"/>
  </r>
  <r>
    <n v="608856"/>
    <x v="749"/>
    <s v="PedF"/>
    <x v="9"/>
    <s v="jiný článek"/>
    <s v="český čsp."/>
    <n v="1"/>
    <m/>
    <m/>
    <m/>
    <m/>
    <s v="Hudební výchova"/>
    <x v="4"/>
    <n v="2"/>
    <s v="CZ"/>
    <m/>
    <s v="cze"/>
    <s v="jiný článekčeský čsp."/>
    <s v="Ostatní"/>
    <n v="0"/>
    <n v="0"/>
    <n v="0"/>
    <m/>
    <m/>
    <n v="0"/>
    <s v="Nic"/>
    <b v="0"/>
    <x v="2"/>
    <x v="8"/>
  </r>
  <r>
    <n v="608860"/>
    <x v="749"/>
    <s v="PedF"/>
    <x v="9"/>
    <s v="jiný článek"/>
    <s v="český čsp."/>
    <n v="1"/>
    <m/>
    <m/>
    <m/>
    <m/>
    <s v="Hudební výchova"/>
    <x v="4"/>
    <n v="2"/>
    <s v="CZ"/>
    <m/>
    <s v="cze"/>
    <s v="jiný článekčeský čsp."/>
    <s v="Ostatní"/>
    <n v="0"/>
    <n v="0"/>
    <n v="0"/>
    <m/>
    <m/>
    <n v="0"/>
    <s v="Nic"/>
    <b v="0"/>
    <x v="2"/>
    <x v="8"/>
  </r>
  <r>
    <n v="608864"/>
    <x v="749"/>
    <s v="PedF"/>
    <x v="9"/>
    <s v="jiný článek"/>
    <s v="český čsp."/>
    <n v="1"/>
    <m/>
    <m/>
    <m/>
    <m/>
    <s v="Hudební výchova"/>
    <x v="4"/>
    <n v="1"/>
    <s v="CZ"/>
    <m/>
    <s v="cze"/>
    <s v="jiný článekčeský čsp."/>
    <s v="Ostatní"/>
    <n v="0"/>
    <n v="0"/>
    <n v="0"/>
    <m/>
    <m/>
    <n v="0"/>
    <s v="Nic"/>
    <b v="0"/>
    <x v="2"/>
    <x v="8"/>
  </r>
  <r>
    <n v="598597"/>
    <x v="750"/>
    <s v="FF"/>
    <x v="21"/>
    <s v="původní článek"/>
    <s v="SJR (loni)"/>
    <n v="0.5"/>
    <s v="2-s2.0-85122123136"/>
    <s v="Q4"/>
    <m/>
    <m/>
    <s v="Sociální studia"/>
    <x v="4"/>
    <n v="20"/>
    <s v="CZ"/>
    <m/>
    <s v="cze"/>
    <s v="původní článekSJR (loni)"/>
    <s v="ScoQ4"/>
    <n v="4"/>
    <n v="4"/>
    <n v="2"/>
    <m/>
    <m/>
    <n v="2"/>
    <s v="Nic"/>
    <b v="0"/>
    <x v="2"/>
    <x v="10"/>
  </r>
  <r>
    <n v="601249"/>
    <x v="751"/>
    <s v="PedF"/>
    <x v="12"/>
    <s v="původní článek"/>
    <s v="ERIHPlus"/>
    <n v="0.25"/>
    <m/>
    <m/>
    <m/>
    <m/>
    <s v="Pedagogika"/>
    <x v="2"/>
    <n v="22"/>
    <s v="CZ"/>
    <m/>
    <s v="eng"/>
    <s v="původní článekERIHPlus"/>
    <s v="Erih+"/>
    <n v="1"/>
    <n v="2"/>
    <n v="0.5"/>
    <m/>
    <m/>
    <n v="0.5"/>
    <s v="Nic"/>
    <b v="0"/>
    <x v="0"/>
    <x v="11"/>
  </r>
  <r>
    <n v="600659"/>
    <x v="497"/>
    <s v="PedF"/>
    <x v="18"/>
    <s v="příspěvek v recenzovaném konferenčním sborníku"/>
    <s v="rec. sborník"/>
    <n v="0.25"/>
    <s v="2-s2.0-85121579913"/>
    <m/>
    <m/>
    <m/>
    <s v="Proceeding of the 20th European Conference on e-Learning"/>
    <x v="4"/>
    <n v="8"/>
    <m/>
    <s v="University of Applied Sciences HTW Berlin"/>
    <s v="eng"/>
    <s v="příspěvek v recenzovaném konferenčním sborníkurec. sborník"/>
    <s v="Sbor/N"/>
    <n v="0.25"/>
    <n v="0.5"/>
    <n v="0.125"/>
    <m/>
    <m/>
    <n v="0.125"/>
    <s v="Nic"/>
    <b v="0"/>
    <x v="0"/>
    <x v="4"/>
  </r>
  <r>
    <n v="608693"/>
    <x v="497"/>
    <s v="PedF"/>
    <x v="18"/>
    <s v="internetový zdroj"/>
    <m/>
    <n v="1"/>
    <m/>
    <m/>
    <m/>
    <m/>
    <m/>
    <x v="4"/>
    <m/>
    <m/>
    <m/>
    <s v="cze"/>
    <s v="internetový zdroj"/>
    <s v="Ostatní"/>
    <n v="0"/>
    <n v="0"/>
    <n v="0"/>
    <m/>
    <m/>
    <n v="0"/>
    <s v="Nic"/>
    <b v="0"/>
    <x v="0"/>
    <x v="4"/>
  </r>
  <r>
    <n v="582956"/>
    <x v="499"/>
    <s v="PedF"/>
    <x v="13"/>
    <s v="příspěvek v recenzovaném konferenčním sborníku"/>
    <s v="rec. sborník"/>
    <n v="1"/>
    <m/>
    <m/>
    <m/>
    <m/>
    <s v="Obraz světa v jazyce a frazeologii II"/>
    <x v="4"/>
    <n v="7"/>
    <m/>
    <s v="Univerzita Karlova, Pedagogická fakulta"/>
    <s v="cze"/>
    <s v="příspěvek v recenzovaném konferenčním sborníkurec. sborník"/>
    <s v="Sbor/N"/>
    <n v="0.25"/>
    <n v="0.25"/>
    <n v="0.25"/>
    <m/>
    <m/>
    <n v="0.25"/>
    <s v="Nic"/>
    <b v="0"/>
    <x v="4"/>
    <x v="6"/>
  </r>
  <r>
    <n v="593970"/>
    <x v="499"/>
    <s v="FSV"/>
    <x v="13"/>
    <s v="monografie"/>
    <m/>
    <n v="0.25"/>
    <m/>
    <m/>
    <m/>
    <m/>
    <m/>
    <x v="2"/>
    <n v="114"/>
    <s v="CZ"/>
    <s v="Univerzita Karlova, Pedagogická fakulta"/>
    <s v="cze"/>
    <s v="monografie"/>
    <s v="Mon"/>
    <n v="3"/>
    <n v="3"/>
    <n v="0.75"/>
    <m/>
    <m/>
    <n v="0.75"/>
    <s v="Nic"/>
    <b v="0"/>
    <x v="4"/>
    <x v="6"/>
  </r>
  <r>
    <n v="606743"/>
    <x v="670"/>
    <s v="PedF"/>
    <x v="8"/>
    <s v="kolektivní monografie"/>
    <m/>
    <n v="0.33333333333332998"/>
    <m/>
    <m/>
    <m/>
    <m/>
    <m/>
    <x v="4"/>
    <n v="192"/>
    <s v="CZ"/>
    <s v="Vendula Fremlová, Marie Filippovová, Dům umění města Brna"/>
    <s v="cze"/>
    <s v="kolektivní monografie"/>
    <s v="Mon"/>
    <n v="3"/>
    <n v="3"/>
    <n v="0.99999999999999001"/>
    <m/>
    <m/>
    <n v="0.99999999999999001"/>
    <s v="Nic"/>
    <b v="0"/>
    <x v="2"/>
    <x v="2"/>
  </r>
  <r>
    <n v="587193"/>
    <x v="752"/>
    <s v="PedF"/>
    <x v="11"/>
    <s v="příspěvek v recenzovaném konferenčním sborníku"/>
    <s v="rec. sborník"/>
    <n v="1"/>
    <m/>
    <m/>
    <m/>
    <m/>
    <s v="Vzdělávání dospělých 2020 – reflexe, realita a potenciál virtuálního světa"/>
    <x v="4"/>
    <n v="7"/>
    <m/>
    <s v="Česká andragogická společnost"/>
    <s v="eng"/>
    <s v="příspěvek v recenzovaném konferenčním sborníkurec. sborník"/>
    <s v="Sbor/N"/>
    <n v="0.25"/>
    <n v="0.5"/>
    <n v="0.5"/>
    <m/>
    <m/>
    <n v="0.5"/>
    <s v="Nic"/>
    <b v="0"/>
    <x v="0"/>
    <x v="4"/>
  </r>
  <r>
    <n v="600371"/>
    <x v="752"/>
    <s v="PedF"/>
    <x v="11"/>
    <s v="původní článek"/>
    <s v="ERIHPlus"/>
    <n v="0.5"/>
    <m/>
    <m/>
    <m/>
    <m/>
    <s v="e-Pedagogium [on-line]"/>
    <x v="4"/>
    <n v="22"/>
    <s v="CZ"/>
    <m/>
    <s v="cze"/>
    <s v="původní článekERIHPlus"/>
    <s v="Erih+"/>
    <n v="1"/>
    <n v="1"/>
    <n v="0.5"/>
    <m/>
    <m/>
    <n v="0.5"/>
    <s v="Nic"/>
    <b v="0"/>
    <x v="0"/>
    <x v="4"/>
  </r>
  <r>
    <n v="603089"/>
    <x v="752"/>
    <s v="PedF"/>
    <x v="11"/>
    <s v="původní článek"/>
    <s v="zahr. čsp."/>
    <n v="1"/>
    <m/>
    <m/>
    <m/>
    <m/>
    <s v="Prohuman [online]"/>
    <x v="4"/>
    <n v="10"/>
    <s v="SK"/>
    <m/>
    <s v="cze"/>
    <s v="původní článekzahr. čsp."/>
    <s v="Článek"/>
    <n v="0.5"/>
    <n v="0.5"/>
    <n v="0.5"/>
    <m/>
    <m/>
    <n v="0.5"/>
    <s v="Nic"/>
    <b v="0"/>
    <x v="0"/>
    <x v="4"/>
  </r>
  <r>
    <n v="606743"/>
    <x v="357"/>
    <s v="PedF"/>
    <x v="8"/>
    <s v="kolektivní monografie"/>
    <m/>
    <n v="0.33333333333332998"/>
    <m/>
    <m/>
    <m/>
    <m/>
    <m/>
    <x v="4"/>
    <n v="192"/>
    <s v="CZ"/>
    <s v="Vendula Fremlová, Marie Filippovová, Dům umění města Brna"/>
    <s v="cze"/>
    <s v="kolektivní monografie"/>
    <s v="Mon"/>
    <n v="3"/>
    <n v="3"/>
    <n v="0.99999999999999001"/>
    <m/>
    <m/>
    <n v="0.99999999999999001"/>
    <s v="Nic"/>
    <b v="0"/>
    <x v="2"/>
    <x v="2"/>
  </r>
  <r>
    <n v="599318"/>
    <x v="621"/>
    <s v="PedF"/>
    <x v="19"/>
    <s v="učebnice pro ZŠ"/>
    <m/>
    <n v="0.16666666666666999"/>
    <m/>
    <m/>
    <m/>
    <m/>
    <m/>
    <x v="4"/>
    <n v="7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19"/>
    <x v="62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0"/>
    <x v="62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1"/>
    <x v="621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601579"/>
    <x v="511"/>
    <s v="PedF"/>
    <x v="12"/>
    <s v="učebnice pro VŠ"/>
    <m/>
    <n v="0.25"/>
    <m/>
    <m/>
    <m/>
    <m/>
    <m/>
    <x v="2"/>
    <n v="100"/>
    <m/>
    <s v="Univerzita Karlova, Pedagogická fakulta"/>
    <s v="cze"/>
    <s v="učebnice pro VŠ"/>
    <s v="Učebnice"/>
    <n v="1"/>
    <n v="1"/>
    <n v="0.25"/>
    <m/>
    <m/>
    <n v="0.25"/>
    <s v="Nic"/>
    <b v="0"/>
    <x v="0"/>
    <x v="11"/>
  </r>
  <r>
    <n v="589736"/>
    <x v="512"/>
    <s v="PedF"/>
    <x v="2"/>
    <s v="kapitola v kolektivní monografii"/>
    <m/>
    <n v="1"/>
    <m/>
    <m/>
    <m/>
    <m/>
    <s v="Places and Spaces of Crime in Popular Imagination"/>
    <x v="4"/>
    <n v="16"/>
    <s v="PL"/>
    <s v="Jagiellonian University Press"/>
    <s v="eng"/>
    <s v="kapitola v kolektivní monografii"/>
    <s v="Kap"/>
    <n v="1"/>
    <n v="2"/>
    <n v="2"/>
    <m/>
    <m/>
    <n v="2"/>
    <s v="Nic"/>
    <b v="0"/>
    <x v="7"/>
    <x v="12"/>
  </r>
  <r>
    <n v="607118"/>
    <x v="301"/>
    <s v="PedF"/>
    <x v="10"/>
    <s v="monografie"/>
    <m/>
    <n v="1"/>
    <m/>
    <m/>
    <m/>
    <m/>
    <m/>
    <x v="4"/>
    <n v="420"/>
    <s v="CZ"/>
    <s v="Stanislav Juhaňák - Triton"/>
    <s v="cze"/>
    <s v="monografie"/>
    <s v="Mon"/>
    <n v="3"/>
    <n v="3"/>
    <n v="3"/>
    <m/>
    <m/>
    <n v="3"/>
    <s v="Nic"/>
    <b v="0"/>
    <x v="1"/>
    <x v="1"/>
  </r>
  <r>
    <n v="608558"/>
    <x v="753"/>
    <s v="PedF"/>
    <x v="1"/>
    <s v="příručka"/>
    <m/>
    <n v="0.14285714285713999"/>
    <m/>
    <m/>
    <m/>
    <m/>
    <m/>
    <x v="2"/>
    <n v="66"/>
    <s v="CZ"/>
    <s v="Neuveden"/>
    <s v="cze"/>
    <s v="příručka"/>
    <s v="Ostatní"/>
    <n v="0"/>
    <n v="0"/>
    <n v="0"/>
    <m/>
    <m/>
    <n v="0"/>
    <s v="Nic"/>
    <b v="0"/>
    <x v="1"/>
    <x v="1"/>
  </r>
  <r>
    <n v="601020"/>
    <x v="519"/>
    <s v="PedF"/>
    <x v="20"/>
    <s v="původní článek"/>
    <s v="zahr. čsp."/>
    <n v="1"/>
    <m/>
    <m/>
    <m/>
    <m/>
    <s v="Knižnica [online]"/>
    <x v="4"/>
    <n v="10"/>
    <s v="SK"/>
    <m/>
    <s v="cze"/>
    <s v="původní článekzahr. čsp."/>
    <s v="Článek"/>
    <n v="0.5"/>
    <n v="0.5"/>
    <n v="0.5"/>
    <m/>
    <m/>
    <n v="0.5"/>
    <s v="Nic"/>
    <b v="0"/>
    <x v="0"/>
    <x v="11"/>
  </r>
  <r>
    <n v="607012"/>
    <x v="519"/>
    <s v="PedF"/>
    <x v="16"/>
    <s v="příručka"/>
    <m/>
    <n v="1"/>
    <m/>
    <m/>
    <m/>
    <m/>
    <m/>
    <x v="2"/>
    <n v="91"/>
    <s v="CZ"/>
    <s v="Národní knihovna České republiky - Knihovnický institut"/>
    <s v="cze"/>
    <s v="příručka"/>
    <s v="Ostatní"/>
    <n v="0"/>
    <n v="0"/>
    <n v="0"/>
    <m/>
    <m/>
    <n v="0"/>
    <s v="Nic"/>
    <b v="0"/>
    <x v="2"/>
    <x v="2"/>
  </r>
  <r>
    <n v="607014"/>
    <x v="519"/>
    <s v="PedF"/>
    <x v="16"/>
    <s v="VŠ skriptum"/>
    <m/>
    <n v="1"/>
    <m/>
    <m/>
    <m/>
    <m/>
    <m/>
    <x v="2"/>
    <n v="136"/>
    <s v="CZ"/>
    <s v="Pedagogická fakulta Univerzity Karlovy"/>
    <s v="cze"/>
    <s v="VŠ skriptum"/>
    <s v="Učebnice"/>
    <n v="1"/>
    <n v="1"/>
    <n v="1"/>
    <m/>
    <m/>
    <n v="1"/>
    <s v="Nic"/>
    <b v="0"/>
    <x v="7"/>
    <x v="12"/>
  </r>
  <r>
    <n v="607016"/>
    <x v="519"/>
    <s v="PedF"/>
    <x v="16"/>
    <s v="VŠ skriptum"/>
    <m/>
    <n v="1"/>
    <m/>
    <m/>
    <m/>
    <m/>
    <m/>
    <x v="2"/>
    <n v="124"/>
    <s v="CZ"/>
    <s v="Pedagogická fakulta Univerzity Karlovy"/>
    <s v="cze"/>
    <s v="VŠ skriptum"/>
    <s v="Učebnice"/>
    <n v="1"/>
    <n v="1"/>
    <n v="1"/>
    <m/>
    <m/>
    <n v="1"/>
    <s v="Nic"/>
    <b v="0"/>
    <x v="0"/>
    <x v="11"/>
  </r>
  <r>
    <n v="587044"/>
    <x v="524"/>
    <s v="PedF"/>
    <x v="16"/>
    <s v="monografie"/>
    <m/>
    <n v="0.33333333333332998"/>
    <m/>
    <m/>
    <m/>
    <m/>
    <m/>
    <x v="2"/>
    <n v="241"/>
    <s v="CZ"/>
    <s v="Karolinum"/>
    <s v="cze"/>
    <s v="monografie"/>
    <s v="Mon"/>
    <n v="9"/>
    <n v="9"/>
    <n v="2.9999999999999698"/>
    <m/>
    <m/>
    <n v="2.9999999999999698"/>
    <s v="Nic"/>
    <b v="0"/>
    <x v="0"/>
    <x v="4"/>
  </r>
  <r>
    <n v="589619"/>
    <x v="524"/>
    <s v="PedF"/>
    <x v="16"/>
    <s v="výzkumná zpráva"/>
    <m/>
    <n v="0.33333333333332998"/>
    <m/>
    <m/>
    <m/>
    <m/>
    <m/>
    <x v="4"/>
    <n v="58"/>
    <m/>
    <s v="Česká školní inspekce"/>
    <s v="cze"/>
    <s v="výzkumná zpráva"/>
    <s v="Ostatní"/>
    <n v="0"/>
    <n v="0"/>
    <n v="0"/>
    <m/>
    <m/>
    <n v="0"/>
    <s v="Nic"/>
    <b v="0"/>
    <x v="0"/>
    <x v="4"/>
  </r>
  <r>
    <n v="598590"/>
    <x v="525"/>
    <s v="PedF"/>
    <x v="0"/>
    <s v="původní článek"/>
    <s v="ERIHPlus"/>
    <n v="1"/>
    <m/>
    <m/>
    <m/>
    <m/>
    <s v="e-Pedagogium [on-line]"/>
    <x v="4"/>
    <n v="11"/>
    <s v="CZ"/>
    <m/>
    <s v="eng"/>
    <s v="původní článekERIHPlus"/>
    <s v="Erih+"/>
    <n v="1"/>
    <n v="2"/>
    <n v="2"/>
    <m/>
    <m/>
    <n v="2"/>
    <s v="Nic"/>
    <b v="0"/>
    <x v="0"/>
    <x v="0"/>
  </r>
  <r>
    <n v="602633"/>
    <x v="525"/>
    <s v="PedF"/>
    <x v="0"/>
    <s v="původní článek"/>
    <s v="český čsp."/>
    <n v="1"/>
    <m/>
    <m/>
    <m/>
    <m/>
    <s v="EduPort [online]"/>
    <x v="4"/>
    <n v="11"/>
    <s v="CZ"/>
    <m/>
    <s v="eng"/>
    <s v="původní článekčeský čsp."/>
    <s v="Článek"/>
    <n v="0.5"/>
    <n v="1"/>
    <n v="1"/>
    <m/>
    <m/>
    <n v="1"/>
    <s v="Nic"/>
    <b v="0"/>
    <x v="0"/>
    <x v="0"/>
  </r>
  <r>
    <n v="602968"/>
    <x v="525"/>
    <s v="PedF"/>
    <x v="0"/>
    <s v="původní článek"/>
    <s v="český čsp."/>
    <n v="0.33333333333332998"/>
    <m/>
    <m/>
    <m/>
    <m/>
    <s v="Speciální pedagogika"/>
    <x v="4"/>
    <n v="18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0"/>
  </r>
  <r>
    <n v="604603"/>
    <x v="525"/>
    <s v="PedF"/>
    <x v="0"/>
    <s v="původní článek"/>
    <s v="český čsp."/>
    <n v="1"/>
    <m/>
    <m/>
    <m/>
    <m/>
    <s v="Komenský"/>
    <x v="4"/>
    <n v="9"/>
    <s v="CZ"/>
    <m/>
    <s v="cze"/>
    <s v="původní článekčeský čsp."/>
    <s v="Článek"/>
    <n v="0.5"/>
    <n v="0.5"/>
    <n v="0.5"/>
    <m/>
    <m/>
    <n v="0.5"/>
    <s v="Nic"/>
    <b v="0"/>
    <x v="0"/>
    <x v="0"/>
  </r>
  <r>
    <n v="604610"/>
    <x v="525"/>
    <s v="PedF"/>
    <x v="0"/>
    <s v="příručka"/>
    <m/>
    <n v="1"/>
    <m/>
    <m/>
    <m/>
    <m/>
    <m/>
    <x v="4"/>
    <n v="64"/>
    <s v="CZ"/>
    <s v="Verlag Dashöfer"/>
    <s v="cze"/>
    <s v="příručka"/>
    <s v="Ostatní"/>
    <n v="0"/>
    <n v="0"/>
    <n v="0"/>
    <m/>
    <m/>
    <n v="0"/>
    <s v="Nic"/>
    <b v="0"/>
    <x v="0"/>
    <x v="0"/>
  </r>
  <r>
    <n v="607716"/>
    <x v="527"/>
    <s v="PedF"/>
    <x v="17"/>
    <s v="původní článek"/>
    <s v="zahr. čsp."/>
    <n v="1"/>
    <m/>
    <m/>
    <m/>
    <m/>
    <s v="Kulturwissenschaftliche Zeitschrift [online]"/>
    <x v="4"/>
    <n v="21"/>
    <s v="PL"/>
    <m/>
    <s v="ger"/>
    <s v="původní článekzahr. čsp."/>
    <s v="Článek"/>
    <n v="0.5"/>
    <n v="1"/>
    <n v="1"/>
    <m/>
    <m/>
    <n v="1"/>
    <s v="Nic"/>
    <b v="0"/>
    <x v="4"/>
    <x v="6"/>
  </r>
  <r>
    <n v="607725"/>
    <x v="527"/>
    <s v="PedF"/>
    <x v="17"/>
    <s v="kapitola v kolektivní monografii"/>
    <m/>
    <n v="1"/>
    <m/>
    <m/>
    <m/>
    <m/>
    <s v="Geschichte des politischen Denkens. Das 19. Jahrhundert"/>
    <x v="4"/>
    <n v="15"/>
    <s v="DE"/>
    <s v="Suhrkamp"/>
    <s v="ger"/>
    <s v="kapitola v kolektivní monografii"/>
    <s v="Kap"/>
    <n v="1"/>
    <n v="2"/>
    <n v="2"/>
    <m/>
    <m/>
    <n v="2"/>
    <s v="Nic"/>
    <b v="0"/>
    <x v="4"/>
    <x v="6"/>
  </r>
  <r>
    <n v="607726"/>
    <x v="527"/>
    <s v="PedF"/>
    <x v="17"/>
    <s v="kapitola v kolektivní monografii"/>
    <m/>
    <n v="1"/>
    <m/>
    <m/>
    <m/>
    <m/>
    <s v="Luthers Deutsch in Mittel- und Osteuropa"/>
    <x v="4"/>
    <n v="24"/>
    <s v="DE"/>
    <s v="Otto Harrassowitz GmbH &amp; Co. KG"/>
    <s v="ger"/>
    <s v="kapitola v kolektivní monografii"/>
    <s v="Kap"/>
    <n v="1"/>
    <n v="2"/>
    <n v="2"/>
    <m/>
    <m/>
    <n v="2"/>
    <s v="Nic"/>
    <b v="0"/>
    <x v="4"/>
    <x v="6"/>
  </r>
  <r>
    <n v="608048"/>
    <x v="527"/>
    <s v="PedF"/>
    <x v="17"/>
    <s v="jiný příspěvek v konferenčním sborníku"/>
    <m/>
    <n v="1"/>
    <m/>
    <m/>
    <m/>
    <m/>
    <s v="Historische Text- und Diskurssemantik: Perspektivierungen. Jahrbuch für Germanistische Sprachgeschichte"/>
    <x v="4"/>
    <n v="30"/>
    <m/>
    <s v="de Gruyter"/>
    <s v="ger"/>
    <s v="jiný příspěvek v konferenčním sborníku"/>
    <s v="Ostatní"/>
    <n v="0"/>
    <n v="0"/>
    <n v="0"/>
    <m/>
    <m/>
    <n v="0"/>
    <s v="Nic"/>
    <b v="0"/>
    <x v="4"/>
    <x v="6"/>
  </r>
  <r>
    <n v="602114"/>
    <x v="528"/>
    <s v="PedF"/>
    <x v="7"/>
    <s v="jiný článek"/>
    <s v="ERIHPlus"/>
    <n v="0.5"/>
    <m/>
    <m/>
    <m/>
    <m/>
    <s v="Biologie-Chemie-Zeměpis"/>
    <x v="4"/>
    <n v="1"/>
    <s v="CZ"/>
    <m/>
    <s v="cze"/>
    <s v="jiný článekERIHPlus"/>
    <s v="Erih+"/>
    <n v="1"/>
    <n v="1"/>
    <n v="0.5"/>
    <m/>
    <m/>
    <n v="0.5"/>
    <s v="Nic"/>
    <b v="0"/>
    <x v="2"/>
    <x v="5"/>
  </r>
  <r>
    <n v="581417"/>
    <x v="529"/>
    <s v="PedF"/>
    <x v="13"/>
    <s v="kolektivní monografie"/>
    <m/>
    <n v="0.2"/>
    <m/>
    <m/>
    <m/>
    <m/>
    <s v="Školní výpravy do krajiny češtiny (didaktika českého jazyka pro ZŠ a VG)"/>
    <x v="2"/>
    <n v="311"/>
    <s v="CZ"/>
    <s v="Fraus"/>
    <s v="cze"/>
    <s v="kolektivní monografie"/>
    <s v="Mon"/>
    <n v="3"/>
    <n v="3"/>
    <n v="0.60000000000000009"/>
    <m/>
    <m/>
    <n v="0.60000000000000009"/>
    <s v="Nic"/>
    <b v="0"/>
    <x v="2"/>
    <x v="2"/>
  </r>
  <r>
    <n v="596229"/>
    <x v="530"/>
    <s v="PedF"/>
    <x v="9"/>
    <s v="původní článek"/>
    <s v="český čsp."/>
    <n v="0.5"/>
    <m/>
    <m/>
    <m/>
    <m/>
    <s v="Gramotnost, pregramotnost a vzdělávání"/>
    <x v="2"/>
    <n v="16"/>
    <s v="CZ"/>
    <m/>
    <s v="eng"/>
    <s v="původní článekčeský čsp."/>
    <s v="Článek"/>
    <n v="0.5"/>
    <n v="1"/>
    <n v="0.5"/>
    <m/>
    <m/>
    <n v="0.5"/>
    <s v="Nic"/>
    <b v="0"/>
    <x v="0"/>
    <x v="4"/>
  </r>
  <r>
    <n v="599464"/>
    <x v="530"/>
    <s v="PedF"/>
    <x v="9"/>
    <s v="původní článek"/>
    <s v="český čsp."/>
    <n v="0.5"/>
    <m/>
    <m/>
    <m/>
    <m/>
    <s v="Gramotnost, pregramotnost a vzdělávání"/>
    <x v="2"/>
    <n v="18"/>
    <s v="CZ"/>
    <m/>
    <s v="eng"/>
    <s v="původní článekčeský čsp."/>
    <s v="Článek"/>
    <n v="0.5"/>
    <n v="1"/>
    <n v="0.5"/>
    <m/>
    <m/>
    <n v="0.5"/>
    <s v="Nic"/>
    <b v="0"/>
    <x v="2"/>
    <x v="8"/>
  </r>
  <r>
    <n v="608836"/>
    <x v="530"/>
    <s v="PedF"/>
    <x v="9"/>
    <s v="jiný příspěvek v konferenčním sborníku"/>
    <m/>
    <n v="1"/>
    <m/>
    <m/>
    <m/>
    <m/>
    <s v="Межкультурное взаимодействие в современном музыкаль- но-образовательном пространстве"/>
    <x v="4"/>
    <n v="5"/>
    <m/>
    <s v="Московский государственный институт культуры"/>
    <s v="rus"/>
    <s v="jiný příspěvek v konferenčním sborníku"/>
    <s v="Ostatní"/>
    <n v="0"/>
    <n v="0"/>
    <n v="0"/>
    <m/>
    <m/>
    <n v="0"/>
    <s v="Nic"/>
    <b v="0"/>
    <x v="2"/>
    <x v="8"/>
  </r>
  <r>
    <n v="597185"/>
    <x v="531"/>
    <s v="PedF"/>
    <x v="0"/>
    <s v="původní článek"/>
    <s v="ERIHPlus"/>
    <n v="0.5"/>
    <m/>
    <m/>
    <m/>
    <m/>
    <s v="Štúdie zo špeciálnej pedagogiky"/>
    <x v="4"/>
    <n v="14"/>
    <s v="SK"/>
    <m/>
    <s v="cze"/>
    <s v="původní článekERIHPlus"/>
    <s v="Erih+"/>
    <n v="1"/>
    <n v="1"/>
    <n v="0.5"/>
    <m/>
    <m/>
    <n v="0.5"/>
    <s v="Nic"/>
    <b v="0"/>
    <x v="0"/>
    <x v="0"/>
  </r>
  <r>
    <n v="600460"/>
    <x v="531"/>
    <s v="PedF"/>
    <x v="0"/>
    <s v="příručka"/>
    <m/>
    <n v="0.5"/>
    <m/>
    <m/>
    <m/>
    <m/>
    <m/>
    <x v="2"/>
    <n v="122"/>
    <s v="CZ"/>
    <s v="Masarykova univerzita"/>
    <s v="cze"/>
    <s v="příručka"/>
    <s v="Ostatní"/>
    <n v="0"/>
    <n v="0"/>
    <n v="0"/>
    <m/>
    <m/>
    <n v="0"/>
    <s v="Nic"/>
    <b v="0"/>
    <x v="0"/>
    <x v="0"/>
  </r>
  <r>
    <n v="600471"/>
    <x v="531"/>
    <s v="PedF"/>
    <x v="0"/>
    <s v="jiný příspěvek v konferenčním sborníku"/>
    <s v="nerec. sborník"/>
    <n v="0.5"/>
    <m/>
    <m/>
    <m/>
    <m/>
    <s v="INOVATIVNÍ PŘÍSTUPY K EDUKACI OSOB SE SPECIÁLNÍMI POTŘEBAMI"/>
    <x v="4"/>
    <n v="9"/>
    <m/>
    <s v="Ostravská univerzita"/>
    <s v="cze"/>
    <s v="jiný příspěvek v konferenčním sborníkunerec. sborník"/>
    <s v="Ostatní"/>
    <n v="0"/>
    <n v="0"/>
    <n v="0"/>
    <m/>
    <m/>
    <n v="0"/>
    <s v="Nic"/>
    <b v="0"/>
    <x v="0"/>
    <x v="0"/>
  </r>
  <r>
    <n v="600495"/>
    <x v="531"/>
    <s v="PedF"/>
    <x v="0"/>
    <s v="příručka"/>
    <m/>
    <n v="0.33333333333332998"/>
    <m/>
    <m/>
    <m/>
    <m/>
    <m/>
    <x v="2"/>
    <n v="141"/>
    <s v="CZ"/>
    <s v="Masarykova univerzita"/>
    <s v="cze"/>
    <s v="příručka"/>
    <s v="Ostatní"/>
    <n v="0"/>
    <n v="0"/>
    <n v="0"/>
    <m/>
    <m/>
    <n v="0"/>
    <s v="Nic"/>
    <b v="0"/>
    <x v="0"/>
    <x v="0"/>
  </r>
  <r>
    <n v="599424"/>
    <x v="743"/>
    <s v="PedF"/>
    <x v="12"/>
    <s v="jiný příspěvek v konferenčním sborníku"/>
    <s v="rec. sborník"/>
    <n v="0.5"/>
    <m/>
    <m/>
    <m/>
    <m/>
    <s v="NA CESTĚ KE SPRAVEDLNOSTI VE VZDĚLÁVÁNÍ: PEDAGOGICKÝ VÝZKUM PRO LEPŠÍ PRAXI A POLITIKU"/>
    <x v="4"/>
    <n v="4"/>
    <m/>
    <s v="Česká asociace pedagogického výzkumu a Masarykova univerzita"/>
    <s v="cze"/>
    <s v="jiný příspěvek v konferenčním sborníkurec. sborník"/>
    <s v="Ostatní"/>
    <n v="0"/>
    <n v="0"/>
    <n v="0"/>
    <m/>
    <m/>
    <n v="0"/>
    <s v="Nic"/>
    <b v="0"/>
    <x v="0"/>
    <x v="11"/>
  </r>
  <r>
    <n v="601579"/>
    <x v="743"/>
    <s v="PedF"/>
    <x v="12"/>
    <s v="učebnice pro VŠ"/>
    <m/>
    <n v="0.25"/>
    <m/>
    <m/>
    <m/>
    <m/>
    <m/>
    <x v="2"/>
    <n v="100"/>
    <m/>
    <s v="Univerzita Karlova, Pedagogická fakulta"/>
    <s v="cze"/>
    <s v="učebnice pro VŠ"/>
    <s v="Učebnice"/>
    <n v="1"/>
    <n v="1"/>
    <n v="0.25"/>
    <m/>
    <m/>
    <n v="0.25"/>
    <s v="Nic"/>
    <b v="0"/>
    <x v="0"/>
    <x v="11"/>
  </r>
  <r>
    <n v="607129"/>
    <x v="472"/>
    <s v="PedF"/>
    <x v="0"/>
    <s v="monografie"/>
    <m/>
    <n v="0.5"/>
    <m/>
    <m/>
    <m/>
    <m/>
    <m/>
    <x v="4"/>
    <n v="94"/>
    <s v="CZ"/>
    <s v="Univerzita Karlova - Pedagogická fakulta"/>
    <s v="cze"/>
    <s v="monografie"/>
    <s v="Mon"/>
    <n v="1"/>
    <n v="1"/>
    <n v="0.5"/>
    <n v="1"/>
    <m/>
    <n v="0.5"/>
    <s v="Nic"/>
    <b v="0"/>
    <x v="0"/>
    <x v="11"/>
  </r>
  <r>
    <n v="605932"/>
    <x v="743"/>
    <s v="PedF"/>
    <x v="12"/>
    <s v="původní článek"/>
    <s v="český čsp."/>
    <n v="0.5"/>
    <m/>
    <m/>
    <m/>
    <m/>
    <s v="Gramotnost, pregramotnost a vzdělávání [online]"/>
    <x v="4"/>
    <n v="16"/>
    <s v="CZ"/>
    <m/>
    <s v="eng"/>
    <s v="původní článekčeský čsp."/>
    <s v="Článek"/>
    <n v="0.5"/>
    <n v="1"/>
    <n v="0.5"/>
    <m/>
    <m/>
    <n v="0.5"/>
    <s v="Nic"/>
    <b v="0"/>
    <x v="0"/>
    <x v="11"/>
  </r>
  <r>
    <n v="607376"/>
    <x v="743"/>
    <s v="PedF"/>
    <x v="12"/>
    <s v="učebnice pro VŠ"/>
    <m/>
    <n v="0.2"/>
    <m/>
    <m/>
    <m/>
    <m/>
    <m/>
    <x v="4"/>
    <n v="286"/>
    <m/>
    <s v="Univerzita Karlova, Pedagogická fakulta"/>
    <s v="cze"/>
    <s v="učebnice pro VŠ"/>
    <s v="Učebnice"/>
    <n v="1"/>
    <n v="1"/>
    <n v="0.2"/>
    <m/>
    <m/>
    <n v="0.2"/>
    <s v="Nic"/>
    <b v="0"/>
    <x v="0"/>
    <x v="11"/>
  </r>
  <r>
    <n v="583907"/>
    <x v="535"/>
    <s v="PedF"/>
    <x v="10"/>
    <s v="stať v recenzovaném sborníku prací"/>
    <m/>
    <n v="1"/>
    <m/>
    <m/>
    <m/>
    <m/>
    <s v="Potřebuje v planetární době filosofie vědu, či věda filosofii?"/>
    <x v="2"/>
    <n v="70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595125"/>
    <x v="535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32"/>
    <s v="CZ"/>
    <s v="Univerzita Karlova, Pedagogická fakulta"/>
    <s v="cze"/>
    <s v="kapitola v kolektivní monografii"/>
    <s v="Kap"/>
    <n v="1"/>
    <n v="1"/>
    <n v="1"/>
    <m/>
    <m/>
    <n v="1"/>
    <s v="Nic"/>
    <b v="0"/>
    <x v="6"/>
    <x v="9"/>
  </r>
  <r>
    <n v="597806"/>
    <x v="535"/>
    <s v="PedF"/>
    <x v="10"/>
    <s v="učebnice pro VŠ"/>
    <m/>
    <n v="1"/>
    <m/>
    <m/>
    <m/>
    <m/>
    <m/>
    <x v="4"/>
    <n v="196"/>
    <s v="CZ"/>
    <s v="Karolinum"/>
    <s v="cze"/>
    <s v="učebnice pro VŠ"/>
    <s v="Učebnice"/>
    <n v="1"/>
    <n v="1"/>
    <n v="1"/>
    <m/>
    <m/>
    <n v="1"/>
    <s v="Nic"/>
    <b v="0"/>
    <x v="6"/>
    <x v="9"/>
  </r>
  <r>
    <n v="600100"/>
    <x v="535"/>
    <s v="PedF"/>
    <x v="10"/>
    <s v="stať v recenzovaném sborníku prací"/>
    <m/>
    <n v="1"/>
    <m/>
    <m/>
    <m/>
    <m/>
    <s v="Odpovědnost za celek v dnešní době"/>
    <x v="2"/>
    <n v="6"/>
    <m/>
    <s v="Univerzita Karlova - Pedagogická fakulta"/>
    <s v="cze"/>
    <s v="stať v recenzovaném sborníku prací"/>
    <s v="Ostatní"/>
    <n v="0"/>
    <n v="0"/>
    <n v="0"/>
    <m/>
    <m/>
    <n v="0"/>
    <s v="Nic"/>
    <b v="0"/>
    <x v="6"/>
    <x v="9"/>
  </r>
  <r>
    <n v="608576"/>
    <x v="535"/>
    <s v="PedF"/>
    <x v="10"/>
    <s v="původní článek"/>
    <s v="český čsp."/>
    <n v="1"/>
    <m/>
    <m/>
    <m/>
    <m/>
    <s v="Paideia"/>
    <x v="4"/>
    <n v="20"/>
    <s v="CZ"/>
    <m/>
    <s v="eng"/>
    <s v="původní článekčeský čsp."/>
    <s v="Článek"/>
    <n v="0.5"/>
    <n v="1"/>
    <n v="1"/>
    <m/>
    <m/>
    <n v="1"/>
    <s v="Nic"/>
    <b v="0"/>
    <x v="6"/>
    <x v="9"/>
  </r>
  <r>
    <n v="609013"/>
    <x v="535"/>
    <s v="PedF"/>
    <x v="10"/>
    <s v="kapitola v kolektivní monografii"/>
    <m/>
    <n v="1"/>
    <m/>
    <m/>
    <m/>
    <m/>
    <s v="Filosofie a dějiny"/>
    <x v="4"/>
    <n v="32"/>
    <s v="CZ"/>
    <s v="Univerzita Karlova - Pedagogická fakulta"/>
    <s v="cze"/>
    <s v="kapitola v kolektivní monografii"/>
    <s v="Kap"/>
    <n v="1"/>
    <n v="1"/>
    <n v="1"/>
    <m/>
    <m/>
    <n v="1"/>
    <s v="Nic"/>
    <b v="0"/>
    <x v="6"/>
    <x v="9"/>
  </r>
  <r>
    <n v="609016"/>
    <x v="535"/>
    <s v="PedF"/>
    <x v="10"/>
    <s v="kapitola v kolektivní monografii"/>
    <m/>
    <n v="1"/>
    <m/>
    <m/>
    <m/>
    <m/>
    <s v="Filosofie a dějiny"/>
    <x v="4"/>
    <n v="6"/>
    <s v="CZ"/>
    <s v="Univerzita Karlova - Pedagogická fakulta"/>
    <s v="cze"/>
    <s v="kapitola v kolektivní monografii"/>
    <s v="Kap"/>
    <n v="1"/>
    <n v="1"/>
    <n v="1"/>
    <m/>
    <m/>
    <n v="1"/>
    <s v="Nic"/>
    <b v="0"/>
    <x v="6"/>
    <x v="9"/>
  </r>
  <r>
    <n v="600161"/>
    <x v="536"/>
    <s v="FF"/>
    <x v="20"/>
    <s v="kolektivní monografie"/>
    <m/>
    <n v="0.04"/>
    <m/>
    <m/>
    <m/>
    <m/>
    <m/>
    <x v="2"/>
    <n v="488"/>
    <s v="CZ"/>
    <s v="Univerzita Karlova, Filozofická fakulta"/>
    <s v="cze"/>
    <s v="kolektivní monografie"/>
    <s v="Mon"/>
    <n v="3"/>
    <n v="3"/>
    <n v="0.12"/>
    <m/>
    <m/>
    <n v="0.12"/>
    <s v="Nic"/>
    <b v="0"/>
    <x v="7"/>
    <x v="12"/>
  </r>
  <r>
    <n v="587044"/>
    <x v="537"/>
    <s v="PedF"/>
    <x v="16"/>
    <s v="monografie"/>
    <m/>
    <n v="0.33333333333332998"/>
    <m/>
    <m/>
    <m/>
    <m/>
    <m/>
    <x v="2"/>
    <n v="241"/>
    <s v="CZ"/>
    <s v="Karolinum"/>
    <s v="cze"/>
    <s v="monografie"/>
    <s v="Mon"/>
    <n v="9"/>
    <n v="9"/>
    <n v="2.9999999999999698"/>
    <m/>
    <m/>
    <n v="2.9999999999999698"/>
    <s v="Nic"/>
    <b v="0"/>
    <x v="0"/>
    <x v="4"/>
  </r>
  <r>
    <n v="595134"/>
    <x v="539"/>
    <s v="PedF"/>
    <x v="10"/>
    <s v="kapitola v kolektivní monografii"/>
    <m/>
    <n v="1"/>
    <m/>
    <m/>
    <m/>
    <m/>
    <s v="Emocionalita ve výchově prizmatem filosofické, psychologické a speciálněpedagogické reflexe. Inkluzivní škola"/>
    <x v="4"/>
    <n v="10"/>
    <s v="CZ"/>
    <s v="Univerzita Karlova, Pedagogická fakulta"/>
    <s v="cze"/>
    <s v="kapitola v kolektivní monografii"/>
    <s v="Kap"/>
    <n v="1"/>
    <n v="1"/>
    <n v="1"/>
    <m/>
    <m/>
    <n v="1"/>
    <s v="Nic"/>
    <b v="0"/>
    <x v="3"/>
    <x v="3"/>
  </r>
  <r>
    <n v="608557"/>
    <x v="51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0"/>
    <x v="4"/>
  </r>
  <r>
    <n v="600371"/>
    <x v="60"/>
    <s v="PedF"/>
    <x v="11"/>
    <s v="původní článek"/>
    <s v="ERIHPlus"/>
    <n v="0.5"/>
    <m/>
    <m/>
    <m/>
    <m/>
    <s v="e-Pedagogium [on-line]"/>
    <x v="4"/>
    <n v="22"/>
    <s v="CZ"/>
    <m/>
    <s v="cze"/>
    <s v="původní článekERIHPlus"/>
    <s v="Erih+"/>
    <n v="1"/>
    <n v="1"/>
    <n v="0.5"/>
    <m/>
    <m/>
    <n v="0.5"/>
    <s v="Nic"/>
    <b v="0"/>
    <x v="0"/>
    <x v="4"/>
  </r>
  <r>
    <n v="608557"/>
    <x v="402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0"/>
    <x v="4"/>
  </r>
  <r>
    <n v="601248"/>
    <x v="60"/>
    <s v="PedF"/>
    <x v="11"/>
    <s v="příspěvek v recenzovaném konferenčním sborníku"/>
    <s v="rec. sborník"/>
    <n v="0.33333333333332998"/>
    <s v="2-s2.0-85114043945"/>
    <m/>
    <m/>
    <m/>
    <s v="Proceedings of the International Conferences Mobile Learning 2021 (ML 2021) and Educational Technologies 2021 (ICEduTech 2021)"/>
    <x v="4"/>
    <n v="8"/>
    <m/>
    <s v="IADIS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0"/>
    <x v="4"/>
  </r>
  <r>
    <n v="608557"/>
    <x v="423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0"/>
    <x v="4"/>
  </r>
  <r>
    <n v="605342"/>
    <x v="60"/>
    <s v="PedF"/>
    <x v="11"/>
    <s v="kapitola v učebnici pro VŠ"/>
    <m/>
    <n v="0.5"/>
    <m/>
    <m/>
    <m/>
    <m/>
    <s v="Andragogické poradenstvo (vysokoškolská učebnica)"/>
    <x v="4"/>
    <n v="12"/>
    <s v="SK"/>
    <s v="Pedagogická fakulta Univerzity Mateja Bela v Banskej Bystrici"/>
    <s v="cze"/>
    <s v="kapitola v učebnici pro VŠ"/>
    <s v="Ostatní"/>
    <n v="0"/>
    <n v="0"/>
    <n v="0"/>
    <m/>
    <m/>
    <n v="0"/>
    <s v="Nic"/>
    <b v="0"/>
    <x v="0"/>
    <x v="4"/>
  </r>
  <r>
    <n v="605425"/>
    <x v="60"/>
    <s v="PedF"/>
    <x v="11"/>
    <s v="kapitola v kolektivní monografii"/>
    <m/>
    <n v="0.5"/>
    <m/>
    <m/>
    <m/>
    <m/>
    <s v="LEARNING NEVER ENDS…"/>
    <x v="4"/>
    <n v="15"/>
    <s v="PL"/>
    <s v="Wydawnictwa Uniwersytetu Warszawskiego"/>
    <s v="eng"/>
    <s v="kapitola v kolektivní monografii"/>
    <s v="Kap"/>
    <n v="1"/>
    <n v="2"/>
    <n v="1"/>
    <m/>
    <m/>
    <n v="1"/>
    <s v="Nic"/>
    <b v="0"/>
    <x v="0"/>
    <x v="4"/>
  </r>
  <r>
    <n v="607728"/>
    <x v="60"/>
    <s v="PedF"/>
    <x v="11"/>
    <s v="příspěvek v recenzovaném konferenčním sborníku"/>
    <s v="rec. sborník"/>
    <n v="0.5"/>
    <m/>
    <m/>
    <m/>
    <m/>
    <s v="Innovation Management and Sustainable Economic Development in the Era of Global Pandemic"/>
    <x v="4"/>
    <n v="11"/>
    <m/>
    <s v="IBIMA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608002"/>
    <x v="60"/>
    <s v="PedF"/>
    <x v="11"/>
    <s v="příspěvek v recenzovaném konferenčním sborníku"/>
    <s v="rec. sborník"/>
    <n v="0.25"/>
    <m/>
    <m/>
    <m/>
    <m/>
    <s v="Adult Education 2020 – Reflection, Reality and Potential of the Virtual World"/>
    <x v="4"/>
    <n v="10"/>
    <m/>
    <s v="Česká andragogická společnost"/>
    <s v="eng"/>
    <s v="příspěvek v recenzovaném konferenčním sborníkurec. sborník"/>
    <s v="Sbor/N"/>
    <n v="0.25"/>
    <n v="0.5"/>
    <n v="0.125"/>
    <m/>
    <m/>
    <n v="0.125"/>
    <s v="Nic"/>
    <b v="0"/>
    <x v="1"/>
    <x v="1"/>
  </r>
  <r>
    <n v="608130"/>
    <x v="60"/>
    <s v="PedF"/>
    <x v="11"/>
    <s v="příspěvek v recenzovaném konferenčním sborníku"/>
    <s v="rec. sborník"/>
    <n v="0.5"/>
    <m/>
    <m/>
    <m/>
    <m/>
    <s v="Vzdělávání dospělých 2020 – reflexe, realita a potenciál virtuálního světa. = Adult Education 2020 – Reflection, Reality and Potential of the Virtual World : proceedings of the 9th International Adult Education Conference : 16 December 2020, Prague"/>
    <x v="4"/>
    <n v="11"/>
    <m/>
    <s v="ČAS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605645"/>
    <x v="540"/>
    <s v="PedF"/>
    <x v="3"/>
    <s v="kapitola v kolektivní monografii"/>
    <m/>
    <n v="1"/>
    <m/>
    <m/>
    <m/>
    <m/>
    <s v="Praha 1580-1680: Místo konfesijních střetů"/>
    <x v="4"/>
    <n v="17"/>
    <m/>
    <s v="Muzeum Hlavního města Prahy"/>
    <s v="cze"/>
    <s v="kapitola v kolektivní monografii"/>
    <s v="Kap"/>
    <n v="1"/>
    <n v="1"/>
    <n v="1"/>
    <m/>
    <m/>
    <n v="1"/>
    <s v="Nic"/>
    <b v="0"/>
    <x v="3"/>
    <x v="3"/>
  </r>
  <r>
    <n v="605647"/>
    <x v="540"/>
    <s v="PedF"/>
    <x v="3"/>
    <s v="kapitola v kolektivní monografii"/>
    <m/>
    <n v="1"/>
    <m/>
    <m/>
    <m/>
    <m/>
    <s v="Praha 1580-1680: Místo konfesijních střetů"/>
    <x v="4"/>
    <n v="15"/>
    <m/>
    <s v="Muzeum Hlavního města Prahy"/>
    <s v="cze"/>
    <s v="kapitola v kolektivní monografii"/>
    <s v="Kap"/>
    <n v="1"/>
    <n v="1"/>
    <n v="1"/>
    <m/>
    <m/>
    <n v="1"/>
    <s v="Nic"/>
    <b v="0"/>
    <x v="3"/>
    <x v="3"/>
  </r>
  <r>
    <n v="605056"/>
    <x v="542"/>
    <s v="PedF"/>
    <x v="3"/>
    <s v="kapitola v kolektivní monografii"/>
    <m/>
    <n v="1"/>
    <m/>
    <m/>
    <m/>
    <m/>
    <s v="Glaube, Kunst und Herrschaft. Mittelalterliche Klöster und Stifte zwischen Saale und Mulde."/>
    <x v="4"/>
    <n v="7"/>
    <s v="DE"/>
    <s v="Beier and Beran. Archeologische Fachliteratur"/>
    <s v="ger"/>
    <s v="kapitola v kolektivní monografii"/>
    <s v="Kap"/>
    <n v="1"/>
    <n v="2"/>
    <n v="2"/>
    <m/>
    <m/>
    <n v="2"/>
    <s v="Nic"/>
    <b v="0"/>
    <x v="3"/>
    <x v="3"/>
  </r>
  <r>
    <n v="605058"/>
    <x v="542"/>
    <s v="PedF"/>
    <x v="3"/>
    <s v="kapitola v kolektivní monografii"/>
    <m/>
    <n v="1"/>
    <m/>
    <m/>
    <m/>
    <m/>
    <s v="Morimond: Approches pluridisciplinaires d´un résau monastique"/>
    <x v="4"/>
    <n v="9"/>
    <s v="FR"/>
    <s v="PUN-Éditions Universitaires de Lorraine"/>
    <s v="fre"/>
    <s v="kapitola v kolektivní monografii"/>
    <s v="Kap"/>
    <n v="1"/>
    <n v="2"/>
    <n v="2"/>
    <m/>
    <m/>
    <n v="2"/>
    <s v="Nic"/>
    <b v="0"/>
    <x v="3"/>
    <x v="3"/>
  </r>
  <r>
    <n v="608557"/>
    <x v="426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3"/>
    <x v="3"/>
  </r>
  <r>
    <n v="597361"/>
    <x v="545"/>
    <s v="PedF"/>
    <x v="7"/>
    <s v="jiný příspěvek v konferenčním sborníku"/>
    <s v="rec. sborník"/>
    <n v="0.5"/>
    <m/>
    <m/>
    <m/>
    <m/>
    <s v="16. Mezinárodní seminář doktorandů didaktiky chemie a příbuzných doktorských studijních programů (sborník příspěvků)"/>
    <x v="4"/>
    <n v="7"/>
    <m/>
    <s v="Univerzita Hradec Králové Gaudeamus"/>
    <s v="cze"/>
    <s v="jiný příspěvek v konferenčním sborníkurec. sborník"/>
    <s v="Ostatní"/>
    <n v="0"/>
    <n v="0"/>
    <n v="0"/>
    <m/>
    <m/>
    <n v="0"/>
    <s v="Nic"/>
    <b v="0"/>
    <x v="2"/>
    <x v="5"/>
  </r>
  <r>
    <n v="608557"/>
    <x v="475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0"/>
    <x v="13"/>
  </r>
  <r>
    <n v="600904"/>
    <x v="545"/>
    <s v="PedF"/>
    <x v="7"/>
    <s v="jiný příspěvek v konferenčním sborníku"/>
    <m/>
    <n v="0.5"/>
    <m/>
    <m/>
    <m/>
    <m/>
    <s v="Sborník příspěvků z konference ERIS 21 - Aktuální problémy distanční výuky"/>
    <x v="4"/>
    <n v="11"/>
    <m/>
    <s v="Gaudeamus"/>
    <s v="cze"/>
    <s v="jiný příspěvek v konferenčním sborníku"/>
    <s v="Ostatní"/>
    <n v="0"/>
    <n v="0"/>
    <n v="0"/>
    <m/>
    <m/>
    <n v="0"/>
    <s v="Nic"/>
    <b v="0"/>
    <x v="0"/>
    <x v="4"/>
  </r>
  <r>
    <n v="600912"/>
    <x v="545"/>
    <s v="PedF"/>
    <x v="7"/>
    <s v="kapitola v monografii"/>
    <m/>
    <n v="0.25"/>
    <m/>
    <m/>
    <m/>
    <m/>
    <s v="Scientific Thinking in Science Education"/>
    <x v="4"/>
    <n v="10"/>
    <s v="PL"/>
    <s v="Wydawnictwo Naukowe UP"/>
    <s v="eng"/>
    <s v="kapitola v monografii"/>
    <s v="Kap"/>
    <n v="1"/>
    <n v="2"/>
    <n v="0.5"/>
    <m/>
    <m/>
    <n v="0.5"/>
    <s v="Nic"/>
    <b v="0"/>
    <x v="2"/>
    <x v="5"/>
  </r>
  <r>
    <n v="600916"/>
    <x v="545"/>
    <s v="PedF"/>
    <x v="7"/>
    <s v="kapitola v monografii"/>
    <m/>
    <n v="0.5"/>
    <m/>
    <m/>
    <m/>
    <m/>
    <s v="Visualisation in Chemistry Teaching"/>
    <x v="4"/>
    <n v="12"/>
    <s v="PL"/>
    <s v="Wydawnictwo Naukowe UP"/>
    <s v="eng"/>
    <s v="kapitola v monografii"/>
    <s v="Kap"/>
    <n v="1"/>
    <n v="2"/>
    <n v="1"/>
    <m/>
    <m/>
    <n v="1"/>
    <s v="Nic"/>
    <b v="0"/>
    <x v="2"/>
    <x v="5"/>
  </r>
  <r>
    <n v="600918"/>
    <x v="545"/>
    <s v="PedF"/>
    <x v="7"/>
    <s v="kapitola v monografii"/>
    <m/>
    <n v="0.5"/>
    <m/>
    <m/>
    <m/>
    <m/>
    <s v="Visualisation in Chemistry Teaching"/>
    <x v="4"/>
    <n v="10"/>
    <s v="PL"/>
    <s v="Wydawnictwo Naukowe UP"/>
    <s v="eng"/>
    <s v="kapitola v monografii"/>
    <s v="Kap"/>
    <n v="1"/>
    <n v="2"/>
    <n v="1"/>
    <m/>
    <m/>
    <n v="1"/>
    <s v="Nic"/>
    <b v="0"/>
    <x v="2"/>
    <x v="5"/>
  </r>
  <r>
    <n v="601225"/>
    <x v="545"/>
    <s v="PedF"/>
    <x v="7"/>
    <s v="kapitola v monografii"/>
    <m/>
    <n v="1"/>
    <m/>
    <m/>
    <m/>
    <m/>
    <s v="University Education of Future Science Teachers"/>
    <x v="4"/>
    <n v="11"/>
    <s v="PL"/>
    <s v="Wydawnictwo Naukowe UP"/>
    <s v="eng"/>
    <s v="kapitola v monografii"/>
    <s v="Kap"/>
    <n v="1"/>
    <n v="2"/>
    <n v="2"/>
    <m/>
    <m/>
    <n v="2"/>
    <s v="Nic"/>
    <b v="0"/>
    <x v="2"/>
    <x v="5"/>
  </r>
  <r>
    <n v="601226"/>
    <x v="545"/>
    <s v="PedF"/>
    <x v="7"/>
    <s v="kapitola v monografii"/>
    <m/>
    <n v="0.5"/>
    <m/>
    <m/>
    <m/>
    <m/>
    <s v="University Education of Future Science Teachers"/>
    <x v="4"/>
    <n v="18"/>
    <s v="PL"/>
    <s v="Wydawnictwo Naukowe UP"/>
    <s v="eng"/>
    <s v="kapitola v monografii"/>
    <s v="Kap"/>
    <n v="1"/>
    <n v="2"/>
    <n v="1"/>
    <m/>
    <m/>
    <n v="1"/>
    <s v="Nic"/>
    <b v="0"/>
    <x v="2"/>
    <x v="5"/>
  </r>
  <r>
    <n v="601797"/>
    <x v="545"/>
    <s v="PedF"/>
    <x v="7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603587"/>
    <x v="545"/>
    <s v="PedF"/>
    <x v="7"/>
    <s v="příspěvek v recenzovaném konferenčním sborníku"/>
    <s v="WOS"/>
    <n v="0.16666666666666999"/>
    <m/>
    <m/>
    <n v="728144300016"/>
    <m/>
    <s v="PROJECT-BASED EDUCATION AND OTHER ACTIVATING STRATEGIES IN SCIENCE EDUCATION XVIII (PBE 2020)"/>
    <x v="4"/>
    <n v="10"/>
    <s v="CZ"/>
    <s v="CHARLES UNIV PRAGUE"/>
    <s v="eng"/>
    <s v="příspěvek v recenzovaném konferenčním sborníkuWOS"/>
    <s v="Sbor/D"/>
    <n v="0.5"/>
    <n v="1"/>
    <n v="0.16666666666666999"/>
    <m/>
    <m/>
    <n v="0.16666666666666999"/>
    <s v="Nic"/>
    <b v="0"/>
    <x v="2"/>
    <x v="5"/>
  </r>
  <r>
    <n v="603588"/>
    <x v="545"/>
    <s v="PedF"/>
    <x v="7"/>
    <s v="příspěvek v recenzovaném konferenčním sborníku"/>
    <s v="rec. sborník"/>
    <n v="0.33333333333332998"/>
    <m/>
    <m/>
    <n v="728144300007"/>
    <m/>
    <s v="PROJECT-BASED EDUCATION AND OTHER ACTIVATING STRATEGIES IN SCIENCE EDUCATION XVIII (PBE 2020)"/>
    <x v="4"/>
    <n v="9"/>
    <s v="CZ"/>
    <s v="CHARLES UNIV PRAGUE"/>
    <s v="eng"/>
    <s v="příspěvek v recenzovaném konferenčním sborníkurec. sborník"/>
    <s v="Sbor/N"/>
    <n v="0.25"/>
    <n v="0.5"/>
    <n v="0.16666666666666499"/>
    <m/>
    <m/>
    <n v="0.16666666666666499"/>
    <s v="Nic"/>
    <b v="0"/>
    <x v="2"/>
    <x v="5"/>
  </r>
  <r>
    <n v="608550"/>
    <x v="545"/>
    <s v="PedF"/>
    <x v="7"/>
    <s v="původní článek"/>
    <s v="ERIHPlus"/>
    <n v="0.5"/>
    <m/>
    <m/>
    <m/>
    <m/>
    <s v="Annales Universitatis Paedagogicae Cracoviensis. Studia ad Didacticam Biologiae Pertinentia"/>
    <x v="4"/>
    <n v="9"/>
    <s v="PL"/>
    <m/>
    <s v="eng"/>
    <s v="původní článekERIHPlus"/>
    <s v="Erih+"/>
    <n v="1"/>
    <n v="2"/>
    <n v="1"/>
    <m/>
    <m/>
    <n v="1"/>
    <s v="Nic"/>
    <b v="0"/>
    <x v="2"/>
    <x v="5"/>
  </r>
  <r>
    <n v="584950"/>
    <x v="547"/>
    <s v="FF"/>
    <x v="3"/>
    <s v="kolektivní monografie"/>
    <m/>
    <n v="5.2631578947368002E-2"/>
    <m/>
    <m/>
    <m/>
    <m/>
    <m/>
    <x v="2"/>
    <n v="290"/>
    <s v="CZ"/>
    <s v="Nakladatelství Lidové noviny"/>
    <s v="cze"/>
    <s v="kolektivní monografie"/>
    <s v="Mon"/>
    <n v="3"/>
    <n v="3"/>
    <n v="0.15789473684210401"/>
    <m/>
    <m/>
    <n v="0.15789473684210401"/>
    <s v="Nic"/>
    <b v="0"/>
    <x v="4"/>
    <x v="6"/>
  </r>
  <r>
    <n v="604357"/>
    <x v="547"/>
    <s v="PedF"/>
    <x v="3"/>
    <s v="kapitola v kolektivní monografii"/>
    <m/>
    <n v="1"/>
    <m/>
    <m/>
    <m/>
    <m/>
    <s v="Staré baby – Ženy a čas ve středověké Evropě"/>
    <x v="4"/>
    <n v="8"/>
    <s v="CZ"/>
    <s v="Nakladatelství Lidové noviny a Univerzita Karlova"/>
    <s v="cze"/>
    <s v="kapitola v kolektivní monografii"/>
    <s v="Kap"/>
    <n v="1"/>
    <n v="1"/>
    <n v="1"/>
    <m/>
    <m/>
    <n v="1"/>
    <s v="Nic"/>
    <b v="0"/>
    <x v="3"/>
    <x v="3"/>
  </r>
  <r>
    <n v="605459"/>
    <x v="547"/>
    <s v="PedF"/>
    <x v="3"/>
    <s v="jiný článek"/>
    <s v="český čsp."/>
    <n v="1"/>
    <m/>
    <m/>
    <m/>
    <m/>
    <s v="Archeologie ve středních Čechách"/>
    <x v="4"/>
    <n v="6"/>
    <s v="CZ"/>
    <m/>
    <s v="cze"/>
    <s v="jiný článekčeský čsp."/>
    <s v="Ostatní"/>
    <n v="0"/>
    <n v="0"/>
    <n v="0"/>
    <m/>
    <m/>
    <n v="0"/>
    <s v="Nic"/>
    <b v="0"/>
    <x v="3"/>
    <x v="3"/>
  </r>
  <r>
    <n v="600808"/>
    <x v="754"/>
    <s v="PedF"/>
    <x v="14"/>
    <s v="původní článek"/>
    <s v="WOS (loni)"/>
    <n v="1"/>
    <s v="2-s2.0-85117504635"/>
    <s v="Q3"/>
    <n v="760019200001"/>
    <s v="Q4"/>
    <s v="Acta Gymnica"/>
    <x v="4"/>
    <n v="7"/>
    <s v="CZ"/>
    <m/>
    <s v="eng"/>
    <s v="původní článekWOS (loni)"/>
    <s v="IFQ2"/>
    <n v="14"/>
    <n v="14"/>
    <n v="14"/>
    <m/>
    <m/>
    <n v="14"/>
    <s v="Nic"/>
    <b v="0"/>
    <x v="2"/>
    <x v="8"/>
  </r>
  <r>
    <n v="603038"/>
    <x v="754"/>
    <s v="PedF"/>
    <x v="14"/>
    <s v="původní článek"/>
    <s v="český čsp."/>
    <n v="0.33333333333332998"/>
    <m/>
    <m/>
    <m/>
    <m/>
    <s v="Gramotnost, pregramotnost a vzdělávání [online]"/>
    <x v="4"/>
    <n v="11"/>
    <s v="CZ"/>
    <m/>
    <s v="cze"/>
    <s v="původní článekčeský čsp."/>
    <s v="Článek"/>
    <n v="0.5"/>
    <n v="0.5"/>
    <n v="0.16666666666666499"/>
    <m/>
    <m/>
    <n v="0.16666666666666499"/>
    <s v="Nic"/>
    <b v="0"/>
    <x v="2"/>
    <x v="8"/>
  </r>
  <r>
    <n v="601823"/>
    <x v="548"/>
    <s v="PedF"/>
    <x v="9"/>
    <s v="přehledový článek"/>
    <s v="český čsp."/>
    <n v="1"/>
    <m/>
    <m/>
    <m/>
    <m/>
    <s v="Cantus"/>
    <x v="4"/>
    <n v="5"/>
    <s v="CZ"/>
    <m/>
    <s v="cze"/>
    <s v="přehledový článekčeský čsp."/>
    <s v="Článek"/>
    <n v="0.5"/>
    <n v="0.5"/>
    <n v="0.5"/>
    <m/>
    <m/>
    <n v="0.5"/>
    <s v="Nic"/>
    <b v="0"/>
    <x v="2"/>
    <x v="8"/>
  </r>
  <r>
    <n v="601825"/>
    <x v="548"/>
    <s v="PedF"/>
    <x v="9"/>
    <s v="přehledový článek"/>
    <s v="český čsp."/>
    <n v="1"/>
    <m/>
    <m/>
    <m/>
    <m/>
    <s v="Cantus"/>
    <x v="4"/>
    <n v="5"/>
    <s v="CZ"/>
    <m/>
    <s v="cze"/>
    <s v="přehledový článekčeský čsp."/>
    <s v="Článek"/>
    <n v="0.5"/>
    <n v="0.5"/>
    <n v="0.5"/>
    <m/>
    <m/>
    <n v="0.5"/>
    <s v="Nic"/>
    <b v="0"/>
    <x v="2"/>
    <x v="8"/>
  </r>
  <r>
    <n v="601826"/>
    <x v="548"/>
    <s v="PedF"/>
    <x v="9"/>
    <s v="původní článek"/>
    <s v="český čsp."/>
    <n v="1"/>
    <m/>
    <m/>
    <m/>
    <m/>
    <s v="Hudební výchova"/>
    <x v="4"/>
    <n v="3"/>
    <s v="CZ"/>
    <m/>
    <s v="eng"/>
    <s v="původní článekčeský čsp."/>
    <s v="Článek"/>
    <n v="0.5"/>
    <n v="1"/>
    <n v="1"/>
    <m/>
    <m/>
    <n v="1"/>
    <s v="Nic"/>
    <b v="0"/>
    <x v="2"/>
    <x v="8"/>
  </r>
  <r>
    <n v="601832"/>
    <x v="548"/>
    <s v="PedF"/>
    <x v="9"/>
    <s v="stať v recenzovaném sborníku prací"/>
    <s v="ERIHPlus"/>
    <n v="1"/>
    <m/>
    <m/>
    <m/>
    <m/>
    <s v="Studia scientifica Facultatis paedagogicae."/>
    <x v="4"/>
    <n v="11"/>
    <m/>
    <s v="Universitas catholica"/>
    <s v="cze"/>
    <s v="stať v recenzovaném sborníku pracíERIHPlus"/>
    <s v="Ostatní"/>
    <n v="0"/>
    <n v="0"/>
    <n v="0"/>
    <m/>
    <m/>
    <n v="0"/>
    <s v="Nic"/>
    <b v="0"/>
    <x v="2"/>
    <x v="8"/>
  </r>
  <r>
    <n v="593704"/>
    <x v="549"/>
    <s v="PedF"/>
    <x v="1"/>
    <s v="původní článek"/>
    <s v="zahr. čsp."/>
    <n v="0.5"/>
    <m/>
    <m/>
    <m/>
    <m/>
    <s v="Administration et éducation"/>
    <x v="4"/>
    <n v="6"/>
    <s v="FR"/>
    <m/>
    <s v="fre"/>
    <s v="původní článekzahr. čsp."/>
    <s v="Článek"/>
    <n v="0.5"/>
    <n v="1"/>
    <n v="0.5"/>
    <m/>
    <m/>
    <n v="0.5"/>
    <s v="Nic"/>
    <b v="0"/>
    <x v="5"/>
    <x v="7"/>
  </r>
  <r>
    <n v="600615"/>
    <x v="549"/>
    <s v="PedF"/>
    <x v="1"/>
    <s v="původní článek"/>
    <s v="ERIHPlus"/>
    <n v="1"/>
    <m/>
    <m/>
    <m/>
    <m/>
    <s v="Pedagogika [online]"/>
    <x v="4"/>
    <n v="18"/>
    <s v="CZ"/>
    <m/>
    <s v="cze"/>
    <s v="původní článekERIHPlus"/>
    <s v="Erih+"/>
    <n v="1"/>
    <n v="1"/>
    <n v="1"/>
    <m/>
    <m/>
    <n v="1"/>
    <s v="Nic"/>
    <b v="0"/>
    <x v="5"/>
    <x v="7"/>
  </r>
  <r>
    <n v="600616"/>
    <x v="549"/>
    <s v="PedF"/>
    <x v="1"/>
    <s v="původní článek"/>
    <s v="IF (loni)"/>
    <n v="0.5"/>
    <s v="2-s2.0-85117422953"/>
    <s v="Q2"/>
    <n v="709515600001"/>
    <s v="Q3"/>
    <s v="European Journal of Education [online]"/>
    <x v="4"/>
    <n v="14"/>
    <s v="NL"/>
    <m/>
    <s v="eng"/>
    <s v="původní článekIF (loni)"/>
    <s v="ScoQ2"/>
    <n v="12"/>
    <n v="12"/>
    <n v="6"/>
    <m/>
    <m/>
    <n v="6"/>
    <s v="Nic"/>
    <b v="0"/>
    <x v="1"/>
    <x v="1"/>
  </r>
  <r>
    <n v="600617"/>
    <x v="549"/>
    <s v="PedF"/>
    <x v="1"/>
    <s v="kapitola v kolektivní monografii"/>
    <m/>
    <n v="1"/>
    <m/>
    <m/>
    <m/>
    <m/>
    <s v="Nová vědecká éra? Od byrokratické komerce ke kreaitivitě ve veřejném zájmu"/>
    <x v="4"/>
    <n v="13"/>
    <s v="CZ"/>
    <s v="Nakladatelství Epocha"/>
    <s v="cze"/>
    <s v="kapitola v kolektivní monografii"/>
    <s v="Kap"/>
    <n v="1"/>
    <n v="1"/>
    <n v="1"/>
    <m/>
    <m/>
    <n v="1"/>
    <s v="Nic"/>
    <b v="0"/>
    <x v="0"/>
    <x v="4"/>
  </r>
  <r>
    <n v="600621"/>
    <x v="549"/>
    <s v="PedF"/>
    <x v="1"/>
    <s v="původní článek"/>
    <s v="SJR (loni)"/>
    <n v="0.5"/>
    <s v="2-s2.0-85105605602"/>
    <s v="Q3"/>
    <m/>
    <m/>
    <s v="Studia paedagogica"/>
    <x v="4"/>
    <n v="30"/>
    <s v="CZ"/>
    <m/>
    <s v="cze"/>
    <s v="původní článekSJR (loni)"/>
    <s v="ScoQ3"/>
    <n v="7"/>
    <n v="7"/>
    <n v="3.5"/>
    <m/>
    <m/>
    <n v="3.5"/>
    <s v="Nic"/>
    <b v="0"/>
    <x v="1"/>
    <x v="1"/>
  </r>
  <r>
    <n v="601768"/>
    <x v="549"/>
    <s v="PedF"/>
    <x v="1"/>
    <s v="kapitola v kolektivní monografii"/>
    <m/>
    <n v="1"/>
    <m/>
    <m/>
    <m/>
    <m/>
    <s v="Příčiny (ne)úspěchu na vysoké škole"/>
    <x v="4"/>
    <n v="13"/>
    <s v="CZ"/>
    <s v="Grada"/>
    <s v="cze"/>
    <s v="kapitola v kolektivní monografii"/>
    <s v="Kap"/>
    <n v="1"/>
    <n v="1"/>
    <n v="1"/>
    <m/>
    <m/>
    <n v="1"/>
    <s v="Nic"/>
    <b v="0"/>
    <x v="1"/>
    <x v="1"/>
  </r>
  <r>
    <n v="585664"/>
    <x v="552"/>
    <s v="PedF"/>
    <x v="19"/>
    <s v="původní článek"/>
    <s v="IF (loni)"/>
    <n v="0.33333333333332998"/>
    <s v="2-s2.0-85096522328"/>
    <s v="Q1 1.D."/>
    <n v="592975500001"/>
    <s v="Q2"/>
    <s v="Educational Studies in Mathematics"/>
    <x v="4"/>
    <n v="20"/>
    <s v="NL"/>
    <m/>
    <s v="eng"/>
    <s v="původní článekIF (loni)"/>
    <s v="ScoD1"/>
    <n v="22"/>
    <n v="22"/>
    <n v="7.3333333333332593"/>
    <m/>
    <m/>
    <n v="7.3333333333332593"/>
    <s v="Nic"/>
    <b v="0"/>
    <x v="2"/>
    <x v="5"/>
  </r>
  <r>
    <n v="595350"/>
    <x v="552"/>
    <s v="PedF"/>
    <x v="19"/>
    <s v="kapitola v kolektivní monografii"/>
    <m/>
    <n v="0.33333333333332998"/>
    <m/>
    <m/>
    <m/>
    <m/>
    <s v="Integrovaná výuka z pohledu výuky matematiky"/>
    <x v="2"/>
    <n v="20"/>
    <s v="CZ"/>
    <s v="Jihočeská Univerzita v Českých Budějovicích, Pedagogická fakulta"/>
    <s v="cze"/>
    <s v="kapitola v kolektivní monografii"/>
    <s v="Kap"/>
    <n v="1"/>
    <n v="1"/>
    <n v="0.33333333333332998"/>
    <m/>
    <m/>
    <n v="0.33333333333332998"/>
    <s v="Nic"/>
    <b v="0"/>
    <x v="2"/>
    <x v="5"/>
  </r>
  <r>
    <n v="597730"/>
    <x v="552"/>
    <s v="PedF"/>
    <x v="19"/>
    <s v="kapitola v kolektivní monografii"/>
    <m/>
    <n v="0.25"/>
    <m/>
    <m/>
    <m/>
    <m/>
    <s v="Teachers Talking about their Classrooms. Learning from the Professional Lexicons of Mathematics Teachers around the World"/>
    <x v="4"/>
    <n v="17"/>
    <s v="US"/>
    <s v="Routledge"/>
    <s v="eng"/>
    <s v="kapitola v kolektivní monografii"/>
    <s v="Kap"/>
    <n v="5"/>
    <n v="5"/>
    <n v="1.25"/>
    <n v="5"/>
    <m/>
    <n v="1.25"/>
    <s v="Nic"/>
    <b v="0"/>
    <x v="0"/>
    <x v="13"/>
  </r>
  <r>
    <n v="597731"/>
    <x v="552"/>
    <s v="PedF"/>
    <x v="19"/>
    <s v="kapitola v kolektivní monografii"/>
    <m/>
    <n v="0.2"/>
    <m/>
    <m/>
    <m/>
    <m/>
    <s v="Teachers Talking about their Classrooms. Learning from the Professional Lexicons of Mathematics Teachers around the World"/>
    <x v="4"/>
    <n v="14"/>
    <s v="US"/>
    <s v="Routledge"/>
    <s v="eng"/>
    <s v="kapitola v kolektivní monografii"/>
    <s v="Kap"/>
    <n v="5"/>
    <n v="5"/>
    <n v="1"/>
    <n v="5"/>
    <m/>
    <n v="1"/>
    <s v="Nic"/>
    <b v="0"/>
    <x v="0"/>
    <x v="13"/>
  </r>
  <r>
    <n v="597807"/>
    <x v="552"/>
    <s v="PedF"/>
    <x v="19"/>
    <s v="původní článek"/>
    <s v="IF (loni)"/>
    <n v="0.2"/>
    <s v="2-s2.0-85110611770"/>
    <s v="Q2"/>
    <n v="676289800001"/>
    <s v="Q1 1.D."/>
    <s v="Mathematics [online]"/>
    <x v="4"/>
    <n v="23"/>
    <s v="CH"/>
    <s v="MDPI"/>
    <s v="eng"/>
    <s v="původní článekIF (loni)"/>
    <s v="ScoQ2"/>
    <n v="12"/>
    <n v="12"/>
    <n v="2.4000000000000004"/>
    <m/>
    <m/>
    <n v="2.4000000000000004"/>
    <s v="Nic"/>
    <b v="0"/>
    <x v="2"/>
    <x v="5"/>
  </r>
  <r>
    <n v="600476"/>
    <x v="552"/>
    <s v="PedF"/>
    <x v="19"/>
    <s v="původní článek"/>
    <s v="IF (loni)"/>
    <n v="0.16666666666666999"/>
    <m/>
    <m/>
    <n v="661349900001"/>
    <s v="Q3"/>
    <s v="ZDM - International Journal on Mathematics Education"/>
    <x v="4"/>
    <n v="13"/>
    <s v="DE"/>
    <m/>
    <s v="eng"/>
    <s v="původní článekIF (loni)"/>
    <s v="IFQ3"/>
    <n v="9"/>
    <n v="9"/>
    <n v="1.50000000000003"/>
    <m/>
    <m/>
    <n v="1.50000000000003"/>
    <s v="Nic"/>
    <b v="0"/>
    <x v="2"/>
    <x v="5"/>
  </r>
  <r>
    <n v="600484"/>
    <x v="552"/>
    <s v="PedF"/>
    <x v="19"/>
    <s v="příspěvek v recenzovaném konferenčním sborníku"/>
    <s v="WOS (predloni)"/>
    <n v="0.33333333333332998"/>
    <m/>
    <m/>
    <m/>
    <m/>
    <s v="SEMT '21 Proceedings : Broadening experiences in elementary school mathematics"/>
    <x v="4"/>
    <n v="9"/>
    <m/>
    <s v="Univerzita Karlova, Pedagogická fakulta"/>
    <s v="eng"/>
    <s v="příspěvek v recenzovaném konferenčním sborníkuWOS (predloni)"/>
    <s v="Sbor/D"/>
    <n v="0.5"/>
    <n v="1"/>
    <n v="0.33333333333332998"/>
    <m/>
    <m/>
    <n v="0.33333333333332998"/>
    <s v="Nic"/>
    <b v="0"/>
    <x v="2"/>
    <x v="5"/>
  </r>
  <r>
    <n v="600501"/>
    <x v="552"/>
    <s v="PedF"/>
    <x v="19"/>
    <s v="jiný příspěvek v konferenčním sborníku"/>
    <s v="rec. sborník"/>
    <n v="0.5"/>
    <m/>
    <m/>
    <m/>
    <m/>
    <s v="Exploring new ways to connect. Proceedings of the Eleventh International Mathematics Education and Society Conference. Volume 3"/>
    <x v="4"/>
    <n v="10"/>
    <m/>
    <s v="Tredition"/>
    <s v="eng"/>
    <s v="jiný příspěvek v konferenčním sborníkurec. sborník"/>
    <s v="Ostatní"/>
    <n v="0"/>
    <n v="0"/>
    <n v="0"/>
    <m/>
    <m/>
    <n v="0"/>
    <s v="Nic"/>
    <b v="0"/>
    <x v="0"/>
    <x v="13"/>
  </r>
  <r>
    <n v="600528"/>
    <x v="552"/>
    <s v="PedF"/>
    <x v="19"/>
    <s v="příspěvek v recenzovaném konferenčním sborníku"/>
    <s v="Sco (loni)"/>
    <n v="0.5"/>
    <s v="2-s2.0-85121641092"/>
    <m/>
    <m/>
    <m/>
    <s v="Proceedings of the 20th European Conference on e-Learning ECEL 2021"/>
    <x v="4"/>
    <n v="9"/>
    <m/>
    <s v="Academic Conferences International Limited"/>
    <s v="eng"/>
    <s v="příspěvek v recenzovaném konferenčním sborníkuSco (loni)"/>
    <s v="Sbor/D"/>
    <n v="0.5"/>
    <n v="1"/>
    <n v="0.5"/>
    <m/>
    <m/>
    <n v="0.5"/>
    <s v="Nic"/>
    <b v="0"/>
    <x v="2"/>
    <x v="5"/>
  </r>
  <r>
    <n v="605881"/>
    <x v="552"/>
    <s v="PedF"/>
    <x v="19"/>
    <s v="jiný příspěvek v konferenčním sborníku"/>
    <s v="rec. sborník"/>
    <n v="1"/>
    <m/>
    <m/>
    <m/>
    <m/>
    <s v="Dva dni s didaktikou matematiky 2021. Zborník príspevkov"/>
    <x v="4"/>
    <n v="7"/>
    <m/>
    <s v="Fakulta matematiky, fyziky a informatiky Univerzita Komenského v Bratislave"/>
    <s v="cze"/>
    <s v="jiný příspěvek v konferenčním sborníkurec. sborník"/>
    <s v="Ostatní"/>
    <n v="0"/>
    <n v="0"/>
    <n v="0"/>
    <m/>
    <m/>
    <n v="0"/>
    <s v="Nic"/>
    <b v="0"/>
    <x v="2"/>
    <x v="5"/>
  </r>
  <r>
    <n v="607707"/>
    <x v="552"/>
    <s v="PedF"/>
    <x v="19"/>
    <s v="původní článek"/>
    <s v="ERIHPlus"/>
    <n v="0.25"/>
    <m/>
    <m/>
    <m/>
    <m/>
    <s v="Scientia in educatione"/>
    <x v="4"/>
    <n v="16"/>
    <s v="CZ"/>
    <m/>
    <s v="eng"/>
    <s v="původní článekERIHPlus"/>
    <s v="Erih+"/>
    <n v="1"/>
    <n v="2"/>
    <n v="0.5"/>
    <m/>
    <m/>
    <n v="0.5"/>
    <s v="Nic"/>
    <b v="0"/>
    <x v="2"/>
    <x v="5"/>
  </r>
  <r>
    <n v="600542"/>
    <x v="553"/>
    <s v="PedF"/>
    <x v="19"/>
    <s v="původní článek"/>
    <s v="zahr. čsp."/>
    <n v="0.5"/>
    <m/>
    <m/>
    <m/>
    <m/>
    <s v="Didactica Mathematicae"/>
    <x v="2"/>
    <n v="33"/>
    <s v="PL"/>
    <m/>
    <s v="eng"/>
    <s v="původní článekzahr. čsp."/>
    <s v="Článek"/>
    <n v="0.5"/>
    <n v="1"/>
    <n v="0.5"/>
    <m/>
    <m/>
    <n v="0.5"/>
    <s v="Nic"/>
    <b v="0"/>
    <x v="2"/>
    <x v="5"/>
  </r>
  <r>
    <n v="602748"/>
    <x v="553"/>
    <s v="PedF"/>
    <x v="19"/>
    <s v="stať v recenzovaném sborníku prací"/>
    <m/>
    <n v="1"/>
    <m/>
    <m/>
    <m/>
    <m/>
    <s v="Ilúzia a virtuálna realita v umení"/>
    <x v="4"/>
    <n v="10"/>
    <m/>
    <s v="Vysoká škola výtvarných umení v Bratislave a Slovart"/>
    <s v="slo"/>
    <s v="stať v recenzovaném sborníku prací"/>
    <s v="Ostatní"/>
    <n v="0"/>
    <n v="0"/>
    <n v="0"/>
    <m/>
    <m/>
    <n v="0"/>
    <s v="Nic"/>
    <b v="0"/>
    <x v="2"/>
    <x v="5"/>
  </r>
  <r>
    <n v="587512"/>
    <x v="554"/>
    <s v="PedF"/>
    <x v="5"/>
    <s v="původní článek"/>
    <s v="ERIHPlus"/>
    <n v="1"/>
    <m/>
    <m/>
    <m/>
    <m/>
    <s v="Biologie-Chemie-Zeměpis"/>
    <x v="4"/>
    <n v="8"/>
    <s v="CZ"/>
    <m/>
    <s v="cze"/>
    <s v="původní článekERIHPlus"/>
    <s v="Erih+"/>
    <n v="1"/>
    <n v="1"/>
    <n v="1"/>
    <m/>
    <m/>
    <n v="1"/>
    <s v="Nic"/>
    <b v="0"/>
    <x v="0"/>
    <x v="13"/>
  </r>
  <r>
    <n v="587514"/>
    <x v="554"/>
    <s v="PedF"/>
    <x v="5"/>
    <s v="původní článek"/>
    <s v="ERIHPlus"/>
    <n v="1"/>
    <m/>
    <m/>
    <m/>
    <m/>
    <s v="Biologie-Chemie-Zeměpis"/>
    <x v="4"/>
    <n v="11"/>
    <s v="CZ"/>
    <m/>
    <s v="cze"/>
    <s v="původní článekERIHPlus"/>
    <s v="Erih+"/>
    <n v="1"/>
    <n v="1"/>
    <n v="1"/>
    <m/>
    <m/>
    <n v="1"/>
    <s v="Nic"/>
    <b v="0"/>
    <x v="0"/>
    <x v="13"/>
  </r>
  <r>
    <n v="587515"/>
    <x v="554"/>
    <s v="PedF"/>
    <x v="5"/>
    <s v="původní článek"/>
    <s v="ERIHPlus"/>
    <n v="1"/>
    <m/>
    <m/>
    <m/>
    <m/>
    <s v="Biologie-Chemie-Zeměpis"/>
    <x v="4"/>
    <n v="11"/>
    <s v="CZ"/>
    <m/>
    <s v="cze"/>
    <s v="původní článekERIHPlus"/>
    <s v="Erih+"/>
    <n v="1"/>
    <n v="1"/>
    <n v="1"/>
    <m/>
    <m/>
    <n v="1"/>
    <s v="Nic"/>
    <b v="0"/>
    <x v="0"/>
    <x v="13"/>
  </r>
  <r>
    <n v="587583"/>
    <x v="554"/>
    <s v="PedF"/>
    <x v="5"/>
    <s v="původní článek"/>
    <s v="IF (loni)"/>
    <n v="0.14285714285713999"/>
    <m/>
    <m/>
    <s v="čeká"/>
    <s v="čeká"/>
    <s v="Zootaxa"/>
    <x v="4"/>
    <n v="92"/>
    <s v="NZ"/>
    <m/>
    <s v="eng"/>
    <s v="původní článekIF (loni)"/>
    <s v="IFQ4"/>
    <n v="6"/>
    <n v="6"/>
    <n v="0.85714285714283989"/>
    <m/>
    <m/>
    <n v="0.85714285714283989"/>
    <s v="Nic"/>
    <b v="0"/>
    <x v="0"/>
    <x v="13"/>
  </r>
  <r>
    <n v="587584"/>
    <x v="554"/>
    <s v="PedF"/>
    <x v="5"/>
    <s v="původní článek"/>
    <s v="český čsp."/>
    <n v="1"/>
    <m/>
    <m/>
    <m/>
    <m/>
    <s v="Pod Blaníkem"/>
    <x v="4"/>
    <n v="3"/>
    <s v="CZ"/>
    <m/>
    <s v="cze"/>
    <s v="původní článekčeský čsp."/>
    <s v="Článek"/>
    <n v="0.5"/>
    <n v="0.5"/>
    <n v="0.5"/>
    <m/>
    <m/>
    <n v="0.5"/>
    <s v="Nic"/>
    <b v="0"/>
    <x v="0"/>
    <x v="13"/>
  </r>
  <r>
    <n v="588982"/>
    <x v="554"/>
    <s v="PedF"/>
    <x v="5"/>
    <s v="původní článek"/>
    <s v="český čsp."/>
    <n v="0.33333333333332998"/>
    <m/>
    <m/>
    <m/>
    <m/>
    <s v="Živa"/>
    <x v="4"/>
    <n v="3"/>
    <s v="CZ"/>
    <m/>
    <s v="cze"/>
    <s v="původní článekčeský čsp."/>
    <s v="Článek"/>
    <n v="0.5"/>
    <n v="0.5"/>
    <n v="0.16666666666666499"/>
    <m/>
    <m/>
    <n v="0.16666666666666499"/>
    <s v="Nic"/>
    <b v="0"/>
    <x v="0"/>
    <x v="13"/>
  </r>
  <r>
    <n v="596063"/>
    <x v="554"/>
    <s v="PedF"/>
    <x v="5"/>
    <s v="souhrnná výzkumná zpráva"/>
    <m/>
    <n v="1"/>
    <m/>
    <m/>
    <m/>
    <m/>
    <m/>
    <x v="4"/>
    <n v="2"/>
    <m/>
    <s v="Český svaz ochránců přírody Vlašim"/>
    <s v="cze"/>
    <s v="souhrnná výzkumná zpráva"/>
    <s v="Ostatní"/>
    <n v="0"/>
    <n v="0"/>
    <n v="0"/>
    <m/>
    <m/>
    <n v="0"/>
    <s v="Nic"/>
    <b v="0"/>
    <x v="0"/>
    <x v="13"/>
  </r>
  <r>
    <n v="596371"/>
    <x v="554"/>
    <s v="PedF"/>
    <x v="5"/>
    <s v="jiný článek"/>
    <s v="český čsp."/>
    <n v="0.5"/>
    <m/>
    <m/>
    <m/>
    <m/>
    <s v="Ochrana přírody"/>
    <x v="4"/>
    <n v="5"/>
    <s v="CZ"/>
    <m/>
    <s v="cze"/>
    <s v="jiný článekčeský čsp."/>
    <s v="Ostatní"/>
    <n v="0"/>
    <n v="0"/>
    <n v="0"/>
    <m/>
    <m/>
    <n v="0"/>
    <s v="Nic"/>
    <b v="0"/>
    <x v="0"/>
    <x v="13"/>
  </r>
  <r>
    <n v="608557"/>
    <x v="753"/>
    <s v="PedF"/>
    <x v="1"/>
    <s v="monografie"/>
    <m/>
    <n v="0.16666666666666999"/>
    <m/>
    <m/>
    <m/>
    <m/>
    <m/>
    <x v="4"/>
    <n v="174"/>
    <s v="CZ"/>
    <s v="Pedagogická fakulta, Univerzita Karlova"/>
    <s v="cze"/>
    <s v="monografie"/>
    <s v="Mon"/>
    <n v="3"/>
    <n v="3"/>
    <n v="0.50000000000000999"/>
    <m/>
    <m/>
    <n v="0.50000000000000999"/>
    <s v="Nic"/>
    <b v="0"/>
    <x v="0"/>
    <x v="13"/>
  </r>
  <r>
    <n v="597670"/>
    <x v="554"/>
    <s v="PedF"/>
    <x v="5"/>
    <s v="přehledový článek"/>
    <s v="český čsp."/>
    <n v="1"/>
    <m/>
    <m/>
    <m/>
    <m/>
    <s v="Živa"/>
    <x v="4"/>
    <n v="1"/>
    <s v="CZ"/>
    <m/>
    <s v="cze"/>
    <s v="přehledový článekčeský čsp."/>
    <s v="Článek"/>
    <n v="0.5"/>
    <n v="0.5"/>
    <n v="0.5"/>
    <m/>
    <m/>
    <n v="0.5"/>
    <s v="Nic"/>
    <b v="0"/>
    <x v="0"/>
    <x v="13"/>
  </r>
  <r>
    <n v="597678"/>
    <x v="554"/>
    <s v="PedF"/>
    <x v="5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0"/>
    <x v="13"/>
  </r>
  <r>
    <n v="593701"/>
    <x v="555"/>
    <s v="PedF"/>
    <x v="19"/>
    <s v="učebnice pro ZŠ"/>
    <m/>
    <n v="0.5"/>
    <m/>
    <m/>
    <m/>
    <m/>
    <m/>
    <x v="0"/>
    <n v="80"/>
    <s v="CZ"/>
    <s v="H-mat, O.p.s."/>
    <s v="cze"/>
    <s v="učebnice pro ZŠ"/>
    <s v="Učebnice"/>
    <n v="1"/>
    <n v="1"/>
    <n v="0.5"/>
    <m/>
    <m/>
    <n v="0.5"/>
    <s v="Nic"/>
    <b v="0"/>
    <x v="2"/>
    <x v="5"/>
  </r>
  <r>
    <n v="593702"/>
    <x v="555"/>
    <s v="PedF"/>
    <x v="19"/>
    <s v="učebnice pro ZŠ"/>
    <m/>
    <n v="0.5"/>
    <m/>
    <m/>
    <m/>
    <m/>
    <m/>
    <x v="0"/>
    <n v="80"/>
    <s v="CZ"/>
    <s v="H-mat, O.p.s."/>
    <s v="cze"/>
    <s v="učebnice pro ZŠ"/>
    <s v="Učebnice"/>
    <n v="1"/>
    <n v="1"/>
    <n v="0.5"/>
    <m/>
    <m/>
    <n v="0.5"/>
    <s v="Nic"/>
    <b v="0"/>
    <x v="2"/>
    <x v="5"/>
  </r>
  <r>
    <n v="593703"/>
    <x v="555"/>
    <s v="PedF"/>
    <x v="19"/>
    <s v="učebnice pro ZŠ"/>
    <m/>
    <n v="0.5"/>
    <m/>
    <m/>
    <m/>
    <m/>
    <m/>
    <x v="1"/>
    <n v="80"/>
    <s v="CZ"/>
    <s v="H-mat, O.p.s."/>
    <s v="cze"/>
    <s v="učebnice pro ZŠ"/>
    <s v="Učebnice"/>
    <n v="1"/>
    <n v="1"/>
    <n v="0.5"/>
    <m/>
    <m/>
    <n v="0.5"/>
    <s v="Nic"/>
    <b v="0"/>
    <x v="2"/>
    <x v="5"/>
  </r>
  <r>
    <n v="593706"/>
    <x v="555"/>
    <s v="PedF"/>
    <x v="19"/>
    <s v="příručka"/>
    <m/>
    <n v="0.2"/>
    <m/>
    <m/>
    <m/>
    <m/>
    <m/>
    <x v="0"/>
    <n v="190"/>
    <s v="CZ"/>
    <s v="H-mat, o.p.s."/>
    <s v="cze"/>
    <s v="příručka"/>
    <s v="Ostatní"/>
    <n v="0"/>
    <n v="0"/>
    <n v="0"/>
    <m/>
    <m/>
    <n v="0"/>
    <s v="Nic"/>
    <b v="0"/>
    <x v="2"/>
    <x v="5"/>
  </r>
  <r>
    <n v="593707"/>
    <x v="555"/>
    <s v="PedF"/>
    <x v="19"/>
    <s v="příručka"/>
    <m/>
    <n v="0.25"/>
    <m/>
    <m/>
    <m/>
    <m/>
    <m/>
    <x v="3"/>
    <n v="184"/>
    <s v="CZ"/>
    <s v="H-mat, o.p.s."/>
    <s v="cze"/>
    <s v="příručka"/>
    <s v="Ostatní"/>
    <n v="0"/>
    <n v="0"/>
    <n v="0"/>
    <m/>
    <m/>
    <n v="0"/>
    <s v="Nic"/>
    <b v="0"/>
    <x v="2"/>
    <x v="5"/>
  </r>
  <r>
    <n v="599318"/>
    <x v="555"/>
    <s v="PedF"/>
    <x v="19"/>
    <s v="učebnice pro ZŠ"/>
    <m/>
    <n v="0.16666666666666999"/>
    <m/>
    <m/>
    <m/>
    <m/>
    <m/>
    <x v="4"/>
    <n v="7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19"/>
    <x v="55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0"/>
    <x v="55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9321"/>
    <x v="555"/>
    <s v="PedF"/>
    <x v="19"/>
    <s v="učebnice pro ZŠ"/>
    <m/>
    <n v="0.16666666666666999"/>
    <m/>
    <m/>
    <m/>
    <m/>
    <m/>
    <x v="4"/>
    <n v="52"/>
    <m/>
    <s v="H-mat, o.p.s."/>
    <s v="cze"/>
    <s v="učebnice pro ZŠ"/>
    <s v="Učebnice"/>
    <n v="1"/>
    <n v="1"/>
    <n v="0.16666666666666999"/>
    <m/>
    <m/>
    <n v="0.16666666666666999"/>
    <s v="Nic"/>
    <b v="0"/>
    <x v="2"/>
    <x v="5"/>
  </r>
  <r>
    <n v="592912"/>
    <x v="90"/>
    <s v="PedF"/>
    <x v="19"/>
    <s v="původní článek"/>
    <s v="WOS (loni)"/>
    <n v="0.5"/>
    <s v="2-s2.0-85100545994"/>
    <s v="Q1 1.D."/>
    <n v="616643600001"/>
    <s v="Q2"/>
    <s v="Research in Mathematics Education"/>
    <x v="4"/>
    <n v="18"/>
    <s v="GB"/>
    <s v="Routledge"/>
    <s v="eng"/>
    <s v="původní článekWOS (loni)"/>
    <s v="ScoD1"/>
    <n v="22"/>
    <n v="22"/>
    <n v="11"/>
    <m/>
    <m/>
    <n v="11"/>
    <s v="Nic"/>
    <b v="0"/>
    <x v="2"/>
    <x v="5"/>
  </r>
  <r>
    <n v="593866"/>
    <x v="90"/>
    <s v="PedF"/>
    <x v="19"/>
    <s v="původní článek"/>
    <s v="český čsp."/>
    <n v="0.5"/>
    <m/>
    <m/>
    <m/>
    <m/>
    <s v="Učitel matematiky"/>
    <x v="4"/>
    <n v="19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597807"/>
    <x v="90"/>
    <s v="PedF"/>
    <x v="19"/>
    <s v="původní článek"/>
    <s v="IF (loni)"/>
    <n v="0.2"/>
    <s v="2-s2.0-85110611770"/>
    <s v="Q2"/>
    <n v="676289800001"/>
    <s v="Q1 1.D."/>
    <s v="Mathematics [online]"/>
    <x v="4"/>
    <n v="23"/>
    <s v="CH"/>
    <s v="MDPI"/>
    <s v="eng"/>
    <s v="původní článekIF (loni)"/>
    <s v="ScoQ2"/>
    <n v="12"/>
    <n v="12"/>
    <n v="2.4000000000000004"/>
    <m/>
    <m/>
    <n v="2.4000000000000004"/>
    <s v="Nic"/>
    <b v="0"/>
    <x v="2"/>
    <x v="5"/>
  </r>
  <r>
    <n v="600415"/>
    <x v="90"/>
    <s v="PedF"/>
    <x v="19"/>
    <s v="původní článek"/>
    <s v="český čsp."/>
    <n v="0.5"/>
    <m/>
    <m/>
    <m/>
    <m/>
    <s v="Učitel matematiky"/>
    <x v="4"/>
    <n v="17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600416"/>
    <x v="90"/>
    <s v="PedF"/>
    <x v="19"/>
    <s v="původní článek"/>
    <s v="český čsp."/>
    <n v="0.5"/>
    <m/>
    <m/>
    <m/>
    <m/>
    <s v="Učitel matematiky"/>
    <x v="4"/>
    <n v="16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600940"/>
    <x v="90"/>
    <s v="PedF"/>
    <x v="19"/>
    <s v="původní článek"/>
    <s v="ERIHPlus"/>
    <n v="0.25"/>
    <m/>
    <m/>
    <m/>
    <m/>
    <s v="Pedagogika"/>
    <x v="4"/>
    <n v="18"/>
    <s v="CZ"/>
    <m/>
    <s v="cze"/>
    <s v="původní článekERIHPlus"/>
    <s v="Erih+"/>
    <n v="1"/>
    <n v="1"/>
    <n v="0.25"/>
    <m/>
    <m/>
    <n v="0.25"/>
    <s v="Nic"/>
    <b v="0"/>
    <x v="2"/>
    <x v="2"/>
  </r>
  <r>
    <n v="606057"/>
    <x v="90"/>
    <s v="PedF"/>
    <x v="19"/>
    <s v="původní článek"/>
    <s v="český čsp."/>
    <n v="0.5"/>
    <m/>
    <m/>
    <m/>
    <m/>
    <s v="Učitel matematiky"/>
    <x v="4"/>
    <n v="11"/>
    <s v="CZ"/>
    <m/>
    <s v="cze"/>
    <s v="původní článekčeský čsp."/>
    <s v="Článek"/>
    <n v="0.5"/>
    <n v="0.5"/>
    <n v="0.25"/>
    <m/>
    <m/>
    <n v="0.25"/>
    <s v="Nic"/>
    <b v="0"/>
    <x v="2"/>
    <x v="5"/>
  </r>
  <r>
    <n v="603587"/>
    <x v="556"/>
    <s v="PedF"/>
    <x v="7"/>
    <s v="příspěvek v recenzovaném konferenčním sborníku"/>
    <s v="WOS"/>
    <n v="0.16666666666666999"/>
    <m/>
    <m/>
    <n v="728144300016"/>
    <m/>
    <s v="PROJECT-BASED EDUCATION AND OTHER ACTIVATING STRATEGIES IN SCIENCE EDUCATION XVIII (PBE 2020)"/>
    <x v="4"/>
    <n v="10"/>
    <s v="CZ"/>
    <s v="CHARLES UNIV PRAGUE"/>
    <s v="eng"/>
    <s v="příspěvek v recenzovaném konferenčním sborníkuWOS"/>
    <s v="Sbor/D"/>
    <n v="0.5"/>
    <n v="1"/>
    <n v="0.16666666666666999"/>
    <m/>
    <m/>
    <n v="0.16666666666666999"/>
    <s v="Nic"/>
    <b v="0"/>
    <x v="2"/>
    <x v="5"/>
  </r>
  <r>
    <n v="608698"/>
    <x v="556"/>
    <s v="PedF"/>
    <x v="7"/>
    <s v="VŠ skriptum"/>
    <m/>
    <n v="0.5"/>
    <m/>
    <m/>
    <m/>
    <m/>
    <m/>
    <x v="4"/>
    <n v="150"/>
    <m/>
    <s v="Univerzita Karlova, Peagogická fakulta"/>
    <s v="cze"/>
    <s v="VŠ skriptum"/>
    <s v="Učebnice"/>
    <n v="1"/>
    <n v="1"/>
    <n v="0.5"/>
    <m/>
    <m/>
    <n v="0.5"/>
    <s v="Nic"/>
    <b v="0"/>
    <x v="2"/>
    <x v="5"/>
  </r>
  <r>
    <n v="581983"/>
    <x v="558"/>
    <s v="PedF"/>
    <x v="16"/>
    <s v="kapitola v kolektivní monografii"/>
    <m/>
    <n v="1"/>
    <m/>
    <m/>
    <m/>
    <m/>
    <s v="Curriculum Making in Europe : Policy and Practice Within and Across Diverse Contexts"/>
    <x v="4"/>
    <n v="26"/>
    <s v="GB"/>
    <s v="Emerald Publishing Limited"/>
    <s v="eng"/>
    <s v="kapitola v kolektivní monografii"/>
    <s v="Kap"/>
    <n v="1"/>
    <n v="2"/>
    <n v="2"/>
    <m/>
    <m/>
    <n v="2"/>
    <s v="Nic"/>
    <b v="0"/>
    <x v="0"/>
    <x v="4"/>
  </r>
  <r>
    <n v="582799"/>
    <x v="558"/>
    <s v="PřF"/>
    <x v="16"/>
    <s v="kapitola v kolektivní monografii"/>
    <m/>
    <n v="0.16666666666666999"/>
    <m/>
    <m/>
    <m/>
    <m/>
    <s v="Rural Youth at the Crossroads: Transitional Societies in Central Europe and Beyond"/>
    <x v="4"/>
    <n v="25"/>
    <s v="GB"/>
    <s v="Routledge"/>
    <s v="eng"/>
    <s v="kapitola v kolektivní monografii"/>
    <s v="Kap"/>
    <n v="5"/>
    <n v="5"/>
    <n v="0.83333333333334991"/>
    <n v="5"/>
    <m/>
    <n v="0.83333333333334991"/>
    <s v="Nic"/>
    <b v="0"/>
    <x v="0"/>
    <x v="4"/>
  </r>
  <r>
    <n v="597765"/>
    <x v="559"/>
    <s v="PedF"/>
    <x v="5"/>
    <s v="původní článek"/>
    <s v="IF (loni)"/>
    <n v="0.5"/>
    <s v="2-s2.0-85107579245"/>
    <s v="Q2"/>
    <n v="659337300001"/>
    <s v="Q4"/>
    <s v="Journal of Biological Education"/>
    <x v="4"/>
    <n v="14"/>
    <s v="US"/>
    <m/>
    <s v="eng"/>
    <s v="původní článekIF (loni)"/>
    <s v="ScoQ2"/>
    <n v="12"/>
    <n v="12"/>
    <n v="6"/>
    <m/>
    <m/>
    <n v="6"/>
    <s v="Nic"/>
    <b v="0"/>
    <x v="2"/>
    <x v="5"/>
  </r>
  <r>
    <n v="603181"/>
    <x v="559"/>
    <s v="2.LF"/>
    <x v="5"/>
    <s v="původní článek"/>
    <s v="WOS (loni)"/>
    <n v="0.33333333333332998"/>
    <s v="2-s2.0-85123590629"/>
    <s v="Q3"/>
    <n v="731576800007"/>
    <s v="JCI Q4"/>
    <s v="European Journal of Environmental Sciences"/>
    <x v="4"/>
    <n v="6"/>
    <s v="CZ"/>
    <s v="CHARLES UNIV, FAC MATHEMATICS &amp; PHYSICS"/>
    <s v="eng"/>
    <s v="původní článekWOS (loni)"/>
    <s v="IFQ2"/>
    <n v="14"/>
    <n v="14"/>
    <n v="4.6666666666666199"/>
    <m/>
    <m/>
    <n v="4.6666666666666199"/>
    <s v="Nic"/>
    <b v="0"/>
    <x v="2"/>
    <x v="5"/>
  </r>
  <r>
    <n v="595381"/>
    <x v="561"/>
    <s v="PedF"/>
    <x v="11"/>
    <s v="příspěvek v recenzovaném konferenčním sborníku"/>
    <s v="rec. sborník"/>
    <n v="0.5"/>
    <m/>
    <m/>
    <m/>
    <m/>
    <s v="Adult Education 2020 – Reflection, Reality and Potential of the Virtual World"/>
    <x v="4"/>
    <n v="9"/>
    <m/>
    <s v="Česká andragogická společnost"/>
    <s v="eng"/>
    <s v="příspěvek v recenzovaném konferenčním sborníkurec. sborník"/>
    <s v="Sbor/N"/>
    <n v="0.25"/>
    <n v="0.5"/>
    <n v="0.25"/>
    <m/>
    <m/>
    <n v="0.25"/>
    <s v="Nic"/>
    <b v="0"/>
    <x v="0"/>
    <x v="4"/>
  </r>
  <r>
    <n v="595439"/>
    <x v="561"/>
    <s v="PedF"/>
    <x v="11"/>
    <s v="přehledový článek"/>
    <s v="český čsp."/>
    <n v="1"/>
    <m/>
    <m/>
    <m/>
    <m/>
    <s v="DPO PRO [online]"/>
    <x v="4"/>
    <n v="1"/>
    <s v="CZ"/>
    <m/>
    <s v="cze"/>
    <s v="přehledový článekčeský čsp."/>
    <s v="Článek"/>
    <n v="0.5"/>
    <n v="0.5"/>
    <n v="0.5"/>
    <m/>
    <m/>
    <n v="0.5"/>
    <s v="Nic"/>
    <b v="0"/>
    <x v="0"/>
    <x v="4"/>
  </r>
  <r>
    <n v="598937"/>
    <x v="561"/>
    <s v="PedF"/>
    <x v="11"/>
    <s v="původní článek"/>
    <s v="ERIHPlus"/>
    <n v="1"/>
    <m/>
    <m/>
    <m/>
    <m/>
    <s v="International Journal of Social Sciences [online]"/>
    <x v="4"/>
    <n v="11"/>
    <s v="CZ"/>
    <m/>
    <s v="eng"/>
    <s v="původní článekERIHPlus"/>
    <s v="Erih+"/>
    <n v="1"/>
    <n v="2"/>
    <n v="2"/>
    <m/>
    <m/>
    <n v="2"/>
    <s v="Nic"/>
    <b v="0"/>
    <x v="0"/>
    <x v="4"/>
  </r>
  <r>
    <n v="598938"/>
    <x v="561"/>
    <s v="PedF"/>
    <x v="11"/>
    <s v="kapitola v monografii"/>
    <m/>
    <n v="0.5"/>
    <m/>
    <m/>
    <m/>
    <m/>
    <s v="Vybrané kapitoly soudobých témat odborného vzdělávání"/>
    <x v="4"/>
    <n v="14"/>
    <s v="CZ"/>
    <s v="Praha : Powerprint"/>
    <s v="cze"/>
    <s v="kapitola v monografii"/>
    <s v="Kap"/>
    <n v="1"/>
    <n v="1"/>
    <n v="0.5"/>
    <m/>
    <m/>
    <n v="0.5"/>
    <s v="Nic"/>
    <b v="0"/>
    <x v="0"/>
    <x v="4"/>
  </r>
  <r>
    <n v="600556"/>
    <x v="561"/>
    <s v="PedF"/>
    <x v="11"/>
    <s v="původní článek"/>
    <s v="ERIHPlus"/>
    <n v="0.5"/>
    <m/>
    <m/>
    <m/>
    <m/>
    <s v="International Journal of Teaching and Education [online]"/>
    <x v="4"/>
    <n v="11"/>
    <s v="CZ"/>
    <m/>
    <s v="eng"/>
    <s v="původní článekERIHPlus"/>
    <s v="Erih+"/>
    <n v="1"/>
    <n v="2"/>
    <n v="1"/>
    <m/>
    <m/>
    <n v="1"/>
    <s v="Nic"/>
    <b v="0"/>
    <x v="0"/>
    <x v="4"/>
  </r>
  <r>
    <n v="601785"/>
    <x v="561"/>
    <s v="PedF"/>
    <x v="11"/>
    <s v="jiný výsledek"/>
    <m/>
    <n v="1"/>
    <m/>
    <m/>
    <m/>
    <m/>
    <m/>
    <x v="4"/>
    <m/>
    <m/>
    <m/>
    <s v="cze"/>
    <s v="jiný výsledek"/>
    <s v="Ostatní"/>
    <n v="0"/>
    <n v="0"/>
    <n v="0"/>
    <m/>
    <m/>
    <n v="0"/>
    <s v="Nic"/>
    <b v="0"/>
    <x v="0"/>
    <x v="4"/>
  </r>
  <r>
    <n v="600876"/>
    <x v="563"/>
    <s v="PedF"/>
    <x v="5"/>
    <s v="VŠ skriptum"/>
    <m/>
    <n v="1"/>
    <m/>
    <m/>
    <m/>
    <m/>
    <m/>
    <x v="4"/>
    <n v="60"/>
    <s v="CZ"/>
    <s v="Pedagogická fakulta Univerzity Karlovy"/>
    <s v="cze"/>
    <s v="VŠ skriptum"/>
    <s v="Učebnice"/>
    <n v="1"/>
    <n v="1"/>
    <n v="1"/>
    <m/>
    <m/>
    <n v="1"/>
    <s v="Nic"/>
    <b v="0"/>
    <x v="2"/>
    <x v="5"/>
  </r>
  <r>
    <n v="601797"/>
    <x v="565"/>
    <s v="PedF"/>
    <x v="7"/>
    <s v="jiný příspěvek v konferenčním sborníku"/>
    <m/>
    <n v="0.14285714285713999"/>
    <m/>
    <m/>
    <m/>
    <m/>
    <s v="Aktuálne otázky bezpečnosti práce - New Trends in Safety and Health"/>
    <x v="4"/>
    <n v="10"/>
    <m/>
    <s v="Technická univerzita v Košiciach"/>
    <s v="cze"/>
    <s v="jiný příspěvek v konferenčním sborníku"/>
    <s v="Ostatní"/>
    <n v="0"/>
    <n v="0"/>
    <n v="0"/>
    <m/>
    <m/>
    <n v="0"/>
    <s v="Nic"/>
    <b v="0"/>
    <x v="0"/>
    <x v="11"/>
  </r>
  <r>
    <n v="602114"/>
    <x v="565"/>
    <s v="PedF"/>
    <x v="7"/>
    <s v="jiný článek"/>
    <s v="ERIHPlus"/>
    <n v="0.5"/>
    <m/>
    <m/>
    <m/>
    <m/>
    <s v="Biologie-Chemie-Zeměpis"/>
    <x v="4"/>
    <n v="1"/>
    <s v="CZ"/>
    <m/>
    <s v="cze"/>
    <s v="jiný článekERIHPlus"/>
    <s v="Erih+"/>
    <n v="1"/>
    <n v="1"/>
    <n v="0.5"/>
    <m/>
    <m/>
    <n v="0.5"/>
    <s v="Nic"/>
    <b v="0"/>
    <x v="2"/>
    <x v="5"/>
  </r>
  <r>
    <n v="603587"/>
    <x v="565"/>
    <s v="PedF"/>
    <x v="7"/>
    <s v="příspěvek v recenzovaném konferenčním sborníku"/>
    <s v="WOS"/>
    <n v="0.16666666666666999"/>
    <m/>
    <m/>
    <n v="728144300016"/>
    <m/>
    <s v="PROJECT-BASED EDUCATION AND OTHER ACTIVATING STRATEGIES IN SCIENCE EDUCATION XVIII (PBE 2020)"/>
    <x v="4"/>
    <n v="10"/>
    <s v="CZ"/>
    <s v="CHARLES UNIV PRAGUE"/>
    <s v="eng"/>
    <s v="příspěvek v recenzovaném konferenčním sborníkuWOS"/>
    <s v="Sbor/D"/>
    <n v="0.5"/>
    <n v="1"/>
    <n v="0.16666666666666999"/>
    <m/>
    <m/>
    <n v="0.16666666666666999"/>
    <s v="Nic"/>
    <b v="0"/>
    <x v="2"/>
    <x v="5"/>
  </r>
  <r>
    <n v="607543"/>
    <x v="565"/>
    <s v="PedF"/>
    <x v="7"/>
    <s v="VŠ skriptum"/>
    <m/>
    <n v="1"/>
    <m/>
    <m/>
    <m/>
    <m/>
    <m/>
    <x v="4"/>
    <n v="35"/>
    <m/>
    <s v="Univerzita Karlova, Pedagogická fakulta"/>
    <s v="cze"/>
    <s v="VŠ skriptum"/>
    <s v="Učebnice"/>
    <n v="1"/>
    <n v="1"/>
    <n v="1"/>
    <m/>
    <m/>
    <n v="1"/>
    <s v="Nic"/>
    <b v="0"/>
    <x v="2"/>
    <x v="5"/>
  </r>
  <r>
    <n v="608694"/>
    <x v="565"/>
    <s v="PedF"/>
    <x v="7"/>
    <s v="kapitola v monografii"/>
    <m/>
    <n v="0.33333333333332998"/>
    <m/>
    <m/>
    <m/>
    <m/>
    <s v="Scientific Thinking in Chemical Education"/>
    <x v="4"/>
    <n v="8"/>
    <s v="PL"/>
    <s v="Wydawnictwo Naukowe UP"/>
    <s v="eng"/>
    <s v="kapitola v monografii"/>
    <s v="Kap"/>
    <n v="1"/>
    <n v="2"/>
    <n v="0.66666666666665997"/>
    <m/>
    <m/>
    <n v="0.66666666666665997"/>
    <s v="Nic"/>
    <b v="0"/>
    <x v="2"/>
    <x v="5"/>
  </r>
  <r>
    <n v="608695"/>
    <x v="565"/>
    <s v="PedF"/>
    <x v="7"/>
    <s v="učebnice pro VŠ"/>
    <m/>
    <n v="0.25"/>
    <m/>
    <m/>
    <m/>
    <m/>
    <m/>
    <x v="4"/>
    <n v="150"/>
    <m/>
    <s v="Univerzita Karlova, Peagogická fakulta"/>
    <s v="cze"/>
    <s v="učebnice pro VŠ"/>
    <s v="Učebnice"/>
    <n v="1"/>
    <n v="1"/>
    <n v="0.25"/>
    <m/>
    <m/>
    <n v="0.25"/>
    <s v="Nic"/>
    <b v="0"/>
    <x v="2"/>
    <x v="5"/>
  </r>
  <r>
    <n v="600799"/>
    <x v="566"/>
    <s v="PedF"/>
    <x v="5"/>
    <s v="původní článek"/>
    <s v="IF (loni)"/>
    <n v="0.5"/>
    <s v="2-s2.0-85118286014"/>
    <s v="Q3"/>
    <n v="753317100002"/>
    <s v="Q4"/>
    <s v="Central European Journal of Public Health"/>
    <x v="4"/>
    <n v="6"/>
    <s v="CZ"/>
    <m/>
    <s v="eng"/>
    <s v="původní článekIF (loni)"/>
    <s v="ScoQ3"/>
    <n v="7"/>
    <n v="7"/>
    <n v="3.5"/>
    <m/>
    <m/>
    <n v="3.5"/>
    <s v="Nic"/>
    <b v="0"/>
    <x v="2"/>
    <x v="5"/>
  </r>
  <r>
    <n v="600802"/>
    <x v="566"/>
    <s v="PedF"/>
    <x v="5"/>
    <s v="příspěvek v recenzovaném konferenčním sborníku"/>
    <s v="rec. sborník"/>
    <n v="0.5"/>
    <m/>
    <m/>
    <n v="728144300013"/>
    <m/>
    <s v="PROJECT-BASED EDUCATION AND OTHER ACTIVATING STRATEGIES IN SCIENCE EDUCATION XVIII."/>
    <x v="4"/>
    <n v="10"/>
    <m/>
    <s v="Charles University, Faculty of Education"/>
    <s v="eng"/>
    <s v="příspěvek v recenzovaném konferenčním sborníkurec. sborník"/>
    <s v="Sbor/N"/>
    <n v="0.25"/>
    <n v="0.5"/>
    <n v="0.25"/>
    <m/>
    <m/>
    <n v="0.25"/>
    <s v="Nic"/>
    <b v="0"/>
    <x v="2"/>
    <x v="5"/>
  </r>
  <r>
    <n v="601621"/>
    <x v="567"/>
    <s v="FF"/>
    <x v="16"/>
    <s v="původní článek"/>
    <s v="IF (loni)"/>
    <n v="0.25"/>
    <s v="2-s2.0-85111776959"/>
    <s v="Q1 1.D."/>
    <n v="680947200001"/>
    <s v="Q1 N"/>
    <s v="Journal of Computer Assisted Learning"/>
    <x v="4"/>
    <n v="22"/>
    <s v="GB"/>
    <m/>
    <s v="eng"/>
    <s v="původní článekIF (loni)"/>
    <s v="ScoD1"/>
    <n v="22"/>
    <n v="22"/>
    <n v="5.5"/>
    <m/>
    <m/>
    <n v="5.5"/>
    <s v="Nic"/>
    <b v="0"/>
    <x v="0"/>
    <x v="4"/>
  </r>
  <r>
    <n v="595966"/>
    <x v="755"/>
    <s v="PedF"/>
    <x v="19"/>
    <s v="původní článek"/>
    <s v="WOS (loni)"/>
    <n v="0.5"/>
    <s v="2-s2.0-85107866832"/>
    <s v="Q1 1.D."/>
    <n v="684986400010"/>
    <s v="JCI Q2"/>
    <s v="Journal of Mathematical Behavior"/>
    <x v="4"/>
    <n v="16"/>
    <s v="GB"/>
    <m/>
    <s v="eng"/>
    <s v="původní článekWOS (loni)"/>
    <s v="ScoD1"/>
    <n v="22"/>
    <n v="22"/>
    <n v="11"/>
    <m/>
    <m/>
    <n v="11"/>
    <s v="Nic"/>
    <b v="0"/>
    <x v="2"/>
    <x v="5"/>
  </r>
  <r>
    <n v="596203"/>
    <x v="756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6203"/>
    <x v="757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6203"/>
    <x v="758"/>
    <s v="PedF"/>
    <x v="12"/>
    <s v="příručka"/>
    <m/>
    <n v="3.7037037037037E-2"/>
    <m/>
    <m/>
    <m/>
    <m/>
    <m/>
    <x v="4"/>
    <n v="172"/>
    <s v="CZ"/>
    <s v="Národní pedagogický institut České republiky"/>
    <s v="cze"/>
    <s v="příručka"/>
    <s v="Ostatní"/>
    <n v="0"/>
    <n v="0"/>
    <n v="0"/>
    <m/>
    <m/>
    <n v="0"/>
    <s v="Nic"/>
    <b v="0"/>
    <x v="0"/>
    <x v="11"/>
  </r>
  <r>
    <n v="597486"/>
    <x v="80"/>
    <s v="PedF"/>
    <x v="4"/>
    <s v="původní článek"/>
    <s v="IF (předloni)"/>
    <n v="0.33333299999999999"/>
    <m/>
    <m/>
    <n v="684461000001"/>
    <s v="Q2"/>
    <s v="Education and Information Technologies"/>
    <x v="5"/>
    <n v="25"/>
    <s v="GB"/>
    <s v="Springer"/>
    <s v="eng"/>
    <s v="původní článekIF (předloni)"/>
    <s v="IFQ3"/>
    <n v="9"/>
    <n v="9"/>
    <n v="2.999997"/>
    <m/>
    <m/>
    <n v="2.999997"/>
    <s v="Nic"/>
    <b v="0"/>
    <x v="0"/>
    <x v="4"/>
  </r>
  <r>
    <n v="597486"/>
    <x v="314"/>
    <s v="PedF"/>
    <x v="4"/>
    <s v="původní článek"/>
    <s v="IF (předloni)"/>
    <n v="0.33333299999999999"/>
    <m/>
    <m/>
    <n v="684461000001"/>
    <s v="Q2"/>
    <s v="Education and Information Technologies"/>
    <x v="5"/>
    <n v="25"/>
    <s v="GB"/>
    <s v="Springer"/>
    <s v="eng"/>
    <s v="původní článekIF (předloni)"/>
    <s v="IFQ3"/>
    <n v="9"/>
    <n v="9"/>
    <n v="2.999997"/>
    <m/>
    <m/>
    <n v="2.999997"/>
    <s v="Nic"/>
    <b v="0"/>
    <x v="0"/>
    <x v="4"/>
  </r>
  <r>
    <n v="597486"/>
    <x v="253"/>
    <s v="PedF"/>
    <x v="4"/>
    <s v="původní článek"/>
    <s v="IF (předloni)"/>
    <n v="0.33333299999999999"/>
    <m/>
    <m/>
    <n v="684461000001"/>
    <s v="Q2"/>
    <s v="Education and Information Technologies"/>
    <x v="5"/>
    <n v="25"/>
    <s v="GB"/>
    <s v="Springer"/>
    <s v="eng"/>
    <s v="původní článekIF (předloni)"/>
    <s v="IFQ3"/>
    <n v="9"/>
    <n v="9"/>
    <n v="2.999997"/>
    <m/>
    <m/>
    <n v="2.999997"/>
    <s v="Nic"/>
    <b v="0"/>
    <x v="0"/>
    <x v="4"/>
  </r>
  <r>
    <n v="603086"/>
    <x v="84"/>
    <s v="PedF"/>
    <x v="19"/>
    <s v="původní článek"/>
    <s v="SJR (předloni)"/>
    <n v="0.5"/>
    <s v="2-s2.0-85121815332"/>
    <s v="Q2"/>
    <m/>
    <m/>
    <s v="Education Sciences"/>
    <x v="5"/>
    <n v="13"/>
    <s v="CH"/>
    <s v="MDPI AG"/>
    <s v="eng"/>
    <s v="původní článekSJR (předloni)"/>
    <s v="ScoQ2"/>
    <n v="12"/>
    <n v="12"/>
    <n v="6"/>
    <m/>
    <m/>
    <n v="6"/>
    <s v="Nic"/>
    <b v="0"/>
    <x v="2"/>
    <x v="5"/>
  </r>
  <r>
    <n v="603086"/>
    <x v="720"/>
    <s v="PedF"/>
    <x v="19"/>
    <s v="původní článek"/>
    <s v="SJR (předloni)"/>
    <n v="0.5"/>
    <s v="2-s2.0-85121815332"/>
    <s v="Q2"/>
    <m/>
    <m/>
    <s v="Education Sciences"/>
    <x v="5"/>
    <n v="13"/>
    <s v="CH"/>
    <s v="MDPI AG"/>
    <s v="eng"/>
    <s v="původní článekSJR (předloni)"/>
    <s v="ScoQ2"/>
    <n v="12"/>
    <n v="12"/>
    <n v="6"/>
    <m/>
    <m/>
    <n v="6"/>
    <s v="Nic"/>
    <b v="0"/>
    <x v="2"/>
    <x v="5"/>
  </r>
  <r>
    <n v="610037"/>
    <x v="269"/>
    <s v="PedF"/>
    <x v="21"/>
    <s v="původní článek"/>
    <s v="SJR (předloni)"/>
    <n v="0.33333299999999999"/>
    <m/>
    <m/>
    <m/>
    <s v="Q4"/>
    <s v="Journal of Baltic Science Education"/>
    <x v="5"/>
    <n v="17"/>
    <s v="LT"/>
    <m/>
    <s v="eng"/>
    <s v="původní článekSJR (předloni)"/>
    <s v="IFQ5"/>
    <n v="4"/>
    <n v="4"/>
    <n v="1.333332"/>
    <m/>
    <m/>
    <n v="1.333332"/>
    <s v="Nic"/>
    <b v="0"/>
    <x v="2"/>
    <x v="5"/>
  </r>
  <r>
    <n v="610037"/>
    <x v="241"/>
    <s v="PedF"/>
    <x v="7"/>
    <s v="původní článek"/>
    <s v="SJR (předloni)"/>
    <n v="0.33333299999999999"/>
    <m/>
    <m/>
    <m/>
    <s v="Q4"/>
    <s v="Journal of Baltic Science Education"/>
    <x v="5"/>
    <n v="17"/>
    <s v="LT"/>
    <m/>
    <s v="eng"/>
    <s v="původní článekSJR (předloni)"/>
    <s v="IFQ5"/>
    <n v="4"/>
    <n v="4"/>
    <n v="1.333332"/>
    <m/>
    <m/>
    <n v="1.333332"/>
    <s v="Nic"/>
    <b v="0"/>
    <x v="2"/>
    <x v="5"/>
  </r>
  <r>
    <n v="610037"/>
    <x v="467"/>
    <s v="PedF"/>
    <x v="7"/>
    <s v="původní článek"/>
    <s v="SJR (předloni)"/>
    <n v="0.33333299999999999"/>
    <m/>
    <m/>
    <m/>
    <s v="Q4"/>
    <s v="Journal of Baltic Science Education"/>
    <x v="5"/>
    <n v="17"/>
    <s v="LT"/>
    <m/>
    <s v="eng"/>
    <s v="původní článekSJR (předloni)"/>
    <s v="IFQ5"/>
    <n v="4"/>
    <n v="4"/>
    <n v="1.333332"/>
    <m/>
    <m/>
    <n v="1.333332"/>
    <s v="Nic"/>
    <b v="0"/>
    <x v="2"/>
    <x v="5"/>
  </r>
  <r>
    <n v="575835"/>
    <x v="76"/>
    <s v="PedF"/>
    <x v="1"/>
    <s v="kolektivní monografie"/>
    <m/>
    <n v="0.16666666666666999"/>
    <m/>
    <m/>
    <m/>
    <m/>
    <m/>
    <x v="3"/>
    <n v="90"/>
    <s v="CZ"/>
    <s v="PedF UK"/>
    <s v="cze"/>
    <s v="kolektivní monografie"/>
    <s v="Mon"/>
    <n v="1"/>
    <n v="1"/>
    <n v="0.16666666666666999"/>
    <n v="1"/>
    <m/>
    <n v="0.16666666666666999"/>
    <n v="0.16666666666666999"/>
    <b v="1"/>
    <x v="1"/>
    <x v="1"/>
  </r>
  <r>
    <n v="575078"/>
    <x v="459"/>
    <s v="PedF"/>
    <x v="8"/>
    <s v="výzkumná zpráva"/>
    <m/>
    <n v="0.16666666666666999"/>
    <m/>
    <m/>
    <m/>
    <m/>
    <m/>
    <x v="3"/>
    <n v="46"/>
    <m/>
    <s v="Národní ústav pro vzdělávání"/>
    <s v="cze"/>
    <s v="výzkumná zpráva"/>
    <s v="Ostatní"/>
    <m/>
    <m/>
    <s v="|"/>
    <m/>
    <m/>
    <m/>
    <m/>
    <m/>
    <x v="0"/>
    <x v="4"/>
  </r>
  <r>
    <n v="577023"/>
    <x v="349"/>
    <s v="PedF"/>
    <x v="15"/>
    <s v="jiný článek"/>
    <s v="český čsp."/>
    <n v="0.5"/>
    <m/>
    <m/>
    <m/>
    <m/>
    <s v="Bulletin Sdružení učitelů francouzštiny [online]"/>
    <x v="2"/>
    <n v="2"/>
    <s v="CZ"/>
    <m/>
    <s v="fre"/>
    <s v="jiný článekčeský čsp."/>
    <s v="Ostatní"/>
    <n v="0"/>
    <n v="0"/>
    <n v="0"/>
    <n v="0"/>
    <m/>
    <n v="0"/>
    <n v="0"/>
    <b v="1"/>
    <x v="2"/>
    <x v="2"/>
  </r>
  <r>
    <n v="578734"/>
    <x v="97"/>
    <s v="PedF"/>
    <x v="18"/>
    <s v="kapitola v kolektivní monografii"/>
    <m/>
    <n v="0.33333333333332998"/>
    <m/>
    <m/>
    <m/>
    <m/>
    <s v="Epistemological Approaches to Digital Learning in Educational Contexts"/>
    <x v="2"/>
    <n v="19"/>
    <s v="GB"/>
    <s v="Routledge"/>
    <s v="eng"/>
    <s v="kapitola v kolektivní monografii"/>
    <s v="Kap"/>
    <n v="5"/>
    <n v="5"/>
    <n v="1.6666666666666499"/>
    <n v="5"/>
    <m/>
    <n v="1.6666666666666499"/>
    <n v="1.6666666666666499"/>
    <b v="1"/>
    <x v="2"/>
    <x v="5"/>
  </r>
  <r>
    <n v="566698"/>
    <x v="385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66698"/>
    <x v="759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66698"/>
    <x v="497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83858"/>
    <x v="102"/>
    <s v="PedF"/>
    <x v="18"/>
    <s v="necertifikovaná metodika"/>
    <m/>
    <n v="0.5"/>
    <m/>
    <m/>
    <m/>
    <m/>
    <m/>
    <x v="2"/>
    <n v="32"/>
    <m/>
    <s v="PedF UK"/>
    <s v="cze"/>
    <s v="necertifikovaná metodika"/>
    <s v="Učebnice"/>
    <n v="1"/>
    <n v="1"/>
    <n v="0.5"/>
    <m/>
    <m/>
    <n v="0.5"/>
    <s v="Nic"/>
    <b v="0"/>
    <x v="2"/>
    <x v="5"/>
  </r>
  <r>
    <n v="584826"/>
    <x v="349"/>
    <s v="PedF"/>
    <x v="15"/>
    <s v="jiný článek"/>
    <s v="český čsp."/>
    <n v="0.33333333333332998"/>
    <m/>
    <m/>
    <m/>
    <m/>
    <s v="Bulletin Sdružení učitelů francouzštiny [online]"/>
    <x v="2"/>
    <n v="3"/>
    <s v="CZ"/>
    <m/>
    <s v="fre"/>
    <s v="jiný článekčeský čsp."/>
    <s v="Ostatní"/>
    <n v="0"/>
    <n v="0"/>
    <n v="0"/>
    <n v="0"/>
    <m/>
    <n v="0"/>
    <n v="0"/>
    <b v="1"/>
    <x v="2"/>
    <x v="2"/>
  </r>
  <r>
    <n v="584826"/>
    <x v="691"/>
    <s v="PedF"/>
    <x v="15"/>
    <s v="jiný článek"/>
    <s v="český čsp."/>
    <n v="0.33333333333332998"/>
    <m/>
    <m/>
    <m/>
    <m/>
    <s v="Bulletin Sdružení učitelů francouzštiny [online]"/>
    <x v="2"/>
    <n v="3"/>
    <s v="CZ"/>
    <m/>
    <s v="fre"/>
    <s v="jiný článekčeský čsp."/>
    <s v="Ostatní"/>
    <n v="0"/>
    <n v="0"/>
    <n v="0"/>
    <n v="0"/>
    <m/>
    <n v="0"/>
    <n v="0"/>
    <b v="1"/>
    <x v="2"/>
    <x v="2"/>
  </r>
  <r>
    <n v="588409"/>
    <x v="196"/>
    <s v="PedF"/>
    <x v="8"/>
    <s v="původní článek"/>
    <s v="český čsp."/>
    <n v="0.5"/>
    <m/>
    <m/>
    <m/>
    <m/>
    <s v="Výtvarná výchova"/>
    <x v="2"/>
    <n v="14"/>
    <s v="CZ"/>
    <m/>
    <s v="cze"/>
    <s v="původní článekčeský čsp."/>
    <s v="Článek"/>
    <n v="0.5"/>
    <n v="0.5"/>
    <n v="0.25"/>
    <n v="0"/>
    <m/>
    <n v="0.25"/>
    <n v="0.25"/>
    <b v="1"/>
    <x v="2"/>
    <x v="8"/>
  </r>
  <r>
    <n v="573481"/>
    <x v="398"/>
    <s v="PedF"/>
    <x v="6"/>
    <s v="učebnice pro ZŠ"/>
    <m/>
    <n v="0.25"/>
    <m/>
    <m/>
    <m/>
    <m/>
    <m/>
    <x v="3"/>
    <n v="92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73469"/>
    <x v="398"/>
    <s v="PedF"/>
    <x v="6"/>
    <s v="učebnice pro ZŠ"/>
    <m/>
    <n v="0.25"/>
    <m/>
    <m/>
    <m/>
    <m/>
    <m/>
    <x v="3"/>
    <n v="111"/>
    <s v="CZ"/>
    <s v="Fraus"/>
    <s v="rus"/>
    <s v="učebnice pro ZŠ"/>
    <s v="Učebnice"/>
    <n v="1"/>
    <n v="1"/>
    <n v="0.25"/>
    <n v="0"/>
    <m/>
    <n v="0.25"/>
    <n v="0.25"/>
    <b v="1"/>
    <x v="2"/>
    <x v="2"/>
  </r>
  <r>
    <n v="574445"/>
    <x v="385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4445"/>
    <x v="759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4445"/>
    <x v="497"/>
    <s v="PedF"/>
    <x v="18"/>
    <s v="jiný výsledek"/>
    <m/>
    <n v="0.2"/>
    <m/>
    <m/>
    <m/>
    <m/>
    <m/>
    <x v="3"/>
    <m/>
    <m/>
    <m/>
    <s v="cze"/>
    <s v="jiný výsledek"/>
    <s v="Ostatní"/>
    <n v="0"/>
    <n v="0"/>
    <n v="0"/>
    <n v="0"/>
    <m/>
    <n v="0"/>
    <n v="0"/>
    <b v="1"/>
    <x v="2"/>
    <x v="5"/>
  </r>
  <r>
    <n v="575449"/>
    <x v="476"/>
    <s v="PedF"/>
    <x v="19"/>
    <s v="sborník"/>
    <m/>
    <n v="0.25"/>
    <m/>
    <m/>
    <m/>
    <m/>
    <m/>
    <x v="3"/>
    <n v="146"/>
    <s v="CZ"/>
    <s v="Pedagogická fakulta, Univerzita Karlova"/>
    <s v="cze"/>
    <s v="sborník"/>
    <s v="Ostatní"/>
    <n v="0"/>
    <n v="0"/>
    <n v="0"/>
    <n v="0"/>
    <m/>
    <n v="0"/>
    <s v="Nic"/>
    <b v="0"/>
    <x v="0"/>
    <x v="11"/>
  </r>
  <r>
    <n v="575449"/>
    <x v="44"/>
    <s v="PedF"/>
    <x v="12"/>
    <s v="sborník"/>
    <m/>
    <n v="0.25"/>
    <m/>
    <m/>
    <m/>
    <m/>
    <m/>
    <x v="3"/>
    <n v="146"/>
    <s v="CZ"/>
    <s v="Pedagogická fakulta, Univerzita Karlova"/>
    <s v="cze"/>
    <s v="sborník"/>
    <s v="Ostatní"/>
    <n v="0"/>
    <n v="0"/>
    <n v="0"/>
    <n v="0"/>
    <m/>
    <n v="0"/>
    <s v="Nic"/>
    <b v="0"/>
    <x v="0"/>
    <x v="4"/>
  </r>
  <r>
    <n v="575449"/>
    <x v="404"/>
    <s v="PedF"/>
    <x v="12"/>
    <s v="sborník"/>
    <m/>
    <n v="0.25"/>
    <m/>
    <m/>
    <m/>
    <m/>
    <m/>
    <x v="3"/>
    <n v="146"/>
    <s v="CZ"/>
    <s v="Pedagogická fakulta, Univerzita Karlova"/>
    <s v="cze"/>
    <s v="sborník"/>
    <s v="Ostatní"/>
    <n v="0"/>
    <n v="0"/>
    <n v="0"/>
    <n v="0"/>
    <m/>
    <n v="0"/>
    <s v="Nic"/>
    <b v="0"/>
    <x v="0"/>
    <x v="4"/>
  </r>
  <r>
    <n v="576017"/>
    <x v="196"/>
    <s v="PedF"/>
    <x v="8"/>
    <s v="jiný výsledek"/>
    <m/>
    <n v="1"/>
    <m/>
    <m/>
    <m/>
    <m/>
    <m/>
    <x v="3"/>
    <n v="45"/>
    <m/>
    <s v="Univerzita Karlova, Pedagogická fakulta"/>
    <s v="cze"/>
    <s v="jiný výsledek"/>
    <s v="Ostatní"/>
    <n v="0"/>
    <n v="0"/>
    <n v="0"/>
    <n v="0"/>
    <m/>
    <n v="0"/>
    <s v="Nic"/>
    <b v="0"/>
    <x v="0"/>
    <x v="4"/>
  </r>
  <r>
    <n v="576270"/>
    <x v="563"/>
    <s v="PedF"/>
    <x v="5"/>
    <s v="příručka"/>
    <m/>
    <n v="1"/>
    <m/>
    <m/>
    <m/>
    <m/>
    <m/>
    <x v="3"/>
    <n v="97"/>
    <s v="CZ"/>
    <s v="Pedagogická fakulta, Univerzita Karlova"/>
    <s v="cze"/>
    <s v="příručka"/>
    <s v="Ostatní"/>
    <n v="0"/>
    <n v="0"/>
    <n v="0"/>
    <n v="0"/>
    <m/>
    <n v="0"/>
    <s v="Nic"/>
    <b v="0"/>
    <x v="2"/>
    <x v="5"/>
  </r>
  <r>
    <n v="591750"/>
    <x v="102"/>
    <s v="PedF"/>
    <x v="18"/>
    <s v="jiný výsledek"/>
    <m/>
    <n v="1"/>
    <m/>
    <m/>
    <m/>
    <m/>
    <s v="e-learningový kurz moodle"/>
    <x v="2"/>
    <m/>
    <m/>
    <s v="Univerzita Karlova, Pedagogická fakulta"/>
    <s v="cze"/>
    <s v="jiný výsledek"/>
    <s v="Ostatní"/>
    <n v="0"/>
    <n v="0"/>
    <n v="0"/>
    <n v="0"/>
    <m/>
    <n v="0"/>
    <s v="Nic"/>
    <b v="0"/>
    <x v="2"/>
    <x v="5"/>
  </r>
  <r>
    <n v="591934"/>
    <x v="43"/>
    <s v="PedF"/>
    <x v="9"/>
    <s v="přehledový článek"/>
    <s v="český čsp."/>
    <n v="1"/>
    <m/>
    <m/>
    <m/>
    <m/>
    <s v="Hudební výchova"/>
    <x v="3"/>
    <n v="4"/>
    <s v="CZ"/>
    <m/>
    <s v="cze"/>
    <s v="přehledový článekčeský čsp."/>
    <s v="Článek"/>
    <n v="0.5"/>
    <n v="0.5"/>
    <n v="0.5"/>
    <n v="0"/>
    <m/>
    <n v="0.5"/>
    <s v="Nic"/>
    <b v="0"/>
    <x v="2"/>
    <x v="8"/>
  </r>
  <r>
    <n v="591938"/>
    <x v="43"/>
    <s v="PedF"/>
    <x v="9"/>
    <s v="přehledový článek"/>
    <s v="český čsp."/>
    <n v="1"/>
    <m/>
    <m/>
    <m/>
    <m/>
    <s v="Hudební výchova"/>
    <x v="3"/>
    <n v="4"/>
    <s v="CZ"/>
    <m/>
    <s v="cze"/>
    <s v="přehledový článekčeský čsp."/>
    <s v="Článek"/>
    <n v="0.5"/>
    <n v="0.5"/>
    <n v="0.5"/>
    <n v="0"/>
    <m/>
    <n v="0.5"/>
    <s v="Nic"/>
    <b v="0"/>
    <x v="2"/>
    <x v="8"/>
  </r>
  <r>
    <n v="591951"/>
    <x v="43"/>
    <s v="PedF"/>
    <x v="9"/>
    <s v="přehledový článek"/>
    <s v="český čsp."/>
    <n v="1"/>
    <m/>
    <m/>
    <m/>
    <m/>
    <s v="Hudební výchova"/>
    <x v="2"/>
    <n v="3"/>
    <s v="CZ"/>
    <m/>
    <s v="cze"/>
    <s v="přehledový článekčeský čsp."/>
    <s v="Článek"/>
    <n v="0.5"/>
    <n v="0.5"/>
    <n v="0.5"/>
    <n v="0"/>
    <m/>
    <n v="0.5"/>
    <s v="Nic"/>
    <b v="0"/>
    <x v="2"/>
    <x v="8"/>
  </r>
  <r>
    <n v="591954"/>
    <x v="43"/>
    <s v="PedF"/>
    <x v="9"/>
    <s v="jiná kapitola v knize"/>
    <m/>
    <n v="0.14285714285713999"/>
    <m/>
    <m/>
    <m/>
    <m/>
    <s v="Doteky krásného umění"/>
    <x v="1"/>
    <n v="23"/>
    <s v="CZ"/>
    <s v="Bonty"/>
    <s v="cze"/>
    <s v="jiná kapitola v knize"/>
    <s v="Ostatní"/>
    <n v="0"/>
    <n v="0"/>
    <n v="0"/>
    <n v="0"/>
    <m/>
    <n v="0"/>
    <s v="Nic"/>
    <b v="0"/>
    <x v="7"/>
    <x v="12"/>
  </r>
  <r>
    <n v="593311"/>
    <x v="304"/>
    <s v="PedF"/>
    <x v="15"/>
    <s v="kapitola v monografii"/>
    <m/>
    <n v="1"/>
    <m/>
    <m/>
    <m/>
    <m/>
    <s v="La littérature caribéenne sous l’angle du rapport esthétique/éthique"/>
    <x v="2"/>
    <n v="29"/>
    <s v="FR"/>
    <s v="Presses universitaires de Bordeaux"/>
    <s v="fre"/>
    <s v="kapitola v monografii"/>
    <s v="Kap"/>
    <n v="1"/>
    <n v="2"/>
    <n v="2"/>
    <n v="0"/>
    <m/>
    <n v="2"/>
    <s v="Nic"/>
    <b v="0"/>
    <x v="7"/>
    <x v="12"/>
  </r>
  <r>
    <n v="577771"/>
    <x v="102"/>
    <s v="PedF"/>
    <x v="18"/>
    <s v="učebnice pro VŠ"/>
    <m/>
    <n v="1"/>
    <m/>
    <m/>
    <m/>
    <m/>
    <m/>
    <x v="3"/>
    <n v="57"/>
    <s v="CZ"/>
    <s v="Univerzita Karlova, Pedagogická fakulta"/>
    <s v="cze"/>
    <s v="učebnice pro VŠ"/>
    <s v="Učebnice"/>
    <n v="1"/>
    <n v="1"/>
    <n v="1"/>
    <n v="0"/>
    <m/>
    <n v="1"/>
    <s v="Nic"/>
    <b v="0"/>
    <x v="2"/>
    <x v="5"/>
  </r>
  <r>
    <n v="580524"/>
    <x v="277"/>
    <s v="PedF"/>
    <x v="8"/>
    <s v="kapitola v kolektivní monografii"/>
    <m/>
    <n v="1"/>
    <m/>
    <m/>
    <m/>
    <m/>
    <s v="New Horizons in Subject-Specific Education"/>
    <x v="2"/>
    <n v="18"/>
    <s v="SI"/>
    <s v="University of Maribor University Press Slomškov trg 15, 2000 Maribor, Slovenia"/>
    <s v="eng"/>
    <s v="kapitola v kolektivní monografii"/>
    <s v="Kap"/>
    <n v="1"/>
    <n v="2"/>
    <n v="2"/>
    <n v="0"/>
    <m/>
    <n v="2"/>
    <s v="Nic"/>
    <b v="0"/>
    <x v="0"/>
    <x v="4"/>
  </r>
  <r>
    <n v="563686"/>
    <x v="349"/>
    <s v="PedF"/>
    <x v="15"/>
    <s v="jiný článek"/>
    <s v="český čsp."/>
    <n v="1"/>
    <m/>
    <m/>
    <m/>
    <m/>
    <s v="Bulletin Sdružení učitelů francouzštiny"/>
    <x v="3"/>
    <n v="1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3698"/>
    <x v="349"/>
    <s v="PedF"/>
    <x v="15"/>
    <s v="jiný článek"/>
    <s v="český čsp."/>
    <n v="0.5"/>
    <m/>
    <m/>
    <m/>
    <m/>
    <s v="Bulletin Sdružení učitelů francouzštiny [online]"/>
    <x v="3"/>
    <n v="2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3698"/>
    <x v="304"/>
    <s v="PedF"/>
    <x v="15"/>
    <s v="jiný článek"/>
    <s v="český čsp."/>
    <n v="0.5"/>
    <m/>
    <m/>
    <m/>
    <m/>
    <s v="Bulletin Sdružení učitelů francouzštiny [online]"/>
    <x v="3"/>
    <n v="2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3701"/>
    <x v="349"/>
    <s v="PedF"/>
    <x v="15"/>
    <s v="monografie"/>
    <m/>
    <n v="1"/>
    <m/>
    <m/>
    <m/>
    <m/>
    <m/>
    <x v="3"/>
    <n v="85"/>
    <s v="CZ"/>
    <s v="Univerzita Karlova, Pedagogická fakulta"/>
    <s v="fre"/>
    <s v="monografie"/>
    <s v="Mon"/>
    <n v="3"/>
    <n v="1.9596375413260312"/>
    <n v="1.9596375413260312"/>
    <n v="0"/>
    <m/>
    <n v="1.9596375413260312"/>
    <s v="Nic"/>
    <b v="0"/>
    <x v="2"/>
    <x v="2"/>
  </r>
  <r>
    <n v="566759"/>
    <x v="760"/>
    <s v="FHS"/>
    <x v="10"/>
    <s v="kolektivní monografie"/>
    <m/>
    <n v="0.11111111111110999"/>
    <m/>
    <m/>
    <m/>
    <m/>
    <m/>
    <x v="3"/>
    <n v="170"/>
    <s v="CZ"/>
    <s v="Togga"/>
    <s v="cze"/>
    <s v="kolektivní monografie"/>
    <s v="Mon"/>
    <n v="3"/>
    <n v="3"/>
    <n v="0.33333333333332998"/>
    <n v="0"/>
    <m/>
    <n v="0.33333333333332998"/>
    <s v="Nic"/>
    <b v="0"/>
    <x v="6"/>
    <x v="9"/>
  </r>
  <r>
    <n v="566893"/>
    <x v="349"/>
    <s v="PedF"/>
    <x v="2"/>
    <s v="jiný článek"/>
    <s v="český čsp."/>
    <n v="0.5"/>
    <m/>
    <m/>
    <m/>
    <m/>
    <s v="Bulletin Sdružení učitelů francouzštiny [online]"/>
    <x v="3"/>
    <n v="3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6893"/>
    <x v="691"/>
    <s v="PedF"/>
    <x v="2"/>
    <s v="jiný článek"/>
    <s v="český čsp."/>
    <n v="0.5"/>
    <m/>
    <m/>
    <m/>
    <m/>
    <s v="Bulletin Sdružení učitelů francouzštiny [online]"/>
    <x v="3"/>
    <n v="3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6895"/>
    <x v="349"/>
    <s v="PedF"/>
    <x v="2"/>
    <s v="jiný článek"/>
    <s v="český čsp."/>
    <n v="1"/>
    <m/>
    <m/>
    <m/>
    <m/>
    <s v="Bulletin Sdružení učitelů francouzštiny [online]"/>
    <x v="3"/>
    <n v="1"/>
    <s v="CZ"/>
    <m/>
    <s v="fre"/>
    <s v="jiný článekčeský čsp."/>
    <s v="Ostatní"/>
    <n v="0"/>
    <n v="0"/>
    <n v="0"/>
    <n v="0"/>
    <m/>
    <n v="0"/>
    <s v="Nic"/>
    <b v="0"/>
    <x v="2"/>
    <x v="2"/>
  </r>
  <r>
    <n v="566936"/>
    <x v="761"/>
    <s v="PedF"/>
    <x v="13"/>
    <s v="učebnice pro VŠ"/>
    <m/>
    <n v="0.5"/>
    <m/>
    <m/>
    <m/>
    <m/>
    <m/>
    <x v="3"/>
    <n v="93"/>
    <s v="CZ"/>
    <s v="Univerzita Karlova, Pedagogická fakulta"/>
    <s v="cze"/>
    <s v="učebnice pro VŠ"/>
    <s v="Učebnice"/>
    <n v="1"/>
    <n v="1"/>
    <n v="0.5"/>
    <n v="0"/>
    <m/>
    <n v="0.5"/>
    <s v="Nic"/>
    <b v="0"/>
    <x v="2"/>
    <x v="2"/>
  </r>
  <r>
    <n v="567269"/>
    <x v="374"/>
    <s v="PedF"/>
    <x v="9"/>
    <s v="učebnice pro VŠ"/>
    <m/>
    <n v="1"/>
    <m/>
    <m/>
    <m/>
    <m/>
    <m/>
    <x v="3"/>
    <n v="80"/>
    <s v="CZ"/>
    <s v="Pedf UK"/>
    <s v="cze"/>
    <s v="učebnice pro VŠ"/>
    <s v="Učebnice"/>
    <n v="1"/>
    <n v="1"/>
    <n v="1"/>
    <n v="0"/>
    <m/>
    <n v="1"/>
    <s v="Nic"/>
    <b v="0"/>
    <x v="0"/>
    <x v="4"/>
  </r>
  <r>
    <n v="583643"/>
    <x v="398"/>
    <s v="PedF"/>
    <x v="6"/>
    <s v="učebnice pro ZŠ"/>
    <m/>
    <n v="0.25"/>
    <m/>
    <m/>
    <m/>
    <m/>
    <m/>
    <x v="2"/>
    <n v="64"/>
    <s v="CZ"/>
    <s v="Fraus"/>
    <s v="rus"/>
    <s v="učebnice pro ZŠ"/>
    <s v="Učebnice"/>
    <n v="1"/>
    <n v="1"/>
    <n v="0.25"/>
    <n v="0"/>
    <m/>
    <n v="0.25"/>
    <s v="Nic"/>
    <b v="0"/>
    <x v="2"/>
    <x v="2"/>
  </r>
  <r>
    <n v="584686"/>
    <x v="374"/>
    <s v="PedF"/>
    <x v="9"/>
    <s v="učebnice pro VŠ"/>
    <m/>
    <n v="1"/>
    <m/>
    <m/>
    <m/>
    <m/>
    <m/>
    <x v="3"/>
    <n v="80"/>
    <s v="CZ"/>
    <s v="Univerzita Karlova, Pedagogická fakulta"/>
    <s v="cze"/>
    <s v="učebnice pro VŠ"/>
    <s v="Učebnice"/>
    <n v="1"/>
    <n v="1"/>
    <n v="1"/>
    <n v="0"/>
    <m/>
    <n v="1"/>
    <s v="Nic"/>
    <b v="0"/>
    <x v="0"/>
    <x v="4"/>
  </r>
  <r>
    <n v="584827"/>
    <x v="349"/>
    <s v="PedF"/>
    <x v="15"/>
    <s v="kazuistika"/>
    <s v="český čsp."/>
    <n v="1"/>
    <m/>
    <m/>
    <m/>
    <m/>
    <s v="Cizí jazyky [online]"/>
    <x v="3"/>
    <n v="4"/>
    <s v="CZ"/>
    <m/>
    <s v="fre"/>
    <s v="kazuistikačeský čsp."/>
    <s v="Článek"/>
    <n v="0.5"/>
    <n v="1"/>
    <n v="1"/>
    <n v="0"/>
    <m/>
    <n v="1"/>
    <s v="Nic"/>
    <b v="0"/>
    <x v="2"/>
    <x v="2"/>
  </r>
  <r>
    <n v="584828"/>
    <x v="349"/>
    <s v="PedF"/>
    <x v="15"/>
    <s v="jiný článek"/>
    <s v="český čsp."/>
    <n v="1"/>
    <m/>
    <m/>
    <m/>
    <m/>
    <s v="Cizí jazyky [online]"/>
    <x v="3"/>
    <n v="2"/>
    <s v="CZ"/>
    <m/>
    <s v="cze"/>
    <s v="jiný článekčeský čsp."/>
    <s v="Ostatní"/>
    <n v="0"/>
    <n v="0"/>
    <n v="0"/>
    <n v="0"/>
    <m/>
    <n v="0"/>
    <s v="Nic"/>
    <b v="0"/>
    <x v="2"/>
    <x v="2"/>
  </r>
  <r>
    <n v="585940"/>
    <x v="699"/>
    <s v="PedF"/>
    <x v="14"/>
    <s v="původní článek"/>
    <s v="ERIHPlus"/>
    <n v="1"/>
    <m/>
    <m/>
    <m/>
    <m/>
    <s v="Studia Kinanthropologica"/>
    <x v="2"/>
    <n v="8"/>
    <s v="CZ"/>
    <m/>
    <s v="cze"/>
    <s v="původní článekERIHPlus"/>
    <s v="Erih+"/>
    <n v="1"/>
    <n v="1"/>
    <n v="1"/>
    <n v="0"/>
    <m/>
    <n v="1"/>
    <s v="Nic"/>
    <b v="0"/>
    <x v="2"/>
    <x v="8"/>
  </r>
  <r>
    <n v="585966"/>
    <x v="699"/>
    <s v="FTVS"/>
    <x v="14"/>
    <s v="původní článek"/>
    <s v="český čsp."/>
    <n v="0.33333333333332998"/>
    <m/>
    <m/>
    <m/>
    <m/>
    <s v="Tělesná výchova a sport mládeže"/>
    <x v="2"/>
    <n v="7"/>
    <s v="CZ"/>
    <m/>
    <s v="cze"/>
    <s v="původní článekčeský čsp."/>
    <s v="Článek"/>
    <n v="0.5"/>
    <n v="0.5"/>
    <n v="0.16666666666666499"/>
    <n v="0"/>
    <m/>
    <n v="0.16666666666666499"/>
    <s v="Nic"/>
    <b v="0"/>
    <x v="2"/>
    <x v="8"/>
  </r>
  <r>
    <n v="570836"/>
    <x v="548"/>
    <s v="PedF"/>
    <x v="9"/>
    <s v="původní článek"/>
    <s v="český čsp."/>
    <n v="1"/>
    <m/>
    <m/>
    <m/>
    <m/>
    <s v="Cantus"/>
    <x v="3"/>
    <n v="6"/>
    <s v="CZ"/>
    <m/>
    <s v="cze"/>
    <s v="původní článekčeský čsp."/>
    <s v="Článek"/>
    <n v="0.5"/>
    <n v="0.5"/>
    <n v="0.5"/>
    <n v="0"/>
    <m/>
    <n v="0.5"/>
    <s v="Nic"/>
    <b v="0"/>
    <x v="2"/>
    <x v="8"/>
  </r>
  <r>
    <n v="570837"/>
    <x v="548"/>
    <s v="PedF"/>
    <x v="9"/>
    <s v="původní článek"/>
    <s v="český čsp."/>
    <n v="1"/>
    <m/>
    <m/>
    <m/>
    <m/>
    <s v="Cantus"/>
    <x v="3"/>
    <n v="5"/>
    <s v="CZ"/>
    <m/>
    <s v="cze"/>
    <s v="původní článekčeský čsp."/>
    <s v="Článek"/>
    <n v="0.5"/>
    <n v="0.5"/>
    <n v="0.5"/>
    <n v="0"/>
    <m/>
    <n v="0.5"/>
    <s v="Nic"/>
    <b v="0"/>
    <x v="2"/>
    <x v="8"/>
  </r>
  <r>
    <n v="570839"/>
    <x v="548"/>
    <s v="PedF"/>
    <x v="9"/>
    <s v="původní článek"/>
    <s v="český čsp."/>
    <n v="1"/>
    <m/>
    <m/>
    <m/>
    <m/>
    <s v="Cantus"/>
    <x v="3"/>
    <n v="1"/>
    <s v="CZ"/>
    <m/>
    <s v="cze"/>
    <s v="původní článekčeský čsp."/>
    <s v="Článek"/>
    <n v="0.5"/>
    <n v="0.5"/>
    <n v="0.5"/>
    <n v="0"/>
    <m/>
    <n v="0.5"/>
    <s v="Nic"/>
    <b v="0"/>
    <x v="2"/>
    <x v="8"/>
  </r>
  <r>
    <n v="570840"/>
    <x v="548"/>
    <s v="PedF"/>
    <x v="9"/>
    <s v="původní článek"/>
    <s v="český čsp."/>
    <n v="1"/>
    <m/>
    <m/>
    <m/>
    <m/>
    <s v="Cantus"/>
    <x v="3"/>
    <n v="5"/>
    <s v="CZ"/>
    <m/>
    <s v="cze"/>
    <s v="původní článekčeský čsp."/>
    <s v="Článek"/>
    <n v="0.5"/>
    <n v="0.5"/>
    <n v="0.5"/>
    <n v="0"/>
    <m/>
    <n v="0.5"/>
    <s v="Nic"/>
    <b v="0"/>
    <x v="2"/>
    <x v="8"/>
  </r>
  <r>
    <n v="570844"/>
    <x v="548"/>
    <s v="PedF"/>
    <x v="9"/>
    <s v="původní článek"/>
    <s v="český čsp."/>
    <n v="1"/>
    <m/>
    <m/>
    <m/>
    <m/>
    <s v="Českotřebovský zpravodaj"/>
    <x v="3"/>
    <n v="2"/>
    <s v="CZ"/>
    <m/>
    <s v="cze"/>
    <s v="původní článekčeský čsp."/>
    <s v="Článek"/>
    <n v="0.5"/>
    <n v="0.5"/>
    <n v="0.5"/>
    <n v="0"/>
    <m/>
    <n v="0.5"/>
    <s v="Nic"/>
    <b v="0"/>
    <x v="2"/>
    <x v="8"/>
  </r>
  <r>
    <n v="570875"/>
    <x v="762"/>
    <s v="PedF"/>
    <x v="8"/>
    <s v="jiná kniha"/>
    <m/>
    <n v="1"/>
    <m/>
    <m/>
    <m/>
    <m/>
    <m/>
    <x v="2"/>
    <n v="48"/>
    <m/>
    <s v="Univerzita Karlova, Pedagogická fakulta"/>
    <s v="cze"/>
    <s v="jiná kniha"/>
    <s v="Ostatní"/>
    <n v="0"/>
    <n v="0"/>
    <n v="0"/>
    <n v="0"/>
    <m/>
    <n v="0"/>
    <s v="Nic"/>
    <b v="0"/>
    <x v="0"/>
    <x v="4"/>
  </r>
  <r>
    <n v="588745"/>
    <x v="120"/>
    <s v="PedF"/>
    <x v="8"/>
    <s v="jiný výsledek"/>
    <m/>
    <n v="1"/>
    <m/>
    <m/>
    <m/>
    <m/>
    <m/>
    <x v="2"/>
    <m/>
    <m/>
    <m/>
    <s v="cze"/>
    <s v="jiný výsledek"/>
    <s v="Ostatní"/>
    <n v="0"/>
    <n v="0"/>
    <n v="0"/>
    <n v="0"/>
    <m/>
    <n v="0"/>
    <s v="Nic"/>
    <b v="0"/>
    <x v="3"/>
    <x v="3"/>
  </r>
  <r>
    <n v="588918"/>
    <x v="120"/>
    <s v="PedF"/>
    <x v="8"/>
    <s v="jiná audiovizuální tvorba"/>
    <m/>
    <n v="1"/>
    <m/>
    <m/>
    <m/>
    <m/>
    <m/>
    <x v="2"/>
    <m/>
    <m/>
    <s v="Neuveden"/>
    <s v="eng"/>
    <s v="jiná audiovizuální tvorba"/>
    <s v="Ostatní"/>
    <n v="0"/>
    <n v="0"/>
    <n v="0"/>
    <n v="0"/>
    <m/>
    <n v="0"/>
    <s v="Nic"/>
    <b v="0"/>
    <x v="3"/>
    <x v="3"/>
  </r>
  <r>
    <n v="588921"/>
    <x v="120"/>
    <s v="PedF"/>
    <x v="8"/>
    <s v="jiná audiovizuální tvorba"/>
    <m/>
    <n v="1"/>
    <m/>
    <m/>
    <m/>
    <m/>
    <m/>
    <x v="2"/>
    <m/>
    <m/>
    <m/>
    <s v="cze"/>
    <s v="jiná audiovizuální tvorba"/>
    <s v="Ostatní"/>
    <n v="0"/>
    <n v="0"/>
    <n v="0"/>
    <n v="0"/>
    <m/>
    <n v="0"/>
    <s v="Nic"/>
    <b v="0"/>
    <x v="3"/>
    <x v="3"/>
  </r>
  <r>
    <n v="573493"/>
    <x v="398"/>
    <s v="PedF"/>
    <x v="6"/>
    <s v="příručka"/>
    <m/>
    <n v="0.25"/>
    <m/>
    <m/>
    <m/>
    <m/>
    <m/>
    <x v="2"/>
    <n v="112"/>
    <s v="CZ"/>
    <s v="Fraus"/>
    <s v="rus"/>
    <s v="příručka"/>
    <s v="Ostatní"/>
    <n v="0"/>
    <n v="0"/>
    <n v="0"/>
    <n v="0"/>
    <m/>
    <n v="0"/>
    <s v="Nic"/>
    <b v="0"/>
    <x v="2"/>
    <x v="2"/>
  </r>
  <r>
    <n v="573647"/>
    <x v="128"/>
    <s v="PedF"/>
    <x v="8"/>
    <s v="jiná kniha"/>
    <s v="e-zdroj"/>
    <n v="1"/>
    <m/>
    <m/>
    <m/>
    <m/>
    <m/>
    <x v="3"/>
    <n v="134"/>
    <s v="CZ"/>
    <s v="Pavla Gajdošíková"/>
    <s v="cze"/>
    <s v="jiná knihae-zdroj"/>
    <s v="Ostatní"/>
    <n v="0"/>
    <n v="0"/>
    <n v="0"/>
    <n v="0"/>
    <m/>
    <n v="0"/>
    <s v="Nic"/>
    <b v="0"/>
    <x v="0"/>
    <x v="4"/>
  </r>
  <r>
    <n v="573880"/>
    <x v="128"/>
    <s v="PedF"/>
    <x v="8"/>
    <s v="jiný příspěvek v konferenčním sborníku"/>
    <s v="nerec. sborník"/>
    <n v="1"/>
    <m/>
    <m/>
    <m/>
    <m/>
    <s v="Education and New Developments 2019"/>
    <x v="3"/>
    <n v="3"/>
    <m/>
    <s v="GIMA"/>
    <s v="eng"/>
    <s v="jiný příspěvek v konferenčním sborníkunerec. sborník"/>
    <s v="Ostatní"/>
    <n v="0"/>
    <n v="0"/>
    <n v="0"/>
    <n v="0"/>
    <m/>
    <n v="0"/>
    <s v="Nic"/>
    <b v="0"/>
    <x v="0"/>
    <x v="4"/>
  </r>
  <r>
    <n v="566937"/>
    <x v="761"/>
    <s v="PedF"/>
    <x v="13"/>
    <s v="příspěvek v recenzovaném konferenčním sborníku"/>
    <s v="rec. sborník"/>
    <n v="1"/>
    <m/>
    <m/>
    <m/>
    <m/>
    <s v="Spisovná čeština a jazyková kultura 2018: příspěvky z mezinárodní konference konané ve dnech 18. a 19. října 2018 na Univerzitě Palackého v Olomouci"/>
    <x v="1"/>
    <n v="9"/>
    <m/>
    <s v="Univerzita Palackého"/>
    <s v="cze"/>
    <s v="příspěvek v recenzovaném konferenčním sborníkurec. sborník"/>
    <s v="Sbor/N"/>
    <n v="0.25"/>
    <n v="0.25"/>
    <n v="0.25"/>
    <n v="0"/>
    <m/>
    <n v="0.25"/>
    <n v="0.5"/>
    <b v="0"/>
    <x v="4"/>
    <x v="6"/>
  </r>
  <r>
    <n v="608521"/>
    <x v="763"/>
    <s v="PedF"/>
    <x v="12"/>
    <s v="monografie"/>
    <m/>
    <n v="0.5"/>
    <m/>
    <m/>
    <m/>
    <m/>
    <m/>
    <x v="4"/>
    <n v="281"/>
    <m/>
    <s v="Pedagogická fakulta Univerzita Karlova"/>
    <s v="cze"/>
    <s v="monografie"/>
    <s v="Mon"/>
    <n v="9"/>
    <n v="9"/>
    <n v="4.5"/>
    <n v="9"/>
    <m/>
    <n v="4.5"/>
    <s v="Nic"/>
    <b v="0"/>
    <x v="0"/>
    <x v="11"/>
  </r>
  <r>
    <n v="608521"/>
    <x v="764"/>
    <s v="PedF"/>
    <x v="12"/>
    <s v="monografie"/>
    <m/>
    <n v="0.5"/>
    <m/>
    <m/>
    <m/>
    <m/>
    <m/>
    <x v="4"/>
    <n v="281"/>
    <m/>
    <s v="Pedagogická fakulta Univerzita Karlova"/>
    <s v="cze"/>
    <s v="monografie"/>
    <s v="Mon"/>
    <n v="9"/>
    <n v="9"/>
    <n v="4.5"/>
    <n v="9"/>
    <m/>
    <n v="4.5"/>
    <s v="Nic"/>
    <b v="0"/>
    <x v="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92D82A-1358-4962-B259-3855F1F281F5}" name="Kontingenční tabulka6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K27" firstHeaderRow="1" firstDataRow="2" firstDataCol="1"/>
  <pivotFields count="29">
    <pivotField showAll="0"/>
    <pivotField showAll="0"/>
    <pivotField showAll="0"/>
    <pivotField axis="axisRow" showAll="0">
      <items count="23">
        <item x="21"/>
        <item x="2"/>
        <item x="11"/>
        <item x="5"/>
        <item x="13"/>
        <item x="20"/>
        <item x="3"/>
        <item x="15"/>
        <item x="17"/>
        <item x="9"/>
        <item x="7"/>
        <item x="18"/>
        <item x="19"/>
        <item x="10"/>
        <item x="4"/>
        <item x="12"/>
        <item x="1"/>
        <item x="6"/>
        <item x="0"/>
        <item x="14"/>
        <item x="8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Col" showAll="0">
      <items count="11">
        <item x="2"/>
        <item x="6"/>
        <item x="3"/>
        <item x="5"/>
        <item x="4"/>
        <item x="7"/>
        <item x="8"/>
        <item h="1" m="1" x="9"/>
        <item x="0"/>
        <item x="1"/>
        <item t="default"/>
      </items>
    </pivotField>
    <pivotField showAll="0"/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2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colItems>
  <dataFields count="1">
    <dataField name="Součet z Počítat" fld="21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4F3BB0-3BE3-4E58-ADE4-632C5FC4EF38}" name="Kontingenční tabulka7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H20" firstHeaderRow="1" firstDataRow="2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6">
        <item x="10"/>
        <item x="2"/>
        <item x="5"/>
        <item x="8"/>
        <item x="9"/>
        <item x="3"/>
        <item x="7"/>
        <item x="6"/>
        <item x="12"/>
        <item x="14"/>
        <item x="4"/>
        <item x="11"/>
        <item x="1"/>
        <item x="0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8"/>
  </rowFields>
  <rowItems count="16">
    <i>
      <x v="10"/>
    </i>
    <i>
      <x v="2"/>
    </i>
    <i>
      <x v="7"/>
    </i>
    <i>
      <x v="12"/>
    </i>
    <i>
      <x v="4"/>
    </i>
    <i>
      <x v="1"/>
    </i>
    <i>
      <x v="8"/>
    </i>
    <i>
      <x v="5"/>
    </i>
    <i>
      <x v="13"/>
    </i>
    <i>
      <x v="3"/>
    </i>
    <i>
      <x v="14"/>
    </i>
    <i>
      <x v="6"/>
    </i>
    <i>
      <x/>
    </i>
    <i>
      <x v="11"/>
    </i>
    <i>
      <x v="9"/>
    </i>
    <i t="grand">
      <x/>
    </i>
  </rowItems>
  <colFields count="1">
    <field x="1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učet z Počítat" fld="21" baseField="28" baseItem="1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478EED-6E71-40BA-964F-7E53D458F75D}" name="Kontingenční tabulka8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26:H37" firstHeaderRow="1" firstDataRow="2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descending">
      <items count="11">
        <item x="2"/>
        <item x="6"/>
        <item x="3"/>
        <item x="5"/>
        <item x="4"/>
        <item x="7"/>
        <item x="8"/>
        <item m="1" x="9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7"/>
  </rowFields>
  <rowItems count="10">
    <i>
      <x v="8"/>
    </i>
    <i>
      <x/>
    </i>
    <i>
      <x v="4"/>
    </i>
    <i>
      <x v="9"/>
    </i>
    <i>
      <x v="1"/>
    </i>
    <i>
      <x v="5"/>
    </i>
    <i>
      <x v="2"/>
    </i>
    <i>
      <x v="3"/>
    </i>
    <i>
      <x v="6"/>
    </i>
    <i t="grand">
      <x/>
    </i>
  </rowItems>
  <colFields count="1">
    <field x="1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učet z Počítat" fld="21" baseField="27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ABE102-E425-44EF-B782-15518931EB7B}" name="Kontingenční tabulka5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G75" firstHeaderRow="1" firstDataRow="2" firstDataCol="1" rowPageCount="1" colPageCount="1"/>
  <pivotFields count="29">
    <pivotField showAll="0"/>
    <pivotField axis="axisRow" showAll="0" sortType="descending">
      <items count="766">
        <item x="764"/>
        <item x="763"/>
        <item x="0"/>
        <item x="1"/>
        <item x="627"/>
        <item x="2"/>
        <item x="628"/>
        <item x="629"/>
        <item x="3"/>
        <item x="630"/>
        <item x="4"/>
        <item x="631"/>
        <item x="632"/>
        <item x="5"/>
        <item x="633"/>
        <item x="6"/>
        <item x="7"/>
        <item x="634"/>
        <item x="8"/>
        <item x="9"/>
        <item x="635"/>
        <item x="10"/>
        <item x="11"/>
        <item x="636"/>
        <item x="12"/>
        <item x="637"/>
        <item x="638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639"/>
        <item x="640"/>
        <item x="32"/>
        <item x="33"/>
        <item x="641"/>
        <item x="168"/>
        <item x="34"/>
        <item x="35"/>
        <item x="36"/>
        <item x="642"/>
        <item x="643"/>
        <item x="37"/>
        <item x="38"/>
        <item x="39"/>
        <item x="40"/>
        <item x="41"/>
        <item x="42"/>
        <item x="43"/>
        <item x="44"/>
        <item x="45"/>
        <item x="46"/>
        <item x="47"/>
        <item x="587"/>
        <item x="48"/>
        <item x="49"/>
        <item x="50"/>
        <item x="588"/>
        <item x="589"/>
        <item x="51"/>
        <item x="52"/>
        <item x="53"/>
        <item x="54"/>
        <item x="590"/>
        <item x="55"/>
        <item x="56"/>
        <item x="57"/>
        <item x="58"/>
        <item x="59"/>
        <item x="61"/>
        <item x="62"/>
        <item x="63"/>
        <item x="591"/>
        <item x="64"/>
        <item x="65"/>
        <item x="66"/>
        <item x="645"/>
        <item x="67"/>
        <item x="68"/>
        <item x="69"/>
        <item x="592"/>
        <item x="761"/>
        <item x="71"/>
        <item x="72"/>
        <item x="73"/>
        <item x="74"/>
        <item x="75"/>
        <item x="76"/>
        <item x="77"/>
        <item x="78"/>
        <item x="79"/>
        <item x="80"/>
        <item x="593"/>
        <item x="506"/>
        <item x="646"/>
        <item x="81"/>
        <item x="82"/>
        <item x="83"/>
        <item x="647"/>
        <item x="594"/>
        <item x="84"/>
        <item x="85"/>
        <item x="86"/>
        <item x="87"/>
        <item x="578"/>
        <item x="88"/>
        <item x="648"/>
        <item x="579"/>
        <item x="89"/>
        <item x="595"/>
        <item x="91"/>
        <item x="649"/>
        <item x="92"/>
        <item x="93"/>
        <item x="94"/>
        <item x="95"/>
        <item x="96"/>
        <item x="650"/>
        <item x="651"/>
        <item x="97"/>
        <item x="98"/>
        <item x="99"/>
        <item x="100"/>
        <item x="596"/>
        <item x="101"/>
        <item x="597"/>
        <item x="102"/>
        <item x="598"/>
        <item x="103"/>
        <item x="104"/>
        <item x="105"/>
        <item x="652"/>
        <item x="759"/>
        <item x="106"/>
        <item x="653"/>
        <item x="654"/>
        <item x="107"/>
        <item x="655"/>
        <item x="599"/>
        <item x="656"/>
        <item x="108"/>
        <item x="657"/>
        <item x="658"/>
        <item x="659"/>
        <item x="109"/>
        <item x="110"/>
        <item x="660"/>
        <item x="111"/>
        <item x="661"/>
        <item x="662"/>
        <item x="663"/>
        <item x="112"/>
        <item x="664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762"/>
        <item x="128"/>
        <item x="129"/>
        <item x="130"/>
        <item x="131"/>
        <item x="132"/>
        <item x="133"/>
        <item x="665"/>
        <item x="135"/>
        <item x="136"/>
        <item x="666"/>
        <item x="137"/>
        <item x="667"/>
        <item x="138"/>
        <item x="668"/>
        <item x="139"/>
        <item x="140"/>
        <item x="141"/>
        <item x="669"/>
        <item x="670"/>
        <item x="142"/>
        <item x="143"/>
        <item x="144"/>
        <item x="671"/>
        <item x="145"/>
        <item x="146"/>
        <item x="147"/>
        <item x="148"/>
        <item x="149"/>
        <item x="600"/>
        <item x="601"/>
        <item x="150"/>
        <item x="151"/>
        <item x="152"/>
        <item x="153"/>
        <item x="154"/>
        <item x="155"/>
        <item x="672"/>
        <item x="157"/>
        <item x="580"/>
        <item x="158"/>
        <item x="159"/>
        <item x="160"/>
        <item x="161"/>
        <item x="162"/>
        <item x="163"/>
        <item x="164"/>
        <item x="602"/>
        <item x="673"/>
        <item x="165"/>
        <item x="166"/>
        <item x="167"/>
        <item x="760"/>
        <item x="674"/>
        <item x="169"/>
        <item x="170"/>
        <item x="171"/>
        <item x="172"/>
        <item x="173"/>
        <item x="174"/>
        <item x="175"/>
        <item x="176"/>
        <item x="156"/>
        <item x="177"/>
        <item x="178"/>
        <item x="179"/>
        <item x="675"/>
        <item x="180"/>
        <item x="676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677"/>
        <item x="192"/>
        <item x="193"/>
        <item x="194"/>
        <item x="678"/>
        <item x="195"/>
        <item x="196"/>
        <item x="197"/>
        <item x="679"/>
        <item x="198"/>
        <item x="680"/>
        <item x="199"/>
        <item x="200"/>
        <item x="201"/>
        <item x="681"/>
        <item x="202"/>
        <item x="203"/>
        <item x="204"/>
        <item x="682"/>
        <item x="205"/>
        <item x="206"/>
        <item x="207"/>
        <item x="603"/>
        <item x="208"/>
        <item x="683"/>
        <item x="684"/>
        <item x="604"/>
        <item x="209"/>
        <item x="210"/>
        <item x="211"/>
        <item x="212"/>
        <item x="213"/>
        <item x="685"/>
        <item x="686"/>
        <item x="214"/>
        <item x="215"/>
        <item x="216"/>
        <item x="217"/>
        <item x="687"/>
        <item x="688"/>
        <item x="689"/>
        <item x="218"/>
        <item x="219"/>
        <item x="581"/>
        <item x="220"/>
        <item x="221"/>
        <item x="222"/>
        <item x="223"/>
        <item x="224"/>
        <item x="690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691"/>
        <item x="238"/>
        <item x="692"/>
        <item x="239"/>
        <item x="693"/>
        <item x="240"/>
        <item x="694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605"/>
        <item x="257"/>
        <item x="695"/>
        <item x="696"/>
        <item x="258"/>
        <item x="259"/>
        <item x="260"/>
        <item x="261"/>
        <item x="697"/>
        <item x="262"/>
        <item x="263"/>
        <item x="264"/>
        <item x="265"/>
        <item x="266"/>
        <item x="267"/>
        <item x="606"/>
        <item x="698"/>
        <item x="268"/>
        <item x="699"/>
        <item x="269"/>
        <item x="700"/>
        <item x="270"/>
        <item x="271"/>
        <item x="272"/>
        <item x="273"/>
        <item x="274"/>
        <item x="702"/>
        <item x="275"/>
        <item x="701"/>
        <item x="748"/>
        <item x="703"/>
        <item x="276"/>
        <item x="277"/>
        <item x="278"/>
        <item x="279"/>
        <item x="280"/>
        <item x="281"/>
        <item x="607"/>
        <item x="282"/>
        <item x="283"/>
        <item x="284"/>
        <item x="285"/>
        <item x="704"/>
        <item x="286"/>
        <item x="287"/>
        <item x="288"/>
        <item x="289"/>
        <item x="290"/>
        <item x="608"/>
        <item x="291"/>
        <item x="292"/>
        <item x="293"/>
        <item x="705"/>
        <item x="294"/>
        <item x="295"/>
        <item x="706"/>
        <item x="707"/>
        <item x="609"/>
        <item x="296"/>
        <item x="708"/>
        <item x="582"/>
        <item x="297"/>
        <item x="709"/>
        <item x="298"/>
        <item x="299"/>
        <item x="710"/>
        <item x="711"/>
        <item x="300"/>
        <item x="712"/>
        <item x="301"/>
        <item x="302"/>
        <item x="303"/>
        <item x="304"/>
        <item x="305"/>
        <item x="713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714"/>
        <item x="318"/>
        <item x="610"/>
        <item x="319"/>
        <item x="611"/>
        <item x="320"/>
        <item x="321"/>
        <item x="322"/>
        <item x="323"/>
        <item x="324"/>
        <item x="325"/>
        <item x="326"/>
        <item x="327"/>
        <item x="328"/>
        <item x="715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716"/>
        <item x="342"/>
        <item x="343"/>
        <item x="612"/>
        <item x="344"/>
        <item x="345"/>
        <item x="346"/>
        <item x="347"/>
        <item x="717"/>
        <item x="348"/>
        <item x="349"/>
        <item x="350"/>
        <item x="351"/>
        <item x="718"/>
        <item x="352"/>
        <item x="719"/>
        <item x="353"/>
        <item x="354"/>
        <item x="355"/>
        <item x="583"/>
        <item x="356"/>
        <item x="357"/>
        <item x="358"/>
        <item x="359"/>
        <item x="360"/>
        <item x="720"/>
        <item x="361"/>
        <item x="721"/>
        <item x="362"/>
        <item x="363"/>
        <item x="364"/>
        <item x="365"/>
        <item x="366"/>
        <item x="613"/>
        <item x="722"/>
        <item x="723"/>
        <item x="367"/>
        <item x="368"/>
        <item x="369"/>
        <item x="370"/>
        <item x="371"/>
        <item x="724"/>
        <item x="372"/>
        <item x="373"/>
        <item x="374"/>
        <item x="375"/>
        <item x="376"/>
        <item x="377"/>
        <item x="614"/>
        <item x="615"/>
        <item x="725"/>
        <item x="726"/>
        <item x="378"/>
        <item x="727"/>
        <item x="379"/>
        <item x="380"/>
        <item x="381"/>
        <item x="382"/>
        <item x="383"/>
        <item x="384"/>
        <item x="385"/>
        <item x="386"/>
        <item x="387"/>
        <item x="728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134"/>
        <item x="399"/>
        <item x="400"/>
        <item x="401"/>
        <item x="402"/>
        <item x="403"/>
        <item x="404"/>
        <item x="405"/>
        <item x="616"/>
        <item x="729"/>
        <item x="406"/>
        <item x="617"/>
        <item x="407"/>
        <item x="408"/>
        <item x="409"/>
        <item x="410"/>
        <item x="411"/>
        <item x="730"/>
        <item x="412"/>
        <item x="413"/>
        <item x="414"/>
        <item x="415"/>
        <item x="416"/>
        <item x="732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733"/>
        <item x="745"/>
        <item x="429"/>
        <item x="430"/>
        <item x="431"/>
        <item x="432"/>
        <item x="433"/>
        <item x="434"/>
        <item x="735"/>
        <item x="435"/>
        <item x="736"/>
        <item x="436"/>
        <item x="437"/>
        <item x="438"/>
        <item x="439"/>
        <item x="440"/>
        <item x="441"/>
        <item x="618"/>
        <item x="442"/>
        <item x="443"/>
        <item x="444"/>
        <item x="445"/>
        <item x="446"/>
        <item x="447"/>
        <item x="448"/>
        <item x="449"/>
        <item x="450"/>
        <item x="241"/>
        <item x="451"/>
        <item x="452"/>
        <item x="737"/>
        <item x="453"/>
        <item x="454"/>
        <item x="455"/>
        <item x="644"/>
        <item x="456"/>
        <item x="457"/>
        <item x="458"/>
        <item x="459"/>
        <item x="460"/>
        <item x="461"/>
        <item x="739"/>
        <item x="740"/>
        <item x="741"/>
        <item x="742"/>
        <item x="584"/>
        <item x="462"/>
        <item x="463"/>
        <item x="464"/>
        <item x="465"/>
        <item x="466"/>
        <item x="467"/>
        <item x="468"/>
        <item x="469"/>
        <item x="744"/>
        <item x="470"/>
        <item x="731"/>
        <item x="738"/>
        <item x="471"/>
        <item x="472"/>
        <item x="473"/>
        <item x="474"/>
        <item x="475"/>
        <item x="746"/>
        <item x="476"/>
        <item x="477"/>
        <item x="478"/>
        <item x="734"/>
        <item x="479"/>
        <item x="747"/>
        <item x="480"/>
        <item x="481"/>
        <item x="482"/>
        <item x="619"/>
        <item x="483"/>
        <item x="484"/>
        <item x="620"/>
        <item x="485"/>
        <item x="486"/>
        <item x="487"/>
        <item x="314"/>
        <item x="488"/>
        <item x="489"/>
        <item x="490"/>
        <item x="491"/>
        <item x="492"/>
        <item x="493"/>
        <item x="494"/>
        <item x="495"/>
        <item x="749"/>
        <item x="496"/>
        <item x="750"/>
        <item x="751"/>
        <item x="497"/>
        <item x="498"/>
        <item x="499"/>
        <item x="500"/>
        <item x="501"/>
        <item x="502"/>
        <item x="503"/>
        <item x="752"/>
        <item x="504"/>
        <item x="505"/>
        <item x="507"/>
        <item x="621"/>
        <item x="508"/>
        <item x="509"/>
        <item x="510"/>
        <item x="511"/>
        <item x="512"/>
        <item x="513"/>
        <item x="514"/>
        <item x="515"/>
        <item x="516"/>
        <item x="517"/>
        <item x="753"/>
        <item x="518"/>
        <item x="519"/>
        <item x="520"/>
        <item x="521"/>
        <item x="522"/>
        <item x="523"/>
        <item x="524"/>
        <item x="525"/>
        <item x="526"/>
        <item x="622"/>
        <item x="527"/>
        <item x="528"/>
        <item x="529"/>
        <item x="530"/>
        <item x="531"/>
        <item x="532"/>
        <item x="743"/>
        <item x="533"/>
        <item x="534"/>
        <item x="535"/>
        <item x="536"/>
        <item x="537"/>
        <item x="538"/>
        <item x="539"/>
        <item x="60"/>
        <item x="540"/>
        <item x="541"/>
        <item x="623"/>
        <item x="542"/>
        <item x="543"/>
        <item x="544"/>
        <item x="624"/>
        <item x="545"/>
        <item x="70"/>
        <item x="546"/>
        <item x="547"/>
        <item x="754"/>
        <item x="548"/>
        <item x="549"/>
        <item x="550"/>
        <item x="551"/>
        <item x="552"/>
        <item x="553"/>
        <item x="554"/>
        <item x="555"/>
        <item x="90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625"/>
        <item x="585"/>
        <item x="569"/>
        <item x="570"/>
        <item x="755"/>
        <item x="571"/>
        <item x="572"/>
        <item x="756"/>
        <item x="573"/>
        <item x="574"/>
        <item x="575"/>
        <item x="586"/>
        <item x="626"/>
        <item x="757"/>
        <item x="576"/>
        <item x="758"/>
        <item x="5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23">
        <item x="21"/>
        <item x="2"/>
        <item x="11"/>
        <item x="5"/>
        <item x="13"/>
        <item x="20"/>
        <item x="3"/>
        <item x="15"/>
        <item x="17"/>
        <item x="9"/>
        <item x="7"/>
        <item x="18"/>
        <item x="19"/>
        <item x="10"/>
        <item x="4"/>
        <item x="12"/>
        <item x="1"/>
        <item x="6"/>
        <item x="0"/>
        <item x="14"/>
        <item x="8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0"/>
        <item x="1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1">
    <i>
      <x v="588"/>
    </i>
    <i>
      <x v="81"/>
    </i>
    <i>
      <x v="585"/>
    </i>
    <i>
      <x v="1"/>
    </i>
    <i>
      <x v="542"/>
    </i>
    <i>
      <x v="82"/>
    </i>
    <i>
      <x/>
    </i>
    <i>
      <x v="156"/>
    </i>
    <i>
      <x v="449"/>
    </i>
    <i>
      <x v="568"/>
    </i>
    <i>
      <x v="582"/>
    </i>
    <i>
      <x v="319"/>
    </i>
    <i>
      <x v="64"/>
    </i>
    <i>
      <x v="543"/>
    </i>
    <i>
      <x v="554"/>
    </i>
    <i>
      <x v="415"/>
    </i>
    <i>
      <x v="362"/>
    </i>
    <i>
      <x v="705"/>
    </i>
    <i>
      <x v="259"/>
    </i>
    <i>
      <x v="704"/>
    </i>
    <i>
      <x v="227"/>
    </i>
    <i>
      <x v="248"/>
    </i>
    <i>
      <x v="311"/>
    </i>
    <i>
      <x v="255"/>
    </i>
    <i>
      <x v="181"/>
    </i>
    <i>
      <x v="329"/>
    </i>
    <i>
      <x v="681"/>
    </i>
    <i>
      <x v="586"/>
    </i>
    <i>
      <x v="464"/>
    </i>
    <i>
      <x v="131"/>
    </i>
    <i>
      <x v="665"/>
    </i>
    <i>
      <x v="249"/>
    </i>
    <i>
      <x v="60"/>
    </i>
    <i>
      <x v="356"/>
    </i>
    <i>
      <x v="533"/>
    </i>
    <i>
      <x v="757"/>
    </i>
    <i>
      <x v="485"/>
    </i>
    <i>
      <x v="223"/>
    </i>
    <i>
      <x v="402"/>
    </i>
    <i>
      <x v="238"/>
    </i>
    <i>
      <x v="158"/>
    </i>
    <i>
      <x v="312"/>
    </i>
    <i>
      <x v="167"/>
    </i>
    <i>
      <x v="374"/>
    </i>
    <i>
      <x v="9"/>
    </i>
    <i>
      <x v="4"/>
    </i>
    <i>
      <x v="163"/>
    </i>
    <i>
      <x v="403"/>
    </i>
    <i>
      <x v="307"/>
    </i>
    <i>
      <x v="755"/>
    </i>
    <i>
      <x v="132"/>
    </i>
    <i>
      <x v="761"/>
    </i>
    <i>
      <x v="25"/>
    </i>
    <i>
      <x v="201"/>
    </i>
    <i>
      <x v="161"/>
    </i>
    <i>
      <x v="450"/>
    </i>
    <i>
      <x v="165"/>
    </i>
    <i>
      <x v="207"/>
    </i>
    <i>
      <x v="277"/>
    </i>
    <i>
      <x v="470"/>
    </i>
    <i>
      <x v="12"/>
    </i>
    <i>
      <x v="197"/>
    </i>
    <i>
      <x v="190"/>
    </i>
    <i>
      <x v="328"/>
    </i>
    <i>
      <x v="512"/>
    </i>
    <i>
      <x v="503"/>
    </i>
    <i>
      <x v="413"/>
    </i>
    <i>
      <x v="763"/>
    </i>
    <i>
      <x v="149"/>
    </i>
    <i>
      <x v="152"/>
    </i>
    <i t="grand">
      <x/>
    </i>
  </rowItems>
  <colFields count="1">
    <field x="1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item="15" hier="-1"/>
  </pageFields>
  <dataFields count="1">
    <dataField name="Součet z Počítat" fld="21" baseField="1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F3CB-1B94-4F61-8EE6-54764C11C642}">
  <dimension ref="A1:J12"/>
  <sheetViews>
    <sheetView zoomScale="130" zoomScaleNormal="130" workbookViewId="0">
      <selection activeCell="F9" sqref="F9:F11"/>
    </sheetView>
  </sheetViews>
  <sheetFormatPr defaultRowHeight="15" x14ac:dyDescent="0.25"/>
  <cols>
    <col min="6" max="6" width="22.7109375" customWidth="1"/>
    <col min="8" max="8" width="14.85546875" bestFit="1" customWidth="1"/>
    <col min="10" max="10" width="12.7109375" bestFit="1" customWidth="1"/>
  </cols>
  <sheetData>
    <row r="1" spans="1:10" ht="33.75" x14ac:dyDescent="0.5">
      <c r="A1" s="19" t="s">
        <v>3194</v>
      </c>
      <c r="B1" s="19"/>
      <c r="C1" s="19"/>
      <c r="D1" s="19"/>
      <c r="E1" s="19"/>
      <c r="F1" s="19"/>
      <c r="G1" s="19"/>
    </row>
    <row r="3" spans="1:10" ht="18.75" x14ac:dyDescent="0.3">
      <c r="A3" s="10" t="s">
        <v>3195</v>
      </c>
      <c r="F3" s="11">
        <v>31996308</v>
      </c>
    </row>
    <row r="5" spans="1:10" ht="18.75" x14ac:dyDescent="0.3">
      <c r="A5" s="10" t="s">
        <v>3196</v>
      </c>
      <c r="F5" s="13">
        <f>F3/10</f>
        <v>3199630.8</v>
      </c>
    </row>
    <row r="6" spans="1:10" ht="18.75" x14ac:dyDescent="0.3">
      <c r="A6" s="10"/>
      <c r="F6" s="14"/>
    </row>
    <row r="7" spans="1:10" ht="18.75" x14ac:dyDescent="0.3">
      <c r="A7" s="10" t="s">
        <v>3197</v>
      </c>
      <c r="F7" s="13">
        <f>F3*0.9</f>
        <v>28796677.199999999</v>
      </c>
    </row>
    <row r="8" spans="1:10" ht="18.75" x14ac:dyDescent="0.3">
      <c r="A8" s="10"/>
      <c r="F8" s="14"/>
    </row>
    <row r="9" spans="1:10" ht="18.75" x14ac:dyDescent="0.3">
      <c r="A9" s="10" t="s">
        <v>3198</v>
      </c>
      <c r="F9" s="13">
        <f>2*F5</f>
        <v>6399261.5999999996</v>
      </c>
    </row>
    <row r="10" spans="1:10" ht="18.75" x14ac:dyDescent="0.3">
      <c r="A10" s="10" t="s">
        <v>3199</v>
      </c>
      <c r="F10" s="13">
        <f>F5</f>
        <v>3199630.8</v>
      </c>
    </row>
    <row r="11" spans="1:10" ht="18.75" x14ac:dyDescent="0.3">
      <c r="A11" s="10" t="s">
        <v>3200</v>
      </c>
      <c r="F11" s="13">
        <f>F7-F9-F10</f>
        <v>19197784.800000001</v>
      </c>
      <c r="G11" t="s">
        <v>3201</v>
      </c>
      <c r="H11" s="13">
        <v>14166000</v>
      </c>
      <c r="J11" s="12"/>
    </row>
    <row r="12" spans="1:10" x14ac:dyDescent="0.25">
      <c r="G12" t="s">
        <v>3202</v>
      </c>
      <c r="H12" s="13">
        <f>F11-H11</f>
        <v>5031784.8000000007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6CE8-F275-4405-A3A9-788AB2B95963}">
  <dimension ref="A1:H25"/>
  <sheetViews>
    <sheetView tabSelected="1" topLeftCell="B1" workbookViewId="0">
      <selection activeCell="H2" sqref="H2"/>
    </sheetView>
  </sheetViews>
  <sheetFormatPr defaultRowHeight="15" x14ac:dyDescent="0.25"/>
  <cols>
    <col min="1" max="1" width="41.28515625" bestFit="1" customWidth="1"/>
    <col min="2" max="2" width="33" customWidth="1"/>
    <col min="3" max="3" width="69.28515625" customWidth="1"/>
    <col min="4" max="4" width="24.5703125" customWidth="1"/>
    <col min="5" max="5" width="26.140625" customWidth="1"/>
    <col min="6" max="6" width="22.5703125" customWidth="1"/>
    <col min="7" max="7" width="20.85546875" bestFit="1" customWidth="1"/>
    <col min="8" max="8" width="22" customWidth="1"/>
  </cols>
  <sheetData>
    <row r="1" spans="1:8" ht="18.75" x14ac:dyDescent="0.3">
      <c r="A1" s="10" t="s">
        <v>3205</v>
      </c>
      <c r="B1" s="10" t="s">
        <v>3213</v>
      </c>
      <c r="C1" s="10" t="s">
        <v>3206</v>
      </c>
      <c r="D1" s="10" t="s">
        <v>3213</v>
      </c>
      <c r="E1" s="10" t="s">
        <v>3214</v>
      </c>
      <c r="F1" s="10" t="s">
        <v>3227</v>
      </c>
      <c r="G1" s="10" t="s">
        <v>3228</v>
      </c>
      <c r="H1" s="10" t="s">
        <v>3229</v>
      </c>
    </row>
    <row r="2" spans="1:8" ht="18.75" x14ac:dyDescent="0.3">
      <c r="A2" s="10" t="s">
        <v>3204</v>
      </c>
      <c r="B2" s="9">
        <f>Cooperatio!I29</f>
        <v>9832444.6724876873</v>
      </c>
      <c r="C2" s="10"/>
      <c r="E2" s="15">
        <f>SUM(E3:E6)</f>
        <v>1092493.8524986315</v>
      </c>
      <c r="F2" s="15">
        <f>2*E2</f>
        <v>2184987.7049972629</v>
      </c>
      <c r="G2" s="15">
        <f>'Základní dělení'!$H$11*F2/$F$25</f>
        <v>4836891.7796689579</v>
      </c>
      <c r="H2" s="15">
        <f>B2-E2-F2-G2</f>
        <v>1718071.3353228346</v>
      </c>
    </row>
    <row r="3" spans="1:8" ht="18.75" x14ac:dyDescent="0.3">
      <c r="A3" s="10"/>
      <c r="B3" s="9"/>
      <c r="C3" s="10" t="s">
        <v>3219</v>
      </c>
      <c r="D3" s="9">
        <f>Obory!I5</f>
        <v>7234048.2456417345</v>
      </c>
      <c r="E3" s="16">
        <f>D3/9</f>
        <v>803783.13840463711</v>
      </c>
      <c r="F3" s="16">
        <f t="shared" ref="F3:F23" si="0">2*E3</f>
        <v>1607566.2768092742</v>
      </c>
      <c r="G3" s="15"/>
      <c r="H3" s="15"/>
    </row>
    <row r="4" spans="1:8" ht="18.75" x14ac:dyDescent="0.3">
      <c r="A4" s="10"/>
      <c r="B4" s="9"/>
      <c r="C4" s="10" t="s">
        <v>3220</v>
      </c>
      <c r="D4" s="9">
        <f>Obory!I18</f>
        <v>348115.48057792376</v>
      </c>
      <c r="E4" s="16">
        <f t="shared" ref="E4:E6" si="1">D4/9</f>
        <v>38679.497841991528</v>
      </c>
      <c r="F4" s="16">
        <f t="shared" si="0"/>
        <v>77358.995683983056</v>
      </c>
      <c r="G4" s="15"/>
      <c r="H4" s="15"/>
    </row>
    <row r="5" spans="1:8" ht="18.75" x14ac:dyDescent="0.3">
      <c r="A5" s="10"/>
      <c r="B5" s="9"/>
      <c r="C5" s="10" t="s">
        <v>3221</v>
      </c>
      <c r="D5" s="9">
        <f>Obory!I13</f>
        <v>1381888.0455738299</v>
      </c>
      <c r="E5" s="16">
        <f t="shared" si="1"/>
        <v>153543.11617487</v>
      </c>
      <c r="F5" s="16">
        <f t="shared" si="0"/>
        <v>307086.23234973999</v>
      </c>
      <c r="G5" s="15"/>
      <c r="H5" s="15"/>
    </row>
    <row r="6" spans="1:8" ht="18.75" x14ac:dyDescent="0.3">
      <c r="A6" s="10"/>
      <c r="B6" s="9"/>
      <c r="C6" s="10" t="s">
        <v>3222</v>
      </c>
      <c r="D6" s="9">
        <f>Obory!I15</f>
        <v>868392.90069419541</v>
      </c>
      <c r="E6" s="16">
        <f t="shared" si="1"/>
        <v>96488.100077132825</v>
      </c>
      <c r="F6" s="16">
        <f t="shared" si="0"/>
        <v>192976.20015426565</v>
      </c>
      <c r="G6" s="15"/>
      <c r="H6" s="15"/>
    </row>
    <row r="7" spans="1:8" ht="18.75" x14ac:dyDescent="0.3">
      <c r="A7" s="10" t="s">
        <v>3203</v>
      </c>
      <c r="B7" s="9">
        <f>Cooperatio!B29</f>
        <v>8779038.7871524766</v>
      </c>
      <c r="C7" s="10"/>
      <c r="D7" s="9"/>
      <c r="E7" s="15">
        <f>SUM(E8:E11)</f>
        <v>975448.75412805355</v>
      </c>
      <c r="F7" s="15">
        <f t="shared" si="0"/>
        <v>1950897.5082561071</v>
      </c>
      <c r="G7" s="15">
        <f>'Základní dělení'!$H$11*F7/$F$25</f>
        <v>4318687.9720554026</v>
      </c>
      <c r="H7" s="15">
        <f t="shared" ref="H7:H22" si="2">B7-E7-F7-G7</f>
        <v>1534004.5527129127</v>
      </c>
    </row>
    <row r="8" spans="1:8" ht="18.75" x14ac:dyDescent="0.3">
      <c r="A8" s="10"/>
      <c r="B8" s="9"/>
      <c r="C8" s="10" t="s">
        <v>3216</v>
      </c>
      <c r="D8" s="9">
        <f>Obory!I6</f>
        <v>5444331.6289205374</v>
      </c>
      <c r="E8" s="16">
        <f>D8/9</f>
        <v>604925.73654672643</v>
      </c>
      <c r="F8" s="16">
        <f t="shared" si="0"/>
        <v>1209851.4730934529</v>
      </c>
      <c r="G8" s="15"/>
      <c r="H8" s="15"/>
    </row>
    <row r="9" spans="1:8" ht="18.75" x14ac:dyDescent="0.3">
      <c r="A9" s="10"/>
      <c r="B9" s="9"/>
      <c r="C9" s="10" t="s">
        <v>3217</v>
      </c>
      <c r="D9" s="9">
        <f>Obory!I10</f>
        <v>1621533.1218497269</v>
      </c>
      <c r="E9" s="16">
        <f t="shared" ref="E9:E11" si="3">D9/9</f>
        <v>180170.34687219188</v>
      </c>
      <c r="F9" s="16">
        <f t="shared" si="0"/>
        <v>360340.69374438375</v>
      </c>
      <c r="G9" s="15"/>
      <c r="H9" s="15"/>
    </row>
    <row r="10" spans="1:8" ht="18.75" x14ac:dyDescent="0.3">
      <c r="A10" s="10"/>
      <c r="B10" s="9"/>
      <c r="C10" s="10" t="s">
        <v>3218</v>
      </c>
      <c r="D10" s="9">
        <f>Obory!I17</f>
        <v>679316.53647004941</v>
      </c>
      <c r="E10" s="16">
        <f t="shared" si="3"/>
        <v>75479.615163338822</v>
      </c>
      <c r="F10" s="16">
        <f t="shared" si="0"/>
        <v>150959.23032667764</v>
      </c>
      <c r="G10" s="15"/>
      <c r="H10" s="15"/>
    </row>
    <row r="11" spans="1:8" ht="18.75" x14ac:dyDescent="0.3">
      <c r="B11" s="9"/>
      <c r="C11" s="10" t="s">
        <v>3215</v>
      </c>
      <c r="D11" s="9">
        <f>Obory!I14</f>
        <v>1033857.4999121673</v>
      </c>
      <c r="E11" s="16">
        <f t="shared" si="3"/>
        <v>114873.05554579636</v>
      </c>
      <c r="F11" s="16">
        <f t="shared" si="0"/>
        <v>229746.11109159273</v>
      </c>
      <c r="G11" s="15"/>
      <c r="H11" s="15"/>
    </row>
    <row r="12" spans="1:8" ht="18.75" x14ac:dyDescent="0.3">
      <c r="A12" s="10" t="s">
        <v>3211</v>
      </c>
      <c r="B12" s="9">
        <f>Cooperatio!J29</f>
        <v>1945079.8532646857</v>
      </c>
      <c r="D12" s="9"/>
      <c r="E12" s="15">
        <f>SUM(E13)</f>
        <v>216119.98369607626</v>
      </c>
      <c r="F12" s="15">
        <f t="shared" si="0"/>
        <v>432239.96739215252</v>
      </c>
      <c r="G12" s="15">
        <f>'Základní dělení'!$H$11*F12/$F$25</f>
        <v>956846.54899515782</v>
      </c>
      <c r="H12" s="15">
        <f t="shared" si="2"/>
        <v>339873.35318129917</v>
      </c>
    </row>
    <row r="13" spans="1:8" ht="18.75" x14ac:dyDescent="0.3">
      <c r="A13" s="10"/>
      <c r="B13" s="9"/>
      <c r="C13" s="10" t="s">
        <v>3223</v>
      </c>
      <c r="D13" s="9">
        <f>Obory!I8</f>
        <v>1945079.8532646864</v>
      </c>
      <c r="E13" s="16">
        <f>D13/9</f>
        <v>216119.98369607626</v>
      </c>
      <c r="F13" s="16">
        <f t="shared" si="0"/>
        <v>432239.96739215252</v>
      </c>
      <c r="G13" s="15"/>
      <c r="H13" s="15"/>
    </row>
    <row r="14" spans="1:8" ht="18.75" x14ac:dyDescent="0.3">
      <c r="A14" s="10" t="s">
        <v>3207</v>
      </c>
      <c r="B14" s="9">
        <f>Cooperatio!F29</f>
        <v>2770785.5325399595</v>
      </c>
      <c r="D14" s="9"/>
      <c r="E14" s="15">
        <f t="shared" ref="E14" si="4">SUM(E15)</f>
        <v>307865.05917110661</v>
      </c>
      <c r="F14" s="15">
        <f t="shared" si="0"/>
        <v>615730.11834221322</v>
      </c>
      <c r="G14" s="15">
        <f>'Základní dělení'!$H$11*F14/$F$25</f>
        <v>1363037.3942574549</v>
      </c>
      <c r="H14" s="15">
        <f t="shared" si="2"/>
        <v>484152.96076918463</v>
      </c>
    </row>
    <row r="15" spans="1:8" ht="18.75" x14ac:dyDescent="0.3">
      <c r="A15" s="10"/>
      <c r="B15" s="9"/>
      <c r="C15" s="10" t="s">
        <v>3207</v>
      </c>
      <c r="D15" s="9">
        <f>Obory!I7</f>
        <v>2770785.5325399595</v>
      </c>
      <c r="E15" s="16">
        <f t="shared" ref="E15" si="5">D15/9</f>
        <v>307865.05917110661</v>
      </c>
      <c r="F15" s="16">
        <f t="shared" si="0"/>
        <v>615730.11834221322</v>
      </c>
      <c r="G15" s="15"/>
      <c r="H15" s="15"/>
    </row>
    <row r="16" spans="1:8" ht="18.75" x14ac:dyDescent="0.3">
      <c r="A16" s="10" t="s">
        <v>3208</v>
      </c>
      <c r="B16" s="9">
        <f>Cooperatio!G29</f>
        <v>1548505.420830142</v>
      </c>
      <c r="D16" s="9"/>
      <c r="E16" s="15">
        <f t="shared" ref="E16" si="6">SUM(E17)</f>
        <v>172056.15787001574</v>
      </c>
      <c r="F16" s="15">
        <f t="shared" si="0"/>
        <v>344112.31574003148</v>
      </c>
      <c r="G16" s="15">
        <f>'Základní dělení'!$H$11*F16/$F$25</f>
        <v>761758.99181450647</v>
      </c>
      <c r="H16" s="15">
        <f t="shared" si="2"/>
        <v>270577.95540558826</v>
      </c>
    </row>
    <row r="17" spans="1:8" ht="18.75" x14ac:dyDescent="0.3">
      <c r="A17" s="10"/>
      <c r="B17" s="9"/>
      <c r="C17" s="10" t="s">
        <v>3208</v>
      </c>
      <c r="D17" s="9">
        <f>Obory!I11</f>
        <v>1548505.4208301418</v>
      </c>
      <c r="E17" s="16">
        <f t="shared" ref="E17" si="7">D17/9</f>
        <v>172056.15787001574</v>
      </c>
      <c r="F17" s="16">
        <f t="shared" si="0"/>
        <v>344112.31574003148</v>
      </c>
      <c r="G17" s="15"/>
      <c r="H17" s="15"/>
    </row>
    <row r="18" spans="1:8" ht="18.75" x14ac:dyDescent="0.3">
      <c r="A18" s="10" t="s">
        <v>3209</v>
      </c>
      <c r="B18" s="9">
        <f>Cooperatio!D29</f>
        <v>1456150.7423143566</v>
      </c>
      <c r="C18" s="10"/>
      <c r="D18" s="9"/>
      <c r="E18" s="15">
        <f t="shared" ref="E18" si="8">SUM(E19)</f>
        <v>161794.52692381735</v>
      </c>
      <c r="F18" s="15">
        <f t="shared" si="0"/>
        <v>323589.0538476347</v>
      </c>
      <c r="G18" s="15">
        <f>'Základní dělení'!$H$11*F18/$F$25</f>
        <v>716326.79257956764</v>
      </c>
      <c r="H18" s="15">
        <f t="shared" si="2"/>
        <v>254440.36896333692</v>
      </c>
    </row>
    <row r="19" spans="1:8" ht="18.75" x14ac:dyDescent="0.3">
      <c r="A19" s="10"/>
      <c r="B19" s="9"/>
      <c r="C19" s="10" t="s">
        <v>3209</v>
      </c>
      <c r="D19" s="9">
        <f>Obory!I12</f>
        <v>1456150.7423143561</v>
      </c>
      <c r="E19" s="16">
        <f t="shared" ref="E19" si="9">D19/9</f>
        <v>161794.52692381735</v>
      </c>
      <c r="F19" s="16">
        <f t="shared" si="0"/>
        <v>323589.0538476347</v>
      </c>
      <c r="G19" s="15"/>
      <c r="H19" s="15"/>
    </row>
    <row r="20" spans="1:8" ht="18.75" x14ac:dyDescent="0.3">
      <c r="A20" s="10" t="s">
        <v>3210</v>
      </c>
      <c r="B20" s="9">
        <f>Cooperatio!C29</f>
        <v>1639089.7243400684</v>
      </c>
      <c r="C20" s="10"/>
      <c r="D20" s="9"/>
      <c r="E20" s="15">
        <f t="shared" ref="E20" si="10">SUM(E21)</f>
        <v>182121.08048222979</v>
      </c>
      <c r="F20" s="15">
        <f t="shared" si="0"/>
        <v>364242.16096445959</v>
      </c>
      <c r="G20" s="15">
        <f>'Základní dělení'!$H$11*F20/$F$25</f>
        <v>806320.28736292536</v>
      </c>
      <c r="H20" s="15">
        <f t="shared" si="2"/>
        <v>286406.19553045358</v>
      </c>
    </row>
    <row r="21" spans="1:8" ht="18.75" x14ac:dyDescent="0.3">
      <c r="A21" s="10"/>
      <c r="B21" s="9"/>
      <c r="C21" s="10" t="s">
        <v>3224</v>
      </c>
      <c r="D21" s="9">
        <f>Obory!I9</f>
        <v>1639089.7243400682</v>
      </c>
      <c r="E21" s="16">
        <f t="shared" ref="E21" si="11">D21/9</f>
        <v>182121.08048222979</v>
      </c>
      <c r="F21" s="16">
        <f t="shared" si="0"/>
        <v>364242.16096445959</v>
      </c>
      <c r="G21" s="15"/>
      <c r="H21" s="15"/>
    </row>
    <row r="22" spans="1:8" ht="18.75" x14ac:dyDescent="0.3">
      <c r="A22" s="10" t="s">
        <v>3212</v>
      </c>
      <c r="B22" s="9">
        <f>Cooperatio!E29</f>
        <v>825582.46707062714</v>
      </c>
      <c r="C22" s="10"/>
      <c r="D22" s="9"/>
      <c r="E22" s="15">
        <f t="shared" ref="E22" si="12">SUM(E23)</f>
        <v>91731.38523006966</v>
      </c>
      <c r="F22" s="15">
        <f t="shared" si="0"/>
        <v>183462.77046013932</v>
      </c>
      <c r="G22" s="15">
        <f>'Základní dělení'!$H$11*F22/$F$25</f>
        <v>406130.23326602764</v>
      </c>
      <c r="H22" s="15">
        <f t="shared" si="2"/>
        <v>144258.07811439061</v>
      </c>
    </row>
    <row r="23" spans="1:8" ht="18.75" x14ac:dyDescent="0.3">
      <c r="A23" s="10"/>
      <c r="C23" s="10" t="s">
        <v>3225</v>
      </c>
      <c r="D23" s="9">
        <f>Obory!I16</f>
        <v>825582.46707062691</v>
      </c>
      <c r="E23" s="16">
        <f t="shared" ref="E23" si="13">D23/9</f>
        <v>91731.38523006966</v>
      </c>
      <c r="F23" s="16">
        <f t="shared" si="0"/>
        <v>183462.77046013932</v>
      </c>
      <c r="G23" s="15"/>
      <c r="H23" s="15"/>
    </row>
    <row r="25" spans="1:8" ht="21" x14ac:dyDescent="0.35">
      <c r="D25" s="17" t="s">
        <v>3226</v>
      </c>
      <c r="E25" s="18">
        <f>E2+E7+E12+E14+E16+E18+E20+E22</f>
        <v>3199630.8000000003</v>
      </c>
      <c r="F25" s="18">
        <f>F2+F7+F12+F14+F16+F18+F20+F22</f>
        <v>6399261.6000000006</v>
      </c>
      <c r="G25" s="18">
        <f>G2+G7+G12+G14+G16+G18+G20+G22</f>
        <v>14166000</v>
      </c>
      <c r="H25" s="18">
        <f>H2+H7+H12+H14+H16+H18+H20+H22</f>
        <v>5031784.8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50B9-828E-4617-B8F4-321D2EBC0E75}">
  <dimension ref="A3:K29"/>
  <sheetViews>
    <sheetView workbookViewId="0">
      <selection activeCell="D32" sqref="D32"/>
    </sheetView>
  </sheetViews>
  <sheetFormatPr defaultRowHeight="15" x14ac:dyDescent="0.25"/>
  <cols>
    <col min="1" max="1" width="15.7109375" bestFit="1" customWidth="1"/>
    <col min="2" max="2" width="17.5703125" bestFit="1" customWidth="1"/>
    <col min="3" max="3" width="12.7109375" bestFit="1" customWidth="1"/>
    <col min="4" max="11" width="16.28515625" bestFit="1" customWidth="1"/>
    <col min="12" max="12" width="14.42578125" bestFit="1" customWidth="1"/>
  </cols>
  <sheetData>
    <row r="3" spans="1:11" x14ac:dyDescent="0.25">
      <c r="A3" s="1" t="s">
        <v>456</v>
      </c>
      <c r="B3" s="1" t="s">
        <v>3148</v>
      </c>
    </row>
    <row r="4" spans="1:11" x14ac:dyDescent="0.25">
      <c r="A4" s="1" t="s">
        <v>454</v>
      </c>
      <c r="B4" t="s">
        <v>76</v>
      </c>
      <c r="C4" t="s">
        <v>307</v>
      </c>
      <c r="D4" t="s">
        <v>199</v>
      </c>
      <c r="E4" t="s">
        <v>38</v>
      </c>
      <c r="F4" t="s">
        <v>110</v>
      </c>
      <c r="G4" t="s">
        <v>116</v>
      </c>
      <c r="H4" t="s">
        <v>3190</v>
      </c>
      <c r="I4" t="s">
        <v>151</v>
      </c>
      <c r="J4" t="s">
        <v>45</v>
      </c>
      <c r="K4" t="s">
        <v>455</v>
      </c>
    </row>
    <row r="5" spans="1:11" x14ac:dyDescent="0.25">
      <c r="A5" s="2" t="s">
        <v>333</v>
      </c>
      <c r="B5" s="3">
        <v>19.928028969696946</v>
      </c>
      <c r="C5" s="3"/>
      <c r="D5" s="3">
        <v>3.3748089725891663</v>
      </c>
      <c r="E5" s="3"/>
      <c r="F5" s="3">
        <v>0.5</v>
      </c>
      <c r="G5" s="3">
        <v>0</v>
      </c>
      <c r="H5" s="3"/>
      <c r="I5" s="3">
        <v>43.961111111111116</v>
      </c>
      <c r="J5" s="3">
        <v>2.1666666666666701</v>
      </c>
      <c r="K5" s="3">
        <v>69.930615720063898</v>
      </c>
    </row>
    <row r="6" spans="1:11" x14ac:dyDescent="0.25">
      <c r="A6" s="2" t="s">
        <v>108</v>
      </c>
      <c r="B6" s="3">
        <v>11.638893842139259</v>
      </c>
      <c r="C6" s="3"/>
      <c r="D6" s="3"/>
      <c r="E6" s="3"/>
      <c r="F6" s="3">
        <v>17.666666666666661</v>
      </c>
      <c r="G6" s="3">
        <v>113.15891177761112</v>
      </c>
      <c r="H6" s="3"/>
      <c r="I6" s="3">
        <v>24.293160513947843</v>
      </c>
      <c r="J6" s="3"/>
      <c r="K6" s="3">
        <v>166.75763280036489</v>
      </c>
    </row>
    <row r="7" spans="1:11" x14ac:dyDescent="0.25">
      <c r="A7" s="2" t="s">
        <v>63</v>
      </c>
      <c r="B7" s="3">
        <v>0.5</v>
      </c>
      <c r="C7" s="3">
        <v>1</v>
      </c>
      <c r="D7" s="3">
        <v>3.5</v>
      </c>
      <c r="E7" s="3">
        <v>6</v>
      </c>
      <c r="F7" s="3"/>
      <c r="G7" s="3"/>
      <c r="H7" s="3"/>
      <c r="I7" s="3">
        <v>101.48001823682586</v>
      </c>
      <c r="J7" s="3">
        <v>1.9750000000000001</v>
      </c>
      <c r="K7" s="3">
        <v>114.45501823682585</v>
      </c>
    </row>
    <row r="8" spans="1:11" x14ac:dyDescent="0.25">
      <c r="A8" s="2" t="s">
        <v>156</v>
      </c>
      <c r="B8" s="3">
        <v>100.47272727272714</v>
      </c>
      <c r="C8" s="3"/>
      <c r="D8" s="3">
        <v>0.75</v>
      </c>
      <c r="E8" s="3"/>
      <c r="F8" s="3"/>
      <c r="G8" s="3"/>
      <c r="H8" s="3"/>
      <c r="I8" s="3">
        <v>132.42723434122894</v>
      </c>
      <c r="J8" s="3"/>
      <c r="K8" s="3">
        <v>233.64996161395607</v>
      </c>
    </row>
    <row r="9" spans="1:11" x14ac:dyDescent="0.25">
      <c r="A9" s="2" t="s">
        <v>74</v>
      </c>
      <c r="B9" s="3">
        <v>90.248484848484651</v>
      </c>
      <c r="C9" s="3">
        <v>3</v>
      </c>
      <c r="D9" s="3"/>
      <c r="E9" s="3"/>
      <c r="F9" s="3">
        <v>252.35981896260998</v>
      </c>
      <c r="G9" s="3"/>
      <c r="H9" s="3"/>
      <c r="I9" s="3">
        <v>3.3977272727272738</v>
      </c>
      <c r="J9" s="3">
        <v>0.25</v>
      </c>
      <c r="K9" s="3">
        <v>349.25603108382188</v>
      </c>
    </row>
    <row r="10" spans="1:11" x14ac:dyDescent="0.25">
      <c r="A10" s="2" t="s">
        <v>323</v>
      </c>
      <c r="B10" s="3">
        <v>4.5</v>
      </c>
      <c r="C10" s="3"/>
      <c r="D10" s="3"/>
      <c r="E10" s="3"/>
      <c r="F10" s="3"/>
      <c r="G10" s="3">
        <v>7.74</v>
      </c>
      <c r="H10" s="3"/>
      <c r="I10" s="3">
        <v>0.750000000000002</v>
      </c>
      <c r="J10" s="3">
        <v>0.16666666666666999</v>
      </c>
      <c r="K10" s="3">
        <v>13.156666666666672</v>
      </c>
    </row>
    <row r="11" spans="1:11" x14ac:dyDescent="0.25">
      <c r="A11" s="2" t="s">
        <v>196</v>
      </c>
      <c r="B11" s="3">
        <v>7.3055555555555358</v>
      </c>
      <c r="C11" s="3"/>
      <c r="D11" s="3">
        <v>126.39419286862862</v>
      </c>
      <c r="E11" s="3"/>
      <c r="F11" s="3">
        <v>0.15789473684210401</v>
      </c>
      <c r="G11" s="3"/>
      <c r="H11" s="3"/>
      <c r="I11" s="3">
        <v>6.6250000000000009</v>
      </c>
      <c r="J11" s="3">
        <v>0.39340357338121368</v>
      </c>
      <c r="K11" s="3">
        <v>140.87604673440748</v>
      </c>
    </row>
    <row r="12" spans="1:11" x14ac:dyDescent="0.25">
      <c r="A12" s="2" t="s">
        <v>114</v>
      </c>
      <c r="B12" s="3">
        <v>8.7929708746593604</v>
      </c>
      <c r="C12" s="3"/>
      <c r="D12" s="3"/>
      <c r="E12" s="3"/>
      <c r="F12" s="3">
        <v>3</v>
      </c>
      <c r="G12" s="3">
        <v>27.603411010860604</v>
      </c>
      <c r="H12" s="3"/>
      <c r="I12" s="3">
        <v>2</v>
      </c>
      <c r="J12" s="3">
        <v>0.27272727272727298</v>
      </c>
      <c r="K12" s="3">
        <v>41.669109158247238</v>
      </c>
    </row>
    <row r="13" spans="1:11" x14ac:dyDescent="0.25">
      <c r="A13" s="2" t="s">
        <v>317</v>
      </c>
      <c r="B13" s="3">
        <v>21.880637098386011</v>
      </c>
      <c r="C13" s="3"/>
      <c r="D13" s="3">
        <v>2</v>
      </c>
      <c r="E13" s="3"/>
      <c r="F13" s="3">
        <v>51.417708606499104</v>
      </c>
      <c r="G13" s="3">
        <v>24.234547558578548</v>
      </c>
      <c r="H13" s="3"/>
      <c r="I13" s="3">
        <v>1</v>
      </c>
      <c r="J13" s="3"/>
      <c r="K13" s="3">
        <v>100.53289326346368</v>
      </c>
    </row>
    <row r="14" spans="1:11" x14ac:dyDescent="0.25">
      <c r="A14" s="2" t="s">
        <v>437</v>
      </c>
      <c r="B14" s="3">
        <v>60.875</v>
      </c>
      <c r="C14" s="3"/>
      <c r="D14" s="3">
        <v>1.5</v>
      </c>
      <c r="E14" s="3"/>
      <c r="F14" s="3"/>
      <c r="G14" s="3">
        <v>0</v>
      </c>
      <c r="H14" s="3"/>
      <c r="I14" s="3">
        <v>27.125</v>
      </c>
      <c r="J14" s="3"/>
      <c r="K14" s="3">
        <v>89.5</v>
      </c>
    </row>
    <row r="15" spans="1:11" x14ac:dyDescent="0.25">
      <c r="A15" s="2" t="s">
        <v>130</v>
      </c>
      <c r="B15" s="3">
        <v>174.10100292172791</v>
      </c>
      <c r="C15" s="3"/>
      <c r="D15" s="3"/>
      <c r="E15" s="3"/>
      <c r="F15" s="3"/>
      <c r="G15" s="3"/>
      <c r="H15" s="3"/>
      <c r="I15" s="3">
        <v>10.624999999999998</v>
      </c>
      <c r="J15" s="3">
        <v>0.35282737771670442</v>
      </c>
      <c r="K15" s="3">
        <v>185.0788302994446</v>
      </c>
    </row>
    <row r="16" spans="1:11" x14ac:dyDescent="0.25">
      <c r="A16" s="2" t="s">
        <v>947</v>
      </c>
      <c r="B16" s="3">
        <v>10.441666666666622</v>
      </c>
      <c r="C16" s="3"/>
      <c r="D16" s="3"/>
      <c r="E16" s="3"/>
      <c r="F16" s="3"/>
      <c r="G16" s="3"/>
      <c r="H16" s="3"/>
      <c r="I16" s="3">
        <v>41.608333333333263</v>
      </c>
      <c r="J16" s="3"/>
      <c r="K16" s="3">
        <v>52.049999999999883</v>
      </c>
    </row>
    <row r="17" spans="1:11" x14ac:dyDescent="0.25">
      <c r="A17" s="2" t="s">
        <v>234</v>
      </c>
      <c r="B17" s="3">
        <v>287.95208908537546</v>
      </c>
      <c r="C17" s="3"/>
      <c r="D17" s="3"/>
      <c r="E17" s="3"/>
      <c r="F17" s="3"/>
      <c r="G17" s="3"/>
      <c r="H17" s="3"/>
      <c r="I17" s="3">
        <v>5.7250000000000014</v>
      </c>
      <c r="J17" s="3"/>
      <c r="K17" s="3">
        <v>293.67708908537548</v>
      </c>
    </row>
    <row r="18" spans="1:11" x14ac:dyDescent="0.25">
      <c r="A18" s="2" t="s">
        <v>57</v>
      </c>
      <c r="B18" s="3">
        <v>24.961111111111109</v>
      </c>
      <c r="C18" s="3">
        <v>194.86727129565577</v>
      </c>
      <c r="D18" s="3">
        <v>28.152671721857502</v>
      </c>
      <c r="E18" s="3">
        <v>0.5</v>
      </c>
      <c r="F18" s="3">
        <v>0.99999999999999001</v>
      </c>
      <c r="G18" s="3">
        <v>0</v>
      </c>
      <c r="H18" s="3"/>
      <c r="I18" s="3">
        <v>4.5277777777777724</v>
      </c>
      <c r="J18" s="3">
        <v>3</v>
      </c>
      <c r="K18" s="3">
        <v>257.00883190640218</v>
      </c>
    </row>
    <row r="19" spans="1:11" x14ac:dyDescent="0.25">
      <c r="A19" s="2" t="s">
        <v>470</v>
      </c>
      <c r="B19" s="3">
        <v>9.5833333333333144</v>
      </c>
      <c r="C19" s="3"/>
      <c r="D19" s="3"/>
      <c r="E19" s="3">
        <v>1</v>
      </c>
      <c r="F19" s="3"/>
      <c r="G19" s="3"/>
      <c r="H19" s="3"/>
      <c r="I19" s="3">
        <v>165.58604743528488</v>
      </c>
      <c r="J19" s="3">
        <v>10</v>
      </c>
      <c r="K19" s="3">
        <v>186.1693807686182</v>
      </c>
    </row>
    <row r="20" spans="1:11" x14ac:dyDescent="0.25">
      <c r="A20" s="2" t="s">
        <v>263</v>
      </c>
      <c r="B20" s="3">
        <v>15.41666666666667</v>
      </c>
      <c r="C20" s="3"/>
      <c r="D20" s="3"/>
      <c r="E20" s="3"/>
      <c r="F20" s="3"/>
      <c r="G20" s="3"/>
      <c r="H20" s="3"/>
      <c r="I20" s="3">
        <v>87.440382736169994</v>
      </c>
      <c r="J20" s="3">
        <v>0.16666666666666499</v>
      </c>
      <c r="K20" s="3">
        <v>103.02371606950334</v>
      </c>
    </row>
    <row r="21" spans="1:11" x14ac:dyDescent="0.25">
      <c r="A21" s="2" t="s">
        <v>28</v>
      </c>
      <c r="B21" s="3">
        <v>40.192857142857051</v>
      </c>
      <c r="C21" s="3"/>
      <c r="D21" s="3">
        <v>1.00000000000001</v>
      </c>
      <c r="E21" s="3">
        <v>85.332832080200774</v>
      </c>
      <c r="F21" s="3"/>
      <c r="G21" s="3">
        <v>12.04</v>
      </c>
      <c r="H21" s="3"/>
      <c r="I21" s="3">
        <v>16.254166666666638</v>
      </c>
      <c r="J21" s="3">
        <v>207.89603174603184</v>
      </c>
      <c r="K21" s="3">
        <v>362.7158876357563</v>
      </c>
    </row>
    <row r="22" spans="1:11" x14ac:dyDescent="0.25">
      <c r="A22" s="2" t="s">
        <v>477</v>
      </c>
      <c r="B22" s="3">
        <v>50.302473949042565</v>
      </c>
      <c r="C22" s="3"/>
      <c r="D22" s="3">
        <v>0.99999999999999001</v>
      </c>
      <c r="E22" s="3"/>
      <c r="F22" s="3">
        <v>10</v>
      </c>
      <c r="G22" s="3">
        <v>2.1</v>
      </c>
      <c r="H22" s="3"/>
      <c r="I22" s="3">
        <v>0</v>
      </c>
      <c r="J22" s="3"/>
      <c r="K22" s="3">
        <v>63.402473949042559</v>
      </c>
    </row>
    <row r="23" spans="1:11" x14ac:dyDescent="0.25">
      <c r="A23" s="2" t="s">
        <v>201</v>
      </c>
      <c r="B23" s="3">
        <v>9.0625</v>
      </c>
      <c r="C23" s="3"/>
      <c r="D23" s="3"/>
      <c r="E23" s="3"/>
      <c r="F23" s="3">
        <v>7.1428571428570994E-2</v>
      </c>
      <c r="G23" s="3"/>
      <c r="H23" s="3"/>
      <c r="I23" s="3">
        <v>193.48653846153823</v>
      </c>
      <c r="J23" s="3">
        <v>9.1857464191671099</v>
      </c>
      <c r="K23" s="3">
        <v>211.80621345213393</v>
      </c>
    </row>
    <row r="24" spans="1:11" x14ac:dyDescent="0.25">
      <c r="A24" s="2" t="s">
        <v>78</v>
      </c>
      <c r="B24" s="3">
        <v>33.56944444444445</v>
      </c>
      <c r="C24" s="3"/>
      <c r="D24" s="3"/>
      <c r="E24" s="3"/>
      <c r="F24" s="3"/>
      <c r="G24" s="3"/>
      <c r="H24" s="3">
        <v>0</v>
      </c>
      <c r="I24" s="3">
        <v>5.1583333333333092</v>
      </c>
      <c r="J24" s="3"/>
      <c r="K24" s="3">
        <v>38.72777777777776</v>
      </c>
    </row>
    <row r="25" spans="1:11" x14ac:dyDescent="0.25">
      <c r="A25" s="2" t="s">
        <v>221</v>
      </c>
      <c r="B25" s="3">
        <v>25.999999999999936</v>
      </c>
      <c r="C25" s="3"/>
      <c r="D25" s="3">
        <v>9</v>
      </c>
      <c r="E25" s="3"/>
      <c r="F25" s="3"/>
      <c r="G25" s="3"/>
      <c r="H25" s="3"/>
      <c r="I25" s="3">
        <v>34.6503033710907</v>
      </c>
      <c r="J25" s="3">
        <v>0</v>
      </c>
      <c r="K25" s="3">
        <v>69.650303371090644</v>
      </c>
    </row>
    <row r="26" spans="1:11" x14ac:dyDescent="0.25">
      <c r="A26" s="2" t="s">
        <v>141</v>
      </c>
      <c r="B26" s="3">
        <v>57.416666666666643</v>
      </c>
      <c r="C26" s="3"/>
      <c r="D26" s="3"/>
      <c r="E26" s="3">
        <v>7.3333333333332593</v>
      </c>
      <c r="F26" s="3"/>
      <c r="G26" s="3">
        <v>1</v>
      </c>
      <c r="H26" s="3"/>
      <c r="I26" s="3">
        <v>284.8284722222208</v>
      </c>
      <c r="J26" s="3">
        <v>0.16666666666666999</v>
      </c>
      <c r="K26" s="3">
        <v>350.74513888888737</v>
      </c>
    </row>
    <row r="27" spans="1:11" x14ac:dyDescent="0.25">
      <c r="A27" s="2" t="s">
        <v>455</v>
      </c>
      <c r="B27" s="3">
        <v>1065.1421104495407</v>
      </c>
      <c r="C27" s="3">
        <v>198.86727129565577</v>
      </c>
      <c r="D27" s="3">
        <v>176.6716735630753</v>
      </c>
      <c r="E27" s="3">
        <v>100.16616541353403</v>
      </c>
      <c r="F27" s="3">
        <v>336.17351754404638</v>
      </c>
      <c r="G27" s="3">
        <v>187.87687034705027</v>
      </c>
      <c r="H27" s="3">
        <v>0</v>
      </c>
      <c r="I27" s="3">
        <v>1192.9496068132567</v>
      </c>
      <c r="J27" s="3">
        <v>235.9924030556908</v>
      </c>
      <c r="K27" s="3">
        <v>3493.8396184818494</v>
      </c>
    </row>
    <row r="29" spans="1:11" x14ac:dyDescent="0.25">
      <c r="A29" s="8">
        <f>'Základní dělení'!F7</f>
        <v>28796677.199999999</v>
      </c>
      <c r="B29" s="12">
        <f t="shared" ref="B29:K29" si="0">$A$29*B27/$K$27</f>
        <v>8779038.7871524766</v>
      </c>
      <c r="C29" s="12">
        <f t="shared" si="0"/>
        <v>1639089.7243400684</v>
      </c>
      <c r="D29" s="12">
        <f t="shared" si="0"/>
        <v>1456150.7423143566</v>
      </c>
      <c r="E29" s="12">
        <f t="shared" si="0"/>
        <v>825582.46707062714</v>
      </c>
      <c r="F29" s="12">
        <f t="shared" si="0"/>
        <v>2770785.5325399595</v>
      </c>
      <c r="G29" s="12">
        <f t="shared" si="0"/>
        <v>1548505.420830142</v>
      </c>
      <c r="H29" s="12">
        <f t="shared" si="0"/>
        <v>0</v>
      </c>
      <c r="I29" s="12">
        <f t="shared" si="0"/>
        <v>9832444.6724876873</v>
      </c>
      <c r="J29" s="12">
        <f t="shared" si="0"/>
        <v>1945079.8532646857</v>
      </c>
      <c r="K29" s="12">
        <f t="shared" si="0"/>
        <v>28796677.199999999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76F8-3EFB-4D28-A660-FF9AB7B55249}">
  <dimension ref="A3:I37"/>
  <sheetViews>
    <sheetView workbookViewId="0">
      <selection activeCell="K18" sqref="K18"/>
    </sheetView>
  </sheetViews>
  <sheetFormatPr defaultRowHeight="15" x14ac:dyDescent="0.25"/>
  <cols>
    <col min="1" max="1" width="46.5703125" bestFit="1" customWidth="1"/>
    <col min="2" max="2" width="17.5703125" bestFit="1" customWidth="1"/>
    <col min="3" max="7" width="5" bestFit="1" customWidth="1"/>
    <col min="8" max="8" width="14.42578125" bestFit="1" customWidth="1"/>
    <col min="9" max="9" width="17.5703125" bestFit="1" customWidth="1"/>
  </cols>
  <sheetData>
    <row r="3" spans="1:9" x14ac:dyDescent="0.25">
      <c r="A3" s="1" t="s">
        <v>456</v>
      </c>
      <c r="B3" s="1" t="s">
        <v>3148</v>
      </c>
    </row>
    <row r="4" spans="1:9" x14ac:dyDescent="0.25">
      <c r="A4" s="1" t="s">
        <v>454</v>
      </c>
      <c r="B4">
        <v>2017</v>
      </c>
      <c r="C4">
        <v>2018</v>
      </c>
      <c r="D4">
        <v>2019</v>
      </c>
      <c r="E4">
        <v>2020</v>
      </c>
      <c r="F4">
        <v>2021</v>
      </c>
      <c r="G4">
        <v>2022</v>
      </c>
      <c r="H4" t="s">
        <v>455</v>
      </c>
      <c r="I4" s="8">
        <f>'Základní dělení'!F7</f>
        <v>28796677.199999999</v>
      </c>
    </row>
    <row r="5" spans="1:9" x14ac:dyDescent="0.25">
      <c r="A5" s="2" t="s">
        <v>151</v>
      </c>
      <c r="B5" s="6">
        <v>145.9759920634917</v>
      </c>
      <c r="C5" s="6">
        <v>179.94946268126978</v>
      </c>
      <c r="D5" s="6">
        <v>164.56730643528488</v>
      </c>
      <c r="E5" s="6">
        <v>201.25954681769562</v>
      </c>
      <c r="F5" s="6">
        <v>176.93939393939357</v>
      </c>
      <c r="G5" s="6">
        <v>8.9999909999999996</v>
      </c>
      <c r="H5" s="6">
        <v>877.6916929371356</v>
      </c>
      <c r="I5" s="12">
        <f>$I$4*H5/$H$20</f>
        <v>7234048.2456417345</v>
      </c>
    </row>
    <row r="6" spans="1:9" x14ac:dyDescent="0.25">
      <c r="A6" s="2" t="s">
        <v>3186</v>
      </c>
      <c r="B6" s="6">
        <v>104.30643939393931</v>
      </c>
      <c r="C6" s="6">
        <v>81.346428571428305</v>
      </c>
      <c r="D6" s="6">
        <v>151.97575757575709</v>
      </c>
      <c r="E6" s="6">
        <v>108.56103569432308</v>
      </c>
      <c r="F6" s="6">
        <v>198.35952380952344</v>
      </c>
      <c r="G6" s="6">
        <v>15.999996000000001</v>
      </c>
      <c r="H6" s="6">
        <v>660.54918104497131</v>
      </c>
      <c r="I6" s="12">
        <f t="shared" ref="I6:I18" si="0">$I$4*H6/$H$20</f>
        <v>5444331.6289205374</v>
      </c>
    </row>
    <row r="7" spans="1:9" x14ac:dyDescent="0.25">
      <c r="A7" s="2" t="s">
        <v>110</v>
      </c>
      <c r="B7" s="6">
        <v>69.055555555555557</v>
      </c>
      <c r="C7" s="6">
        <v>39.654761904761898</v>
      </c>
      <c r="D7" s="6">
        <v>35.638638680220211</v>
      </c>
      <c r="E7" s="6">
        <v>100.90789473684211</v>
      </c>
      <c r="F7" s="6">
        <v>90.916666666666657</v>
      </c>
      <c r="G7" s="6"/>
      <c r="H7" s="6">
        <v>336.17351754404643</v>
      </c>
      <c r="I7" s="12">
        <f t="shared" si="0"/>
        <v>2770785.5325399595</v>
      </c>
    </row>
    <row r="8" spans="1:9" x14ac:dyDescent="0.25">
      <c r="A8" s="2" t="s">
        <v>45</v>
      </c>
      <c r="B8" s="6">
        <v>42.607142857142797</v>
      </c>
      <c r="C8" s="6">
        <v>61.922222222222238</v>
      </c>
      <c r="D8" s="6">
        <v>31.366666666666671</v>
      </c>
      <c r="E8" s="6">
        <v>58.416666666666885</v>
      </c>
      <c r="F8" s="6">
        <v>41.679704642992306</v>
      </c>
      <c r="G8" s="6"/>
      <c r="H8" s="6">
        <v>235.99240305569089</v>
      </c>
      <c r="I8" s="12">
        <f t="shared" si="0"/>
        <v>1945079.8532646864</v>
      </c>
    </row>
    <row r="9" spans="1:9" x14ac:dyDescent="0.25">
      <c r="A9" s="2" t="s">
        <v>307</v>
      </c>
      <c r="B9" s="6">
        <v>17</v>
      </c>
      <c r="C9" s="6">
        <v>36.117271295655769</v>
      </c>
      <c r="D9" s="6">
        <v>28.333333333333329</v>
      </c>
      <c r="E9" s="6">
        <v>27.916666666666661</v>
      </c>
      <c r="F9" s="6">
        <v>89.5</v>
      </c>
      <c r="G9" s="6"/>
      <c r="H9" s="6">
        <v>198.86727129565577</v>
      </c>
      <c r="I9" s="12">
        <f t="shared" si="0"/>
        <v>1639089.7243400682</v>
      </c>
    </row>
    <row r="10" spans="1:9" x14ac:dyDescent="0.25">
      <c r="A10" s="2" t="s">
        <v>3185</v>
      </c>
      <c r="B10" s="6">
        <v>29.749999999999989</v>
      </c>
      <c r="C10" s="6">
        <v>12.426283808071442</v>
      </c>
      <c r="D10" s="6">
        <v>70.671758753447236</v>
      </c>
      <c r="E10" s="6">
        <v>44.07148466638882</v>
      </c>
      <c r="F10" s="6">
        <v>39.817638815650241</v>
      </c>
      <c r="G10" s="6"/>
      <c r="H10" s="6">
        <v>196.73716604355772</v>
      </c>
      <c r="I10" s="12">
        <f t="shared" si="0"/>
        <v>1621533.1218497269</v>
      </c>
    </row>
    <row r="11" spans="1:9" x14ac:dyDescent="0.25">
      <c r="A11" s="2" t="s">
        <v>116</v>
      </c>
      <c r="B11" s="6">
        <v>30.846868243017187</v>
      </c>
      <c r="C11" s="6">
        <v>38.25</v>
      </c>
      <c r="D11" s="6">
        <v>41.227125634554667</v>
      </c>
      <c r="E11" s="6">
        <v>52.507421924023845</v>
      </c>
      <c r="F11" s="6">
        <v>25.045454545454547</v>
      </c>
      <c r="G11" s="6"/>
      <c r="H11" s="6">
        <v>187.87687034705027</v>
      </c>
      <c r="I11" s="12">
        <f t="shared" si="0"/>
        <v>1548505.4208301418</v>
      </c>
    </row>
    <row r="12" spans="1:9" x14ac:dyDescent="0.25">
      <c r="A12" s="2" t="s">
        <v>199</v>
      </c>
      <c r="B12" s="6">
        <v>40.5</v>
      </c>
      <c r="C12" s="6">
        <v>49.24419286862863</v>
      </c>
      <c r="D12" s="6">
        <v>18.706052123018093</v>
      </c>
      <c r="E12" s="6">
        <v>47.471428571428554</v>
      </c>
      <c r="F12" s="6">
        <v>20.750000000000011</v>
      </c>
      <c r="G12" s="6"/>
      <c r="H12" s="6">
        <v>176.67167356307527</v>
      </c>
      <c r="I12" s="12">
        <f t="shared" si="0"/>
        <v>1456150.7423143561</v>
      </c>
    </row>
    <row r="13" spans="1:9" x14ac:dyDescent="0.25">
      <c r="A13" s="2" t="s">
        <v>458</v>
      </c>
      <c r="B13" s="6">
        <v>26.733333333333306</v>
      </c>
      <c r="C13" s="6">
        <v>57.816666666666436</v>
      </c>
      <c r="D13" s="6">
        <v>29.608333333333324</v>
      </c>
      <c r="E13" s="6">
        <v>25.25320512820511</v>
      </c>
      <c r="F13" s="6">
        <v>28.249999999999996</v>
      </c>
      <c r="G13" s="6"/>
      <c r="H13" s="6">
        <v>167.66153846153816</v>
      </c>
      <c r="I13" s="12">
        <f t="shared" si="0"/>
        <v>1381888.0455738299</v>
      </c>
    </row>
    <row r="14" spans="1:9" x14ac:dyDescent="0.25">
      <c r="A14" s="2" t="s">
        <v>3187</v>
      </c>
      <c r="B14" s="6">
        <v>16.437499999999996</v>
      </c>
      <c r="C14" s="6">
        <v>13.5</v>
      </c>
      <c r="D14" s="6">
        <v>23.216666666666661</v>
      </c>
      <c r="E14" s="6">
        <v>30.791666666666615</v>
      </c>
      <c r="F14" s="6">
        <v>41.489898989899004</v>
      </c>
      <c r="G14" s="6"/>
      <c r="H14" s="6">
        <v>125.43573232323227</v>
      </c>
      <c r="I14" s="12">
        <f t="shared" si="0"/>
        <v>1033857.4999121673</v>
      </c>
    </row>
    <row r="15" spans="1:9" x14ac:dyDescent="0.25">
      <c r="A15" s="2" t="s">
        <v>3191</v>
      </c>
      <c r="B15" s="6">
        <v>13.158333333333404</v>
      </c>
      <c r="C15" s="6">
        <v>16.75476190476191</v>
      </c>
      <c r="D15" s="6">
        <v>27.832486525693799</v>
      </c>
      <c r="E15" s="6">
        <v>22.094444444444356</v>
      </c>
      <c r="F15" s="6">
        <v>25.520238095238142</v>
      </c>
      <c r="G15" s="6"/>
      <c r="H15" s="6">
        <v>105.36026430347161</v>
      </c>
      <c r="I15" s="12">
        <f t="shared" si="0"/>
        <v>868392.90069419541</v>
      </c>
    </row>
    <row r="16" spans="1:9" x14ac:dyDescent="0.25">
      <c r="A16" s="2" t="s">
        <v>38</v>
      </c>
      <c r="B16" s="6">
        <v>18.99999999999994</v>
      </c>
      <c r="C16" s="6">
        <v>0.749999999999999</v>
      </c>
      <c r="D16" s="6">
        <v>27.161403508772338</v>
      </c>
      <c r="E16" s="6">
        <v>15.754761904761821</v>
      </c>
      <c r="F16" s="6">
        <v>37.499999999999915</v>
      </c>
      <c r="G16" s="6"/>
      <c r="H16" s="6">
        <v>100.16616541353402</v>
      </c>
      <c r="I16" s="12">
        <f t="shared" si="0"/>
        <v>825582.46707062691</v>
      </c>
    </row>
    <row r="17" spans="1:9" x14ac:dyDescent="0.25">
      <c r="A17" s="2" t="s">
        <v>3188</v>
      </c>
      <c r="B17" s="6">
        <v>23.09999999999998</v>
      </c>
      <c r="C17" s="6">
        <v>21.607909825658719</v>
      </c>
      <c r="D17" s="6">
        <v>22.916666666666668</v>
      </c>
      <c r="E17" s="6">
        <v>10.25</v>
      </c>
      <c r="F17" s="6">
        <v>4.5454545454545459</v>
      </c>
      <c r="G17" s="6"/>
      <c r="H17" s="6">
        <v>82.420031037779921</v>
      </c>
      <c r="I17" s="12">
        <f t="shared" si="0"/>
        <v>679316.53647004941</v>
      </c>
    </row>
    <row r="18" spans="1:9" x14ac:dyDescent="0.25">
      <c r="A18" s="2" t="s">
        <v>3189</v>
      </c>
      <c r="B18" s="6">
        <v>1.5</v>
      </c>
      <c r="C18" s="6">
        <v>2.3611111111111001</v>
      </c>
      <c r="D18" s="6">
        <v>4.5833333333333197</v>
      </c>
      <c r="E18" s="6">
        <v>12.44999999999999</v>
      </c>
      <c r="F18" s="6">
        <v>21.341666666666669</v>
      </c>
      <c r="G18" s="6"/>
      <c r="H18" s="6">
        <v>42.236111111111079</v>
      </c>
      <c r="I18" s="12">
        <f t="shared" si="0"/>
        <v>348115.48057792376</v>
      </c>
    </row>
    <row r="19" spans="1:9" x14ac:dyDescent="0.25">
      <c r="A19" s="2" t="s">
        <v>61</v>
      </c>
      <c r="B19" s="6"/>
      <c r="C19" s="6"/>
      <c r="D19" s="6">
        <v>0</v>
      </c>
      <c r="E19" s="6"/>
      <c r="F19" s="6"/>
      <c r="G19" s="6"/>
      <c r="H19" s="6">
        <v>0</v>
      </c>
    </row>
    <row r="20" spans="1:9" x14ac:dyDescent="0.25">
      <c r="A20" s="2" t="s">
        <v>455</v>
      </c>
      <c r="B20" s="6">
        <v>579.97116477981319</v>
      </c>
      <c r="C20" s="6">
        <v>611.7010728602362</v>
      </c>
      <c r="D20" s="6">
        <v>677.80552923674827</v>
      </c>
      <c r="E20" s="6">
        <v>757.70622388811341</v>
      </c>
      <c r="F20" s="6">
        <v>841.65564071693893</v>
      </c>
      <c r="G20" s="6">
        <v>24.999987000000001</v>
      </c>
      <c r="H20" s="6">
        <v>3493.8396184818498</v>
      </c>
    </row>
    <row r="26" spans="1:9" x14ac:dyDescent="0.25">
      <c r="A26" s="1" t="s">
        <v>456</v>
      </c>
      <c r="B26" s="1" t="s">
        <v>3148</v>
      </c>
    </row>
    <row r="27" spans="1:9" x14ac:dyDescent="0.25">
      <c r="A27" s="1" t="s">
        <v>454</v>
      </c>
      <c r="B27">
        <v>2017</v>
      </c>
      <c r="C27">
        <v>2018</v>
      </c>
      <c r="D27">
        <v>2019</v>
      </c>
      <c r="E27">
        <v>2020</v>
      </c>
      <c r="F27">
        <v>2021</v>
      </c>
      <c r="G27">
        <v>2022</v>
      </c>
      <c r="H27" t="s">
        <v>455</v>
      </c>
    </row>
    <row r="28" spans="1:9" x14ac:dyDescent="0.25">
      <c r="A28" s="2" t="s">
        <v>151</v>
      </c>
      <c r="B28" s="6">
        <v>187.3676587301585</v>
      </c>
      <c r="C28" s="6">
        <v>256.88200236380925</v>
      </c>
      <c r="D28" s="6">
        <v>226.59145962764535</v>
      </c>
      <c r="E28" s="6">
        <v>261.0571963903451</v>
      </c>
      <c r="F28" s="6">
        <v>252.05129870129829</v>
      </c>
      <c r="G28" s="6">
        <v>8.9999909999999996</v>
      </c>
      <c r="H28" s="6">
        <v>1192.9496068132564</v>
      </c>
    </row>
    <row r="29" spans="1:9" x14ac:dyDescent="0.25">
      <c r="A29" s="2" t="s">
        <v>76</v>
      </c>
      <c r="B29" s="6">
        <v>173.59393939393928</v>
      </c>
      <c r="C29" s="6">
        <v>128.88062220515843</v>
      </c>
      <c r="D29" s="6">
        <v>268.78084966253755</v>
      </c>
      <c r="E29" s="6">
        <v>193.67418702737857</v>
      </c>
      <c r="F29" s="6">
        <v>284.21251616052734</v>
      </c>
      <c r="G29" s="6">
        <v>15.999996000000001</v>
      </c>
      <c r="H29" s="6">
        <v>1065.1421104495412</v>
      </c>
    </row>
    <row r="30" spans="1:9" x14ac:dyDescent="0.25">
      <c r="A30" s="2" t="s">
        <v>110</v>
      </c>
      <c r="B30" s="6">
        <v>69.055555555555557</v>
      </c>
      <c r="C30" s="6">
        <v>39.654761904761898</v>
      </c>
      <c r="D30" s="6">
        <v>35.638638680220211</v>
      </c>
      <c r="E30" s="6">
        <v>100.90789473684211</v>
      </c>
      <c r="F30" s="6">
        <v>90.916666666666657</v>
      </c>
      <c r="G30" s="6"/>
      <c r="H30" s="6">
        <v>336.17351754404643</v>
      </c>
    </row>
    <row r="31" spans="1:9" x14ac:dyDescent="0.25">
      <c r="A31" s="2" t="s">
        <v>45</v>
      </c>
      <c r="B31" s="6">
        <v>42.607142857142797</v>
      </c>
      <c r="C31" s="6">
        <v>61.922222222222238</v>
      </c>
      <c r="D31" s="6">
        <v>31.366666666666671</v>
      </c>
      <c r="E31" s="6">
        <v>58.416666666666885</v>
      </c>
      <c r="F31" s="6">
        <v>41.679704642992306</v>
      </c>
      <c r="G31" s="6"/>
      <c r="H31" s="6">
        <v>235.99240305569089</v>
      </c>
    </row>
    <row r="32" spans="1:9" x14ac:dyDescent="0.25">
      <c r="A32" s="2" t="s">
        <v>307</v>
      </c>
      <c r="B32" s="6">
        <v>17</v>
      </c>
      <c r="C32" s="6">
        <v>36.117271295655769</v>
      </c>
      <c r="D32" s="6">
        <v>28.333333333333329</v>
      </c>
      <c r="E32" s="6">
        <v>27.916666666666661</v>
      </c>
      <c r="F32" s="6">
        <v>89.5</v>
      </c>
      <c r="G32" s="6"/>
      <c r="H32" s="6">
        <v>198.86727129565577</v>
      </c>
    </row>
    <row r="33" spans="1:8" x14ac:dyDescent="0.25">
      <c r="A33" s="2" t="s">
        <v>116</v>
      </c>
      <c r="B33" s="6">
        <v>30.846868243017187</v>
      </c>
      <c r="C33" s="6">
        <v>38.25</v>
      </c>
      <c r="D33" s="6">
        <v>41.227125634554667</v>
      </c>
      <c r="E33" s="6">
        <v>52.507421924023845</v>
      </c>
      <c r="F33" s="6">
        <v>25.045454545454547</v>
      </c>
      <c r="G33" s="6"/>
      <c r="H33" s="6">
        <v>187.87687034705027</v>
      </c>
    </row>
    <row r="34" spans="1:8" x14ac:dyDescent="0.25">
      <c r="A34" s="2" t="s">
        <v>199</v>
      </c>
      <c r="B34" s="6">
        <v>40.5</v>
      </c>
      <c r="C34" s="6">
        <v>49.24419286862863</v>
      </c>
      <c r="D34" s="6">
        <v>18.706052123018093</v>
      </c>
      <c r="E34" s="6">
        <v>47.471428571428554</v>
      </c>
      <c r="F34" s="6">
        <v>20.750000000000011</v>
      </c>
      <c r="G34" s="6"/>
      <c r="H34" s="6">
        <v>176.67167356307527</v>
      </c>
    </row>
    <row r="35" spans="1:8" x14ac:dyDescent="0.25">
      <c r="A35" s="2" t="s">
        <v>38</v>
      </c>
      <c r="B35" s="6">
        <v>18.99999999999994</v>
      </c>
      <c r="C35" s="6">
        <v>0.749999999999999</v>
      </c>
      <c r="D35" s="6">
        <v>27.161403508772338</v>
      </c>
      <c r="E35" s="6">
        <v>15.754761904761821</v>
      </c>
      <c r="F35" s="6">
        <v>37.499999999999915</v>
      </c>
      <c r="G35" s="6"/>
      <c r="H35" s="6">
        <v>100.16616541353402</v>
      </c>
    </row>
    <row r="36" spans="1:8" x14ac:dyDescent="0.25">
      <c r="A36" s="2" t="s">
        <v>3190</v>
      </c>
      <c r="B36" s="6"/>
      <c r="C36" s="6"/>
      <c r="D36" s="6">
        <v>0</v>
      </c>
      <c r="E36" s="6"/>
      <c r="F36" s="6"/>
      <c r="G36" s="6"/>
      <c r="H36" s="6">
        <v>0</v>
      </c>
    </row>
    <row r="37" spans="1:8" x14ac:dyDescent="0.25">
      <c r="A37" s="2" t="s">
        <v>455</v>
      </c>
      <c r="B37" s="6">
        <v>579.97116477981319</v>
      </c>
      <c r="C37" s="6">
        <v>611.7010728602362</v>
      </c>
      <c r="D37" s="6">
        <v>677.80552923674816</v>
      </c>
      <c r="E37" s="6">
        <v>757.70622388811341</v>
      </c>
      <c r="F37" s="6">
        <v>841.65564071693893</v>
      </c>
      <c r="G37" s="6">
        <v>24.999987000000001</v>
      </c>
      <c r="H37" s="6">
        <v>3493.8396184818507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48BD-96FC-4F15-921D-7F0DFBC96EAA}">
  <sheetPr filterMode="1"/>
  <dimension ref="A1:AC3976"/>
  <sheetViews>
    <sheetView topLeftCell="A361" workbookViewId="0">
      <selection activeCell="AB16" sqref="AB16"/>
    </sheetView>
  </sheetViews>
  <sheetFormatPr defaultRowHeight="15" x14ac:dyDescent="0.25"/>
  <cols>
    <col min="2" max="2" width="33.7109375" customWidth="1"/>
    <col min="3" max="3" width="0" hidden="1" customWidth="1"/>
    <col min="5" max="5" width="16.85546875" customWidth="1"/>
    <col min="8" max="12" width="9.140625" hidden="1" customWidth="1"/>
    <col min="18" max="20" width="0" hidden="1" customWidth="1"/>
    <col min="21" max="21" width="0" style="7" hidden="1" customWidth="1"/>
    <col min="22" max="22" width="9.140625" style="7"/>
    <col min="23" max="27" width="0" hidden="1" customWidth="1"/>
    <col min="28" max="28" width="11.5703125" bestFit="1" customWidth="1"/>
    <col min="29" max="29" width="46.5703125" bestFit="1" customWidth="1"/>
  </cols>
  <sheetData>
    <row r="1" spans="1:29" x14ac:dyDescent="0.25">
      <c r="A1" t="s">
        <v>0</v>
      </c>
      <c r="B1" t="s">
        <v>1</v>
      </c>
      <c r="C1" t="s">
        <v>3192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7" t="s">
        <v>19</v>
      </c>
      <c r="V1" s="4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3193</v>
      </c>
    </row>
    <row r="2" spans="1:29" hidden="1" x14ac:dyDescent="0.25">
      <c r="A2">
        <v>537959</v>
      </c>
      <c r="B2" t="s">
        <v>457</v>
      </c>
      <c r="C2" t="s">
        <v>3168</v>
      </c>
      <c r="D2" t="s">
        <v>201</v>
      </c>
      <c r="E2" t="s">
        <v>40</v>
      </c>
      <c r="F2" t="s">
        <v>163</v>
      </c>
      <c r="G2">
        <v>0.5</v>
      </c>
      <c r="J2" s="5"/>
      <c r="L2" t="s">
        <v>458</v>
      </c>
      <c r="M2">
        <v>2017</v>
      </c>
      <c r="N2">
        <v>13</v>
      </c>
      <c r="O2" t="s">
        <v>34</v>
      </c>
      <c r="Q2" t="s">
        <v>35</v>
      </c>
      <c r="R2" t="s">
        <v>164</v>
      </c>
      <c r="S2" t="s">
        <v>44</v>
      </c>
      <c r="T2">
        <v>0.5</v>
      </c>
      <c r="U2" s="7">
        <v>0.5</v>
      </c>
      <c r="V2" s="4">
        <v>0.25</v>
      </c>
      <c r="W2">
        <v>0</v>
      </c>
      <c r="Y2">
        <v>0.25</v>
      </c>
      <c r="Z2">
        <v>0.25</v>
      </c>
      <c r="AA2" t="b">
        <v>1</v>
      </c>
      <c r="AB2" t="s">
        <v>151</v>
      </c>
      <c r="AC2" t="s">
        <v>458</v>
      </c>
    </row>
    <row r="3" spans="1:29" x14ac:dyDescent="0.25">
      <c r="A3">
        <v>557472</v>
      </c>
      <c r="B3" t="s">
        <v>459</v>
      </c>
      <c r="C3" t="s">
        <v>3168</v>
      </c>
      <c r="D3" t="s">
        <v>28</v>
      </c>
      <c r="E3" t="s">
        <v>40</v>
      </c>
      <c r="F3" t="s">
        <v>89</v>
      </c>
      <c r="G3">
        <v>0.2</v>
      </c>
      <c r="J3" s="5"/>
      <c r="L3" t="s">
        <v>460</v>
      </c>
      <c r="M3">
        <v>2018</v>
      </c>
      <c r="N3">
        <v>14</v>
      </c>
      <c r="O3" t="s">
        <v>184</v>
      </c>
      <c r="Q3" t="s">
        <v>69</v>
      </c>
      <c r="R3" t="s">
        <v>91</v>
      </c>
      <c r="S3" t="s">
        <v>92</v>
      </c>
      <c r="T3">
        <v>1</v>
      </c>
      <c r="U3" s="7">
        <v>2</v>
      </c>
      <c r="V3" s="4">
        <v>0.4</v>
      </c>
      <c r="W3">
        <v>0</v>
      </c>
      <c r="Y3">
        <v>0.4</v>
      </c>
      <c r="Z3">
        <v>0.4</v>
      </c>
      <c r="AA3" t="b">
        <v>1</v>
      </c>
      <c r="AB3" t="s">
        <v>45</v>
      </c>
      <c r="AC3" t="s">
        <v>45</v>
      </c>
    </row>
    <row r="4" spans="1:29" hidden="1" x14ac:dyDescent="0.25">
      <c r="A4">
        <v>580292</v>
      </c>
      <c r="B4" t="s">
        <v>461</v>
      </c>
      <c r="C4" t="s">
        <v>3168</v>
      </c>
      <c r="D4" t="s">
        <v>108</v>
      </c>
      <c r="E4" t="s">
        <v>228</v>
      </c>
      <c r="F4" t="s">
        <v>100</v>
      </c>
      <c r="G4">
        <v>0.5</v>
      </c>
      <c r="J4" s="5"/>
      <c r="L4" t="s">
        <v>462</v>
      </c>
      <c r="M4">
        <v>2020</v>
      </c>
      <c r="N4">
        <v>6</v>
      </c>
      <c r="P4" t="s">
        <v>463</v>
      </c>
      <c r="Q4" t="s">
        <v>464</v>
      </c>
      <c r="R4" t="s">
        <v>3093</v>
      </c>
      <c r="S4" t="s">
        <v>61</v>
      </c>
      <c r="T4">
        <v>0</v>
      </c>
      <c r="U4" s="7">
        <v>0</v>
      </c>
      <c r="V4" s="4">
        <v>0</v>
      </c>
      <c r="W4">
        <v>0</v>
      </c>
      <c r="Y4">
        <v>0</v>
      </c>
      <c r="Z4">
        <v>0</v>
      </c>
      <c r="AA4" t="b">
        <v>1</v>
      </c>
      <c r="AB4" t="s">
        <v>76</v>
      </c>
      <c r="AC4" t="s">
        <v>3185</v>
      </c>
    </row>
    <row r="5" spans="1:29" hidden="1" x14ac:dyDescent="0.25">
      <c r="A5">
        <v>582047</v>
      </c>
      <c r="B5" t="s">
        <v>465</v>
      </c>
      <c r="C5" t="s">
        <v>3168</v>
      </c>
      <c r="D5" t="s">
        <v>196</v>
      </c>
      <c r="E5" t="s">
        <v>117</v>
      </c>
      <c r="G5">
        <v>1</v>
      </c>
      <c r="J5" s="5"/>
      <c r="L5" t="s">
        <v>466</v>
      </c>
      <c r="M5">
        <v>2020</v>
      </c>
      <c r="N5">
        <v>14</v>
      </c>
      <c r="O5" t="s">
        <v>34</v>
      </c>
      <c r="P5" t="s">
        <v>467</v>
      </c>
      <c r="Q5" t="s">
        <v>35</v>
      </c>
      <c r="R5" t="s">
        <v>117</v>
      </c>
      <c r="S5" t="s">
        <v>120</v>
      </c>
      <c r="T5">
        <v>1</v>
      </c>
      <c r="U5" s="7">
        <v>1</v>
      </c>
      <c r="V5" s="4">
        <v>1</v>
      </c>
      <c r="W5">
        <v>0</v>
      </c>
      <c r="Y5">
        <v>1</v>
      </c>
      <c r="Z5">
        <v>1</v>
      </c>
      <c r="AA5" t="b">
        <v>1</v>
      </c>
      <c r="AB5" t="s">
        <v>199</v>
      </c>
      <c r="AC5" t="s">
        <v>199</v>
      </c>
    </row>
    <row r="6" spans="1:29" hidden="1" x14ac:dyDescent="0.25">
      <c r="A6">
        <v>591115</v>
      </c>
      <c r="B6" t="s">
        <v>465</v>
      </c>
      <c r="C6" t="s">
        <v>3168</v>
      </c>
      <c r="D6" t="s">
        <v>196</v>
      </c>
      <c r="E6" t="s">
        <v>58</v>
      </c>
      <c r="G6">
        <v>0.2</v>
      </c>
      <c r="J6" s="5"/>
      <c r="M6">
        <v>2020</v>
      </c>
      <c r="N6">
        <v>198</v>
      </c>
      <c r="P6" t="s">
        <v>468</v>
      </c>
      <c r="Q6" t="s">
        <v>35</v>
      </c>
      <c r="R6" t="s">
        <v>58</v>
      </c>
      <c r="S6" t="s">
        <v>60</v>
      </c>
      <c r="T6">
        <v>1</v>
      </c>
      <c r="U6" s="7">
        <v>1</v>
      </c>
      <c r="V6" s="4">
        <v>0.2</v>
      </c>
      <c r="W6">
        <v>1</v>
      </c>
      <c r="Y6">
        <v>0.2</v>
      </c>
      <c r="Z6">
        <v>0.2</v>
      </c>
      <c r="AA6" t="b">
        <v>1</v>
      </c>
      <c r="AB6" t="s">
        <v>199</v>
      </c>
      <c r="AC6" t="s">
        <v>199</v>
      </c>
    </row>
    <row r="7" spans="1:29" hidden="1" x14ac:dyDescent="0.25">
      <c r="A7">
        <v>560549</v>
      </c>
      <c r="B7" t="s">
        <v>469</v>
      </c>
      <c r="C7" t="s">
        <v>3168</v>
      </c>
      <c r="D7" t="s">
        <v>470</v>
      </c>
      <c r="E7" t="s">
        <v>99</v>
      </c>
      <c r="F7" t="s">
        <v>134</v>
      </c>
      <c r="G7">
        <v>0.33333333333332998</v>
      </c>
      <c r="J7" s="5">
        <v>541042200013</v>
      </c>
      <c r="L7" t="s">
        <v>471</v>
      </c>
      <c r="M7">
        <v>2019</v>
      </c>
      <c r="N7">
        <v>10</v>
      </c>
      <c r="P7" t="s">
        <v>472</v>
      </c>
      <c r="Q7" t="s">
        <v>69</v>
      </c>
      <c r="R7" t="s">
        <v>224</v>
      </c>
      <c r="S7" t="s">
        <v>225</v>
      </c>
      <c r="T7">
        <v>0.5</v>
      </c>
      <c r="U7" s="7">
        <v>1</v>
      </c>
      <c r="V7" s="4">
        <v>0.33333333333332998</v>
      </c>
      <c r="W7">
        <v>0</v>
      </c>
      <c r="Y7">
        <v>0.33333333333332998</v>
      </c>
      <c r="Z7">
        <v>0.33333333333332998</v>
      </c>
      <c r="AA7" t="b">
        <v>1</v>
      </c>
      <c r="AB7" t="s">
        <v>151</v>
      </c>
      <c r="AC7" t="s">
        <v>151</v>
      </c>
    </row>
    <row r="8" spans="1:29" hidden="1" x14ac:dyDescent="0.25">
      <c r="A8">
        <v>543227</v>
      </c>
      <c r="B8" t="s">
        <v>473</v>
      </c>
      <c r="C8" t="s">
        <v>3168</v>
      </c>
      <c r="D8" t="s">
        <v>156</v>
      </c>
      <c r="E8" t="s">
        <v>117</v>
      </c>
      <c r="G8">
        <v>0.33333333333332998</v>
      </c>
      <c r="J8" s="5"/>
      <c r="L8" t="s">
        <v>474</v>
      </c>
      <c r="M8">
        <v>2018</v>
      </c>
      <c r="N8">
        <v>12</v>
      </c>
      <c r="O8" t="s">
        <v>184</v>
      </c>
      <c r="P8" t="s">
        <v>475</v>
      </c>
      <c r="Q8" t="s">
        <v>69</v>
      </c>
      <c r="R8" t="s">
        <v>117</v>
      </c>
      <c r="S8" t="s">
        <v>120</v>
      </c>
      <c r="T8">
        <v>1</v>
      </c>
      <c r="U8" s="7">
        <v>2</v>
      </c>
      <c r="V8" s="4">
        <v>0.66666666666665997</v>
      </c>
      <c r="W8">
        <v>0</v>
      </c>
      <c r="Y8">
        <v>0.66666666666665997</v>
      </c>
      <c r="Z8">
        <v>0.66666666666665997</v>
      </c>
      <c r="AA8" t="b">
        <v>1</v>
      </c>
      <c r="AB8" t="s">
        <v>76</v>
      </c>
      <c r="AC8" t="s">
        <v>3186</v>
      </c>
    </row>
    <row r="9" spans="1:29" hidden="1" x14ac:dyDescent="0.25">
      <c r="A9">
        <v>588769</v>
      </c>
      <c r="B9" t="s">
        <v>476</v>
      </c>
      <c r="C9" t="s">
        <v>3168</v>
      </c>
      <c r="D9" t="s">
        <v>477</v>
      </c>
      <c r="E9" t="s">
        <v>99</v>
      </c>
      <c r="F9" t="s">
        <v>100</v>
      </c>
      <c r="G9">
        <v>0.5</v>
      </c>
      <c r="J9" s="5"/>
      <c r="L9" t="s">
        <v>478</v>
      </c>
      <c r="M9">
        <v>2020</v>
      </c>
      <c r="N9">
        <v>8</v>
      </c>
      <c r="P9" t="s">
        <v>479</v>
      </c>
      <c r="Q9" t="s">
        <v>69</v>
      </c>
      <c r="R9" t="s">
        <v>103</v>
      </c>
      <c r="S9" t="s">
        <v>104</v>
      </c>
      <c r="T9">
        <v>0.25</v>
      </c>
      <c r="U9" s="7">
        <v>0.5</v>
      </c>
      <c r="V9" s="4">
        <v>0.25</v>
      </c>
      <c r="W9">
        <v>0</v>
      </c>
      <c r="Y9">
        <v>0.25</v>
      </c>
      <c r="Z9">
        <v>0.25</v>
      </c>
      <c r="AA9" t="b">
        <v>1</v>
      </c>
      <c r="AB9" t="s">
        <v>110</v>
      </c>
      <c r="AC9" t="s">
        <v>110</v>
      </c>
    </row>
    <row r="10" spans="1:29" hidden="1" x14ac:dyDescent="0.25">
      <c r="A10">
        <v>529254</v>
      </c>
      <c r="B10" t="s">
        <v>480</v>
      </c>
      <c r="C10" t="s">
        <v>3168</v>
      </c>
      <c r="D10" t="s">
        <v>130</v>
      </c>
      <c r="E10" t="s">
        <v>99</v>
      </c>
      <c r="F10" t="s">
        <v>134</v>
      </c>
      <c r="G10">
        <v>1</v>
      </c>
      <c r="J10" s="5">
        <v>405467100034</v>
      </c>
      <c r="L10" t="s">
        <v>481</v>
      </c>
      <c r="M10">
        <v>2017</v>
      </c>
      <c r="N10">
        <v>7</v>
      </c>
      <c r="O10" t="s">
        <v>34</v>
      </c>
      <c r="P10" t="s">
        <v>482</v>
      </c>
      <c r="Q10" t="s">
        <v>69</v>
      </c>
      <c r="R10" t="s">
        <v>224</v>
      </c>
      <c r="S10" t="s">
        <v>225</v>
      </c>
      <c r="T10">
        <v>0.5</v>
      </c>
      <c r="U10" s="7">
        <v>1</v>
      </c>
      <c r="V10" s="4">
        <v>1</v>
      </c>
      <c r="W10">
        <v>0</v>
      </c>
      <c r="Y10">
        <v>1</v>
      </c>
      <c r="Z10">
        <v>1</v>
      </c>
      <c r="AA10" t="b">
        <v>1</v>
      </c>
      <c r="AB10" t="s">
        <v>76</v>
      </c>
      <c r="AC10" t="s">
        <v>3186</v>
      </c>
    </row>
    <row r="11" spans="1:29" hidden="1" x14ac:dyDescent="0.25">
      <c r="A11">
        <v>543088</v>
      </c>
      <c r="B11" t="s">
        <v>483</v>
      </c>
      <c r="C11" t="s">
        <v>3168</v>
      </c>
      <c r="D11" t="s">
        <v>201</v>
      </c>
      <c r="E11" t="s">
        <v>40</v>
      </c>
      <c r="F11" t="s">
        <v>171</v>
      </c>
      <c r="G11">
        <v>0.5</v>
      </c>
      <c r="J11" s="5"/>
      <c r="L11" t="s">
        <v>484</v>
      </c>
      <c r="M11">
        <v>2017</v>
      </c>
      <c r="N11">
        <v>5</v>
      </c>
      <c r="O11" t="s">
        <v>168</v>
      </c>
      <c r="Q11" t="s">
        <v>485</v>
      </c>
      <c r="R11" t="s">
        <v>357</v>
      </c>
      <c r="S11" t="s">
        <v>44</v>
      </c>
      <c r="T11">
        <v>0.5</v>
      </c>
      <c r="U11" s="7">
        <v>1</v>
      </c>
      <c r="V11" s="4">
        <v>0.5</v>
      </c>
      <c r="W11">
        <v>0</v>
      </c>
      <c r="Y11">
        <v>0.5</v>
      </c>
      <c r="Z11">
        <v>0.5</v>
      </c>
      <c r="AA11" t="b">
        <v>1</v>
      </c>
      <c r="AB11" t="s">
        <v>151</v>
      </c>
      <c r="AC11" t="s">
        <v>458</v>
      </c>
    </row>
    <row r="12" spans="1:29" hidden="1" x14ac:dyDescent="0.25">
      <c r="A12">
        <v>543089</v>
      </c>
      <c r="B12" t="s">
        <v>483</v>
      </c>
      <c r="C12" t="s">
        <v>3168</v>
      </c>
      <c r="D12" t="s">
        <v>201</v>
      </c>
      <c r="E12" t="s">
        <v>40</v>
      </c>
      <c r="F12" t="s">
        <v>171</v>
      </c>
      <c r="G12">
        <v>0.5</v>
      </c>
      <c r="J12" s="5"/>
      <c r="L12" t="s">
        <v>484</v>
      </c>
      <c r="M12">
        <v>2018</v>
      </c>
      <c r="N12">
        <v>5</v>
      </c>
      <c r="O12" t="s">
        <v>168</v>
      </c>
      <c r="Q12" t="s">
        <v>485</v>
      </c>
      <c r="R12" t="s">
        <v>357</v>
      </c>
      <c r="S12" t="s">
        <v>44</v>
      </c>
      <c r="T12">
        <v>0.5</v>
      </c>
      <c r="U12" s="7">
        <v>1</v>
      </c>
      <c r="V12" s="4">
        <v>0.5</v>
      </c>
      <c r="W12">
        <v>0</v>
      </c>
      <c r="Y12">
        <v>0.5</v>
      </c>
      <c r="Z12">
        <v>0.5</v>
      </c>
      <c r="AA12" t="b">
        <v>1</v>
      </c>
      <c r="AB12" t="s">
        <v>151</v>
      </c>
      <c r="AC12" t="s">
        <v>458</v>
      </c>
    </row>
    <row r="13" spans="1:29" hidden="1" x14ac:dyDescent="0.25">
      <c r="A13">
        <v>556290</v>
      </c>
      <c r="B13" t="s">
        <v>483</v>
      </c>
      <c r="C13" t="s">
        <v>3168</v>
      </c>
      <c r="D13" t="s">
        <v>201</v>
      </c>
      <c r="E13" t="s">
        <v>40</v>
      </c>
      <c r="F13" t="s">
        <v>171</v>
      </c>
      <c r="G13">
        <v>0.5</v>
      </c>
      <c r="J13" s="5"/>
      <c r="L13" t="s">
        <v>484</v>
      </c>
      <c r="M13">
        <v>2018</v>
      </c>
      <c r="N13">
        <v>4</v>
      </c>
      <c r="O13" t="s">
        <v>168</v>
      </c>
      <c r="Q13" t="s">
        <v>485</v>
      </c>
      <c r="R13" t="s">
        <v>357</v>
      </c>
      <c r="S13" t="s">
        <v>44</v>
      </c>
      <c r="T13">
        <v>0.5</v>
      </c>
      <c r="U13" s="7">
        <v>1</v>
      </c>
      <c r="V13" s="4">
        <v>0.5</v>
      </c>
      <c r="W13">
        <v>0</v>
      </c>
      <c r="Y13">
        <v>0.5</v>
      </c>
      <c r="Z13">
        <v>0.5</v>
      </c>
      <c r="AA13" t="b">
        <v>1</v>
      </c>
      <c r="AB13" t="s">
        <v>151</v>
      </c>
      <c r="AC13" t="s">
        <v>458</v>
      </c>
    </row>
    <row r="14" spans="1:29" hidden="1" x14ac:dyDescent="0.25">
      <c r="A14">
        <v>556297</v>
      </c>
      <c r="B14" t="s">
        <v>483</v>
      </c>
      <c r="C14" t="s">
        <v>3168</v>
      </c>
      <c r="D14" t="s">
        <v>201</v>
      </c>
      <c r="E14" t="s">
        <v>40</v>
      </c>
      <c r="F14" t="s">
        <v>171</v>
      </c>
      <c r="G14">
        <v>0.5</v>
      </c>
      <c r="J14" s="5"/>
      <c r="L14" t="s">
        <v>484</v>
      </c>
      <c r="M14">
        <v>2018</v>
      </c>
      <c r="N14">
        <v>4</v>
      </c>
      <c r="O14" t="s">
        <v>168</v>
      </c>
      <c r="Q14" t="s">
        <v>485</v>
      </c>
      <c r="R14" t="s">
        <v>357</v>
      </c>
      <c r="S14" t="s">
        <v>44</v>
      </c>
      <c r="T14">
        <v>0.5</v>
      </c>
      <c r="U14" s="7">
        <v>1</v>
      </c>
      <c r="V14" s="4">
        <v>0.5</v>
      </c>
      <c r="W14">
        <v>0</v>
      </c>
      <c r="Y14">
        <v>0.5</v>
      </c>
      <c r="Z14">
        <v>0.5</v>
      </c>
      <c r="AA14" t="b">
        <v>1</v>
      </c>
      <c r="AB14" t="s">
        <v>151</v>
      </c>
      <c r="AC14" t="s">
        <v>458</v>
      </c>
    </row>
    <row r="15" spans="1:29" hidden="1" x14ac:dyDescent="0.25">
      <c r="A15">
        <v>529245</v>
      </c>
      <c r="B15" t="s">
        <v>486</v>
      </c>
      <c r="C15" t="s">
        <v>3168</v>
      </c>
      <c r="D15" t="s">
        <v>130</v>
      </c>
      <c r="E15" t="s">
        <v>99</v>
      </c>
      <c r="F15" t="s">
        <v>134</v>
      </c>
      <c r="G15">
        <v>0.5</v>
      </c>
      <c r="J15" s="5">
        <v>405467100020</v>
      </c>
      <c r="L15" t="s">
        <v>481</v>
      </c>
      <c r="M15">
        <v>2017</v>
      </c>
      <c r="N15">
        <v>6</v>
      </c>
      <c r="O15" t="s">
        <v>34</v>
      </c>
      <c r="P15" t="s">
        <v>482</v>
      </c>
      <c r="Q15" t="s">
        <v>69</v>
      </c>
      <c r="R15" t="s">
        <v>224</v>
      </c>
      <c r="S15" t="s">
        <v>225</v>
      </c>
      <c r="T15">
        <v>0.5</v>
      </c>
      <c r="U15" s="7">
        <v>1</v>
      </c>
      <c r="V15" s="4">
        <v>0.5</v>
      </c>
      <c r="W15">
        <v>0</v>
      </c>
      <c r="Y15">
        <v>0.5</v>
      </c>
      <c r="Z15">
        <v>0.5</v>
      </c>
      <c r="AA15" t="b">
        <v>1</v>
      </c>
      <c r="AB15" t="s">
        <v>76</v>
      </c>
      <c r="AC15" t="s">
        <v>3186</v>
      </c>
    </row>
    <row r="16" spans="1:29" x14ac:dyDescent="0.25">
      <c r="A16">
        <v>566864</v>
      </c>
      <c r="B16" t="s">
        <v>27</v>
      </c>
      <c r="C16" t="s">
        <v>3169</v>
      </c>
      <c r="D16" t="s">
        <v>28</v>
      </c>
      <c r="E16" t="s">
        <v>29</v>
      </c>
      <c r="F16" t="s">
        <v>30</v>
      </c>
      <c r="G16">
        <v>0.2</v>
      </c>
      <c r="H16" t="s">
        <v>31</v>
      </c>
      <c r="I16" t="s">
        <v>32</v>
      </c>
      <c r="J16" s="5"/>
      <c r="L16" t="s">
        <v>33</v>
      </c>
      <c r="M16">
        <v>2019</v>
      </c>
      <c r="N16">
        <v>12</v>
      </c>
      <c r="O16" t="s">
        <v>34</v>
      </c>
      <c r="Q16" t="s">
        <v>35</v>
      </c>
      <c r="R16" t="s">
        <v>36</v>
      </c>
      <c r="S16" t="s">
        <v>37</v>
      </c>
      <c r="T16">
        <v>4</v>
      </c>
      <c r="U16" s="7">
        <v>4</v>
      </c>
      <c r="V16" s="4">
        <v>0.8</v>
      </c>
      <c r="W16">
        <v>0</v>
      </c>
      <c r="Y16">
        <v>0.8</v>
      </c>
      <c r="Z16">
        <v>0.8</v>
      </c>
      <c r="AA16" t="b">
        <v>1</v>
      </c>
      <c r="AB16" t="s">
        <v>38</v>
      </c>
      <c r="AC16" t="s">
        <v>38</v>
      </c>
    </row>
    <row r="17" spans="1:29" hidden="1" x14ac:dyDescent="0.25">
      <c r="A17">
        <v>529244</v>
      </c>
      <c r="B17" t="s">
        <v>487</v>
      </c>
      <c r="C17" t="s">
        <v>3168</v>
      </c>
      <c r="D17" t="s">
        <v>130</v>
      </c>
      <c r="E17" t="s">
        <v>99</v>
      </c>
      <c r="F17" t="s">
        <v>134</v>
      </c>
      <c r="G17">
        <v>0.33333333333332998</v>
      </c>
      <c r="J17" s="5">
        <v>405467100001</v>
      </c>
      <c r="L17" t="s">
        <v>481</v>
      </c>
      <c r="M17">
        <v>2017</v>
      </c>
      <c r="N17">
        <v>10</v>
      </c>
      <c r="O17" t="s">
        <v>34</v>
      </c>
      <c r="P17" t="s">
        <v>482</v>
      </c>
      <c r="Q17" t="s">
        <v>69</v>
      </c>
      <c r="R17" t="s">
        <v>224</v>
      </c>
      <c r="S17" t="s">
        <v>225</v>
      </c>
      <c r="T17">
        <v>0.5</v>
      </c>
      <c r="U17" s="7">
        <v>1</v>
      </c>
      <c r="V17" s="4">
        <v>0.33333333333332998</v>
      </c>
      <c r="W17">
        <v>0</v>
      </c>
      <c r="Y17">
        <v>0.33333333333332998</v>
      </c>
      <c r="Z17">
        <v>0.33333333333332998</v>
      </c>
      <c r="AA17" t="b">
        <v>1</v>
      </c>
      <c r="AB17" t="s">
        <v>76</v>
      </c>
      <c r="AC17" t="s">
        <v>3186</v>
      </c>
    </row>
    <row r="18" spans="1:29" hidden="1" x14ac:dyDescent="0.25">
      <c r="A18">
        <v>529251</v>
      </c>
      <c r="B18" t="s">
        <v>488</v>
      </c>
      <c r="C18" t="s">
        <v>3168</v>
      </c>
      <c r="D18" t="s">
        <v>130</v>
      </c>
      <c r="E18" t="s">
        <v>99</v>
      </c>
      <c r="F18" t="s">
        <v>134</v>
      </c>
      <c r="G18">
        <v>0.5</v>
      </c>
      <c r="J18" s="5">
        <v>405467100030</v>
      </c>
      <c r="L18" t="s">
        <v>481</v>
      </c>
      <c r="M18">
        <v>2017</v>
      </c>
      <c r="N18">
        <v>6</v>
      </c>
      <c r="O18" t="s">
        <v>34</v>
      </c>
      <c r="P18" t="s">
        <v>482</v>
      </c>
      <c r="Q18" t="s">
        <v>69</v>
      </c>
      <c r="R18" t="s">
        <v>224</v>
      </c>
      <c r="S18" t="s">
        <v>225</v>
      </c>
      <c r="T18">
        <v>0.5</v>
      </c>
      <c r="U18" s="7">
        <v>1</v>
      </c>
      <c r="V18" s="4">
        <v>0.5</v>
      </c>
      <c r="W18">
        <v>0</v>
      </c>
      <c r="Y18">
        <v>0.5</v>
      </c>
      <c r="Z18">
        <v>0.5</v>
      </c>
      <c r="AA18" t="b">
        <v>1</v>
      </c>
      <c r="AB18" t="s">
        <v>76</v>
      </c>
      <c r="AC18" t="s">
        <v>3186</v>
      </c>
    </row>
    <row r="19" spans="1:29" hidden="1" x14ac:dyDescent="0.25">
      <c r="A19">
        <v>574432</v>
      </c>
      <c r="B19" t="s">
        <v>489</v>
      </c>
      <c r="C19" t="s">
        <v>3168</v>
      </c>
      <c r="D19" t="s">
        <v>196</v>
      </c>
      <c r="E19" t="s">
        <v>197</v>
      </c>
      <c r="G19">
        <v>9.0909090909090995E-2</v>
      </c>
      <c r="J19" s="5"/>
      <c r="M19">
        <v>2019</v>
      </c>
      <c r="N19">
        <v>356</v>
      </c>
      <c r="P19" t="s">
        <v>490</v>
      </c>
      <c r="Q19" t="s">
        <v>35</v>
      </c>
      <c r="R19" t="s">
        <v>197</v>
      </c>
      <c r="S19" t="s">
        <v>61</v>
      </c>
      <c r="T19">
        <v>0</v>
      </c>
      <c r="U19" s="7">
        <v>0</v>
      </c>
      <c r="V19" s="4">
        <v>0</v>
      </c>
      <c r="W19">
        <v>0</v>
      </c>
      <c r="Y19">
        <v>0</v>
      </c>
      <c r="Z19">
        <v>0</v>
      </c>
      <c r="AA19" t="b">
        <v>1</v>
      </c>
      <c r="AB19" t="s">
        <v>199</v>
      </c>
      <c r="AC19" t="s">
        <v>199</v>
      </c>
    </row>
    <row r="20" spans="1:29" hidden="1" x14ac:dyDescent="0.25">
      <c r="A20">
        <v>582920</v>
      </c>
      <c r="B20" t="s">
        <v>491</v>
      </c>
      <c r="C20" t="s">
        <v>3168</v>
      </c>
      <c r="D20" t="s">
        <v>156</v>
      </c>
      <c r="E20" t="s">
        <v>228</v>
      </c>
      <c r="F20" t="s">
        <v>229</v>
      </c>
      <c r="G20">
        <v>0.33333333333332998</v>
      </c>
      <c r="J20" s="5"/>
      <c r="L20" t="s">
        <v>492</v>
      </c>
      <c r="M20">
        <v>2020</v>
      </c>
      <c r="N20">
        <v>2</v>
      </c>
      <c r="P20" t="s">
        <v>493</v>
      </c>
      <c r="Q20" t="s">
        <v>35</v>
      </c>
      <c r="R20" t="s">
        <v>232</v>
      </c>
      <c r="S20" t="s">
        <v>61</v>
      </c>
      <c r="T20">
        <v>0</v>
      </c>
      <c r="U20" s="7">
        <v>0</v>
      </c>
      <c r="V20" s="4">
        <v>0</v>
      </c>
      <c r="W20">
        <v>0</v>
      </c>
      <c r="Y20">
        <v>0</v>
      </c>
      <c r="Z20">
        <v>0</v>
      </c>
      <c r="AA20" t="b">
        <v>1</v>
      </c>
      <c r="AB20" t="s">
        <v>76</v>
      </c>
      <c r="AC20" t="s">
        <v>3186</v>
      </c>
    </row>
    <row r="21" spans="1:29" hidden="1" x14ac:dyDescent="0.25">
      <c r="A21">
        <v>529251</v>
      </c>
      <c r="B21" t="s">
        <v>494</v>
      </c>
      <c r="C21" t="s">
        <v>3168</v>
      </c>
      <c r="D21" t="s">
        <v>130</v>
      </c>
      <c r="E21" t="s">
        <v>99</v>
      </c>
      <c r="F21" t="s">
        <v>134</v>
      </c>
      <c r="G21">
        <v>0.5</v>
      </c>
      <c r="J21" s="5">
        <v>405467100030</v>
      </c>
      <c r="L21" t="s">
        <v>481</v>
      </c>
      <c r="M21">
        <v>2017</v>
      </c>
      <c r="N21">
        <v>6</v>
      </c>
      <c r="O21" t="s">
        <v>34</v>
      </c>
      <c r="P21" t="s">
        <v>482</v>
      </c>
      <c r="Q21" t="s">
        <v>69</v>
      </c>
      <c r="R21" t="s">
        <v>224</v>
      </c>
      <c r="S21" t="s">
        <v>225</v>
      </c>
      <c r="T21">
        <v>0.5</v>
      </c>
      <c r="U21" s="7">
        <v>1</v>
      </c>
      <c r="V21" s="4">
        <v>0.5</v>
      </c>
      <c r="W21">
        <v>0</v>
      </c>
      <c r="Y21">
        <v>0.5</v>
      </c>
      <c r="Z21">
        <v>0.5</v>
      </c>
      <c r="AA21" t="b">
        <v>1</v>
      </c>
      <c r="AB21" t="s">
        <v>76</v>
      </c>
      <c r="AC21" t="s">
        <v>3186</v>
      </c>
    </row>
    <row r="22" spans="1:29" x14ac:dyDescent="0.25">
      <c r="A22">
        <v>563711</v>
      </c>
      <c r="B22" t="s">
        <v>39</v>
      </c>
      <c r="C22" t="s">
        <v>3170</v>
      </c>
      <c r="D22" t="s">
        <v>28</v>
      </c>
      <c r="E22" t="s">
        <v>40</v>
      </c>
      <c r="F22" t="s">
        <v>41</v>
      </c>
      <c r="G22">
        <v>0.11111111111110999</v>
      </c>
      <c r="J22" s="5"/>
      <c r="L22" t="s">
        <v>42</v>
      </c>
      <c r="M22">
        <v>2018</v>
      </c>
      <c r="N22">
        <v>20</v>
      </c>
      <c r="O22" t="s">
        <v>34</v>
      </c>
      <c r="Q22" t="s">
        <v>35</v>
      </c>
      <c r="R22" t="s">
        <v>43</v>
      </c>
      <c r="S22" t="s">
        <v>44</v>
      </c>
      <c r="T22">
        <v>0.5</v>
      </c>
      <c r="U22" s="7">
        <v>0.5</v>
      </c>
      <c r="V22" s="4">
        <v>5.5555555555554997E-2</v>
      </c>
      <c r="W22">
        <v>0</v>
      </c>
      <c r="Y22">
        <v>5.5555555555554997E-2</v>
      </c>
      <c r="Z22">
        <v>5.5555555555554997E-2</v>
      </c>
      <c r="AA22" t="b">
        <v>1</v>
      </c>
      <c r="AB22" t="s">
        <v>45</v>
      </c>
      <c r="AC22" t="s">
        <v>45</v>
      </c>
    </row>
    <row r="23" spans="1:29" hidden="1" x14ac:dyDescent="0.25">
      <c r="A23">
        <v>582643</v>
      </c>
      <c r="B23" t="s">
        <v>495</v>
      </c>
      <c r="C23" t="s">
        <v>3168</v>
      </c>
      <c r="D23" t="s">
        <v>130</v>
      </c>
      <c r="E23" t="s">
        <v>99</v>
      </c>
      <c r="F23" t="s">
        <v>134</v>
      </c>
      <c r="G23">
        <v>0.33333333333332998</v>
      </c>
      <c r="J23" s="5">
        <v>567209500001</v>
      </c>
      <c r="L23" t="s">
        <v>496</v>
      </c>
      <c r="M23">
        <v>2020</v>
      </c>
      <c r="N23">
        <v>9</v>
      </c>
      <c r="O23" t="s">
        <v>34</v>
      </c>
      <c r="P23" t="s">
        <v>482</v>
      </c>
      <c r="Q23" t="s">
        <v>69</v>
      </c>
      <c r="R23" t="s">
        <v>224</v>
      </c>
      <c r="S23" t="s">
        <v>225</v>
      </c>
      <c r="T23">
        <v>0.5</v>
      </c>
      <c r="U23" s="7">
        <v>1</v>
      </c>
      <c r="V23" s="4">
        <v>0.33333333333332998</v>
      </c>
      <c r="W23">
        <v>0</v>
      </c>
      <c r="Y23">
        <v>0.33333333333332998</v>
      </c>
      <c r="Z23">
        <v>0.33333333333332998</v>
      </c>
      <c r="AA23" t="b">
        <v>1</v>
      </c>
      <c r="AB23" t="s">
        <v>76</v>
      </c>
      <c r="AC23" t="s">
        <v>3186</v>
      </c>
    </row>
    <row r="24" spans="1:29" x14ac:dyDescent="0.25">
      <c r="A24">
        <v>550934</v>
      </c>
      <c r="B24" t="s">
        <v>497</v>
      </c>
      <c r="C24" t="s">
        <v>3168</v>
      </c>
      <c r="D24" t="s">
        <v>28</v>
      </c>
      <c r="E24" t="s">
        <v>40</v>
      </c>
      <c r="F24" t="s">
        <v>89</v>
      </c>
      <c r="G24">
        <v>0.5</v>
      </c>
      <c r="J24" s="5"/>
      <c r="L24" t="s">
        <v>498</v>
      </c>
      <c r="M24">
        <v>2018</v>
      </c>
      <c r="N24">
        <v>21</v>
      </c>
      <c r="O24" t="s">
        <v>34</v>
      </c>
      <c r="Q24" t="s">
        <v>35</v>
      </c>
      <c r="R24" t="s">
        <v>91</v>
      </c>
      <c r="S24" t="s">
        <v>92</v>
      </c>
      <c r="T24">
        <v>1</v>
      </c>
      <c r="U24" s="7">
        <v>1</v>
      </c>
      <c r="V24" s="4">
        <v>0.5</v>
      </c>
      <c r="W24">
        <v>0</v>
      </c>
      <c r="Y24">
        <v>0.5</v>
      </c>
      <c r="Z24">
        <v>0.5</v>
      </c>
      <c r="AA24" t="b">
        <v>1</v>
      </c>
      <c r="AB24" t="s">
        <v>45</v>
      </c>
      <c r="AC24" t="s">
        <v>45</v>
      </c>
    </row>
    <row r="25" spans="1:29" x14ac:dyDescent="0.25">
      <c r="A25">
        <v>534700</v>
      </c>
      <c r="B25" t="s">
        <v>46</v>
      </c>
      <c r="C25" t="s">
        <v>3169</v>
      </c>
      <c r="D25" t="s">
        <v>28</v>
      </c>
      <c r="E25" t="s">
        <v>40</v>
      </c>
      <c r="F25" t="s">
        <v>47</v>
      </c>
      <c r="G25">
        <v>0.14285714285713999</v>
      </c>
      <c r="H25" t="s">
        <v>48</v>
      </c>
      <c r="I25" t="s">
        <v>49</v>
      </c>
      <c r="J25" s="5">
        <v>402946400009</v>
      </c>
      <c r="K25" t="s">
        <v>32</v>
      </c>
      <c r="L25" t="s">
        <v>50</v>
      </c>
      <c r="M25">
        <v>2017</v>
      </c>
      <c r="N25">
        <v>9</v>
      </c>
      <c r="O25" t="s">
        <v>34</v>
      </c>
      <c r="Q25" t="s">
        <v>35</v>
      </c>
      <c r="R25" t="s">
        <v>51</v>
      </c>
      <c r="S25" t="s">
        <v>52</v>
      </c>
      <c r="T25">
        <v>6</v>
      </c>
      <c r="U25" s="7">
        <v>6</v>
      </c>
      <c r="V25" s="4">
        <v>0.85714285714283989</v>
      </c>
      <c r="W25">
        <v>0</v>
      </c>
      <c r="Y25">
        <v>0.85714285714283989</v>
      </c>
      <c r="Z25">
        <v>0.85714285714283989</v>
      </c>
      <c r="AA25" t="b">
        <v>1</v>
      </c>
      <c r="AB25" t="s">
        <v>45</v>
      </c>
      <c r="AC25" t="s">
        <v>45</v>
      </c>
    </row>
    <row r="26" spans="1:29" hidden="1" x14ac:dyDescent="0.25">
      <c r="A26">
        <v>564355</v>
      </c>
      <c r="B26" t="s">
        <v>499</v>
      </c>
      <c r="C26" t="s">
        <v>3168</v>
      </c>
      <c r="D26" t="s">
        <v>156</v>
      </c>
      <c r="E26" t="s">
        <v>99</v>
      </c>
      <c r="F26" t="s">
        <v>134</v>
      </c>
      <c r="G26">
        <v>0.25</v>
      </c>
      <c r="J26" s="5">
        <v>482135600008</v>
      </c>
      <c r="L26" t="s">
        <v>500</v>
      </c>
      <c r="M26">
        <v>2019</v>
      </c>
      <c r="N26">
        <v>6</v>
      </c>
      <c r="O26" t="s">
        <v>34</v>
      </c>
      <c r="P26" t="s">
        <v>501</v>
      </c>
      <c r="Q26" t="s">
        <v>35</v>
      </c>
      <c r="R26" t="s">
        <v>224</v>
      </c>
      <c r="S26" t="s">
        <v>225</v>
      </c>
      <c r="T26">
        <v>0.5</v>
      </c>
      <c r="U26" s="7">
        <v>0.5</v>
      </c>
      <c r="V26" s="4">
        <v>0.125</v>
      </c>
      <c r="W26">
        <v>0</v>
      </c>
      <c r="Y26">
        <v>0.125</v>
      </c>
      <c r="Z26">
        <v>0.125</v>
      </c>
      <c r="AA26" t="b">
        <v>1</v>
      </c>
      <c r="AB26" t="s">
        <v>76</v>
      </c>
      <c r="AC26" t="s">
        <v>3186</v>
      </c>
    </row>
    <row r="27" spans="1:29" hidden="1" x14ac:dyDescent="0.25">
      <c r="A27">
        <v>581559</v>
      </c>
      <c r="B27" t="s">
        <v>499</v>
      </c>
      <c r="C27" t="s">
        <v>3168</v>
      </c>
      <c r="D27" t="s">
        <v>130</v>
      </c>
      <c r="E27" t="s">
        <v>99</v>
      </c>
      <c r="F27" t="s">
        <v>100</v>
      </c>
      <c r="G27">
        <v>0.25</v>
      </c>
      <c r="J27" s="5">
        <v>567209500023</v>
      </c>
      <c r="L27" t="s">
        <v>502</v>
      </c>
      <c r="M27">
        <v>2020</v>
      </c>
      <c r="N27">
        <v>10</v>
      </c>
      <c r="P27" t="s">
        <v>503</v>
      </c>
      <c r="Q27" t="s">
        <v>35</v>
      </c>
      <c r="R27" t="s">
        <v>103</v>
      </c>
      <c r="S27" t="s">
        <v>104</v>
      </c>
      <c r="T27">
        <v>0.25</v>
      </c>
      <c r="U27" s="7">
        <v>0.25</v>
      </c>
      <c r="V27" s="4">
        <v>6.25E-2</v>
      </c>
      <c r="W27">
        <v>0</v>
      </c>
      <c r="Y27">
        <v>6.25E-2</v>
      </c>
      <c r="Z27">
        <v>6.25E-2</v>
      </c>
      <c r="AA27" t="b">
        <v>1</v>
      </c>
      <c r="AB27" t="s">
        <v>76</v>
      </c>
      <c r="AC27" t="s">
        <v>3186</v>
      </c>
    </row>
    <row r="28" spans="1:29" hidden="1" x14ac:dyDescent="0.25">
      <c r="A28">
        <v>529250</v>
      </c>
      <c r="B28" t="s">
        <v>504</v>
      </c>
      <c r="C28" t="s">
        <v>3168</v>
      </c>
      <c r="D28" t="s">
        <v>130</v>
      </c>
      <c r="E28" t="s">
        <v>99</v>
      </c>
      <c r="F28" t="s">
        <v>134</v>
      </c>
      <c r="G28">
        <v>0.5</v>
      </c>
      <c r="J28" s="5">
        <v>405467100031</v>
      </c>
      <c r="L28" t="s">
        <v>481</v>
      </c>
      <c r="M28">
        <v>2017</v>
      </c>
      <c r="N28">
        <v>6</v>
      </c>
      <c r="P28" t="s">
        <v>505</v>
      </c>
      <c r="Q28" t="s">
        <v>69</v>
      </c>
      <c r="R28" t="s">
        <v>224</v>
      </c>
      <c r="S28" t="s">
        <v>225</v>
      </c>
      <c r="T28">
        <v>0.5</v>
      </c>
      <c r="U28" s="7">
        <v>1</v>
      </c>
      <c r="V28" s="4">
        <v>0.5</v>
      </c>
      <c r="W28">
        <v>0</v>
      </c>
      <c r="Y28">
        <v>0.5</v>
      </c>
      <c r="Z28">
        <v>0.5</v>
      </c>
      <c r="AA28" t="b">
        <v>1</v>
      </c>
      <c r="AB28" t="s">
        <v>76</v>
      </c>
      <c r="AC28" t="s">
        <v>3186</v>
      </c>
    </row>
    <row r="29" spans="1:29" hidden="1" x14ac:dyDescent="0.25">
      <c r="A29">
        <v>528898</v>
      </c>
      <c r="B29" t="s">
        <v>506</v>
      </c>
      <c r="C29" t="s">
        <v>3168</v>
      </c>
      <c r="D29" t="s">
        <v>130</v>
      </c>
      <c r="E29" t="s">
        <v>117</v>
      </c>
      <c r="G29">
        <v>0.33333333333332998</v>
      </c>
      <c r="J29" s="5"/>
      <c r="L29" t="s">
        <v>507</v>
      </c>
      <c r="M29">
        <v>2017</v>
      </c>
      <c r="N29">
        <v>15</v>
      </c>
      <c r="O29" t="s">
        <v>184</v>
      </c>
      <c r="P29" t="s">
        <v>475</v>
      </c>
      <c r="Q29" t="s">
        <v>69</v>
      </c>
      <c r="R29" t="s">
        <v>117</v>
      </c>
      <c r="S29" t="s">
        <v>120</v>
      </c>
      <c r="T29">
        <v>1</v>
      </c>
      <c r="U29" s="7">
        <v>2</v>
      </c>
      <c r="V29" s="4">
        <v>0.66666666666665997</v>
      </c>
      <c r="W29">
        <v>0</v>
      </c>
      <c r="Y29">
        <v>0.66666666666665997</v>
      </c>
      <c r="Z29">
        <v>0.66666666666665997</v>
      </c>
      <c r="AA29" t="b">
        <v>1</v>
      </c>
      <c r="AB29" t="s">
        <v>76</v>
      </c>
      <c r="AC29" t="s">
        <v>3186</v>
      </c>
    </row>
    <row r="30" spans="1:29" hidden="1" x14ac:dyDescent="0.25">
      <c r="A30">
        <v>528902</v>
      </c>
      <c r="B30" t="s">
        <v>506</v>
      </c>
      <c r="C30" t="s">
        <v>3168</v>
      </c>
      <c r="D30" t="s">
        <v>130</v>
      </c>
      <c r="E30" t="s">
        <v>99</v>
      </c>
      <c r="F30" t="s">
        <v>100</v>
      </c>
      <c r="G30">
        <v>0.5</v>
      </c>
      <c r="J30" s="5"/>
      <c r="L30" t="s">
        <v>508</v>
      </c>
      <c r="M30">
        <v>2017</v>
      </c>
      <c r="N30">
        <v>3</v>
      </c>
      <c r="P30" t="s">
        <v>475</v>
      </c>
      <c r="Q30" t="s">
        <v>69</v>
      </c>
      <c r="R30" t="s">
        <v>103</v>
      </c>
      <c r="S30" t="s">
        <v>104</v>
      </c>
      <c r="T30">
        <v>0.25</v>
      </c>
      <c r="U30" s="7">
        <v>0.5</v>
      </c>
      <c r="V30" s="4">
        <v>0.25</v>
      </c>
      <c r="W30">
        <v>0</v>
      </c>
      <c r="Y30">
        <v>0.25</v>
      </c>
      <c r="Z30">
        <v>0.25</v>
      </c>
      <c r="AA30" t="b">
        <v>1</v>
      </c>
      <c r="AB30" t="s">
        <v>76</v>
      </c>
      <c r="AC30" t="s">
        <v>3186</v>
      </c>
    </row>
    <row r="31" spans="1:29" hidden="1" x14ac:dyDescent="0.25">
      <c r="A31">
        <v>529248</v>
      </c>
      <c r="B31" t="s">
        <v>506</v>
      </c>
      <c r="C31" t="s">
        <v>3168</v>
      </c>
      <c r="D31" t="s">
        <v>130</v>
      </c>
      <c r="E31" t="s">
        <v>99</v>
      </c>
      <c r="F31" t="s">
        <v>134</v>
      </c>
      <c r="G31">
        <v>0.5</v>
      </c>
      <c r="J31" s="5">
        <v>405467100028</v>
      </c>
      <c r="L31" t="s">
        <v>481</v>
      </c>
      <c r="M31">
        <v>2017</v>
      </c>
      <c r="N31">
        <v>7</v>
      </c>
      <c r="P31" t="s">
        <v>266</v>
      </c>
      <c r="Q31" t="s">
        <v>69</v>
      </c>
      <c r="R31" t="s">
        <v>224</v>
      </c>
      <c r="S31" t="s">
        <v>225</v>
      </c>
      <c r="T31">
        <v>0.5</v>
      </c>
      <c r="U31" s="7">
        <v>1</v>
      </c>
      <c r="V31" s="4">
        <v>0.5</v>
      </c>
      <c r="W31">
        <v>0</v>
      </c>
      <c r="Y31">
        <v>0.5</v>
      </c>
      <c r="Z31">
        <v>0.5</v>
      </c>
      <c r="AA31" t="b">
        <v>1</v>
      </c>
      <c r="AB31" t="s">
        <v>76</v>
      </c>
      <c r="AC31" t="s">
        <v>3186</v>
      </c>
    </row>
    <row r="32" spans="1:29" hidden="1" x14ac:dyDescent="0.25">
      <c r="A32">
        <v>582919</v>
      </c>
      <c r="B32" t="s">
        <v>509</v>
      </c>
      <c r="C32" t="s">
        <v>3168</v>
      </c>
      <c r="D32" t="s">
        <v>470</v>
      </c>
      <c r="E32" t="s">
        <v>228</v>
      </c>
      <c r="F32" t="s">
        <v>229</v>
      </c>
      <c r="G32">
        <v>0.5</v>
      </c>
      <c r="J32" s="5"/>
      <c r="L32" t="s">
        <v>510</v>
      </c>
      <c r="M32">
        <v>2020</v>
      </c>
      <c r="N32">
        <v>2</v>
      </c>
      <c r="P32" t="s">
        <v>493</v>
      </c>
      <c r="Q32" t="s">
        <v>35</v>
      </c>
      <c r="R32" t="s">
        <v>232</v>
      </c>
      <c r="S32" t="s">
        <v>61</v>
      </c>
      <c r="T32">
        <v>0</v>
      </c>
      <c r="U32" s="7">
        <v>0</v>
      </c>
      <c r="V32" s="4">
        <v>0</v>
      </c>
      <c r="W32">
        <v>0</v>
      </c>
      <c r="Y32">
        <v>0</v>
      </c>
      <c r="Z32">
        <v>0</v>
      </c>
      <c r="AA32" t="b">
        <v>1</v>
      </c>
      <c r="AB32" t="s">
        <v>76</v>
      </c>
      <c r="AC32" t="s">
        <v>3186</v>
      </c>
    </row>
    <row r="33" spans="1:29" hidden="1" x14ac:dyDescent="0.25">
      <c r="A33">
        <v>529244</v>
      </c>
      <c r="B33" t="s">
        <v>511</v>
      </c>
      <c r="C33" t="s">
        <v>3168</v>
      </c>
      <c r="D33" t="s">
        <v>130</v>
      </c>
      <c r="E33" t="s">
        <v>99</v>
      </c>
      <c r="F33" t="s">
        <v>134</v>
      </c>
      <c r="G33">
        <v>0.33333333333332998</v>
      </c>
      <c r="J33" s="5">
        <v>405467100001</v>
      </c>
      <c r="L33" t="s">
        <v>481</v>
      </c>
      <c r="M33">
        <v>2017</v>
      </c>
      <c r="N33">
        <v>10</v>
      </c>
      <c r="O33" t="s">
        <v>34</v>
      </c>
      <c r="P33" t="s">
        <v>482</v>
      </c>
      <c r="Q33" t="s">
        <v>69</v>
      </c>
      <c r="R33" t="s">
        <v>224</v>
      </c>
      <c r="S33" t="s">
        <v>225</v>
      </c>
      <c r="T33">
        <v>0.5</v>
      </c>
      <c r="U33" s="7">
        <v>1</v>
      </c>
      <c r="V33" s="4">
        <v>0.33333333333332998</v>
      </c>
      <c r="W33">
        <v>0</v>
      </c>
      <c r="Y33">
        <v>0.33333333333332998</v>
      </c>
      <c r="Z33">
        <v>0.33333333333332998</v>
      </c>
      <c r="AA33" t="b">
        <v>1</v>
      </c>
      <c r="AB33" t="s">
        <v>76</v>
      </c>
      <c r="AC33" t="s">
        <v>3186</v>
      </c>
    </row>
    <row r="34" spans="1:29" hidden="1" x14ac:dyDescent="0.25">
      <c r="A34">
        <v>564355</v>
      </c>
      <c r="B34" t="s">
        <v>512</v>
      </c>
      <c r="C34" t="s">
        <v>3168</v>
      </c>
      <c r="D34" t="s">
        <v>130</v>
      </c>
      <c r="E34" t="s">
        <v>99</v>
      </c>
      <c r="F34" t="s">
        <v>134</v>
      </c>
      <c r="G34">
        <v>0.25</v>
      </c>
      <c r="J34" s="5">
        <v>482135600008</v>
      </c>
      <c r="L34" t="s">
        <v>500</v>
      </c>
      <c r="M34">
        <v>2019</v>
      </c>
      <c r="N34">
        <v>6</v>
      </c>
      <c r="O34" t="s">
        <v>34</v>
      </c>
      <c r="P34" t="s">
        <v>501</v>
      </c>
      <c r="Q34" t="s">
        <v>35</v>
      </c>
      <c r="R34" t="s">
        <v>224</v>
      </c>
      <c r="S34" t="s">
        <v>225</v>
      </c>
      <c r="T34">
        <v>0.5</v>
      </c>
      <c r="U34" s="7">
        <v>0.5</v>
      </c>
      <c r="V34" s="4">
        <v>0.125</v>
      </c>
      <c r="W34">
        <v>0</v>
      </c>
      <c r="Y34">
        <v>0.125</v>
      </c>
      <c r="Z34">
        <v>0.125</v>
      </c>
      <c r="AA34" t="b">
        <v>1</v>
      </c>
      <c r="AB34" t="s">
        <v>76</v>
      </c>
      <c r="AC34" t="s">
        <v>3186</v>
      </c>
    </row>
    <row r="35" spans="1:29" hidden="1" x14ac:dyDescent="0.25">
      <c r="A35">
        <v>593306</v>
      </c>
      <c r="B35" t="s">
        <v>512</v>
      </c>
      <c r="C35" t="s">
        <v>3168</v>
      </c>
      <c r="D35" t="s">
        <v>130</v>
      </c>
      <c r="E35" t="s">
        <v>40</v>
      </c>
      <c r="F35" t="s">
        <v>134</v>
      </c>
      <c r="G35">
        <v>0.33333333333332998</v>
      </c>
      <c r="H35" t="s">
        <v>513</v>
      </c>
      <c r="I35" t="s">
        <v>32</v>
      </c>
      <c r="J35" s="5">
        <v>625570500004</v>
      </c>
      <c r="K35" s="6" t="s">
        <v>32</v>
      </c>
      <c r="L35" t="s">
        <v>514</v>
      </c>
      <c r="M35">
        <v>2020</v>
      </c>
      <c r="N35">
        <v>9</v>
      </c>
      <c r="O35" t="s">
        <v>184</v>
      </c>
      <c r="Q35" t="s">
        <v>69</v>
      </c>
      <c r="R35" t="s">
        <v>138</v>
      </c>
      <c r="S35" t="s">
        <v>139</v>
      </c>
      <c r="T35">
        <v>4</v>
      </c>
      <c r="U35" s="7">
        <v>4</v>
      </c>
      <c r="V35" s="4">
        <v>1.3333333333333199</v>
      </c>
      <c r="W35">
        <v>0</v>
      </c>
      <c r="Y35">
        <v>1.3333333333333199</v>
      </c>
      <c r="Z35">
        <v>1.3333333333333199</v>
      </c>
      <c r="AA35" t="b">
        <v>1</v>
      </c>
      <c r="AB35" t="s">
        <v>76</v>
      </c>
      <c r="AC35" t="s">
        <v>3186</v>
      </c>
    </row>
    <row r="36" spans="1:29" hidden="1" x14ac:dyDescent="0.25">
      <c r="A36">
        <v>572541</v>
      </c>
      <c r="B36" t="s">
        <v>515</v>
      </c>
      <c r="C36" t="s">
        <v>3168</v>
      </c>
      <c r="D36" t="s">
        <v>156</v>
      </c>
      <c r="E36" t="s">
        <v>99</v>
      </c>
      <c r="F36" t="s">
        <v>100</v>
      </c>
      <c r="G36">
        <v>0.2</v>
      </c>
      <c r="J36" s="5"/>
      <c r="L36" t="s">
        <v>516</v>
      </c>
      <c r="M36">
        <v>2019</v>
      </c>
      <c r="N36">
        <v>20</v>
      </c>
      <c r="P36" t="s">
        <v>517</v>
      </c>
      <c r="Q36" t="s">
        <v>35</v>
      </c>
      <c r="R36" t="s">
        <v>103</v>
      </c>
      <c r="S36" t="s">
        <v>104</v>
      </c>
      <c r="T36">
        <v>0.25</v>
      </c>
      <c r="U36" s="7">
        <v>0.25</v>
      </c>
      <c r="V36" s="4">
        <v>0.05</v>
      </c>
      <c r="W36">
        <v>0</v>
      </c>
      <c r="Y36">
        <v>0.05</v>
      </c>
      <c r="Z36">
        <v>0.05</v>
      </c>
      <c r="AA36" t="b">
        <v>1</v>
      </c>
      <c r="AB36" t="s">
        <v>76</v>
      </c>
      <c r="AC36" t="s">
        <v>3186</v>
      </c>
    </row>
    <row r="37" spans="1:29" x14ac:dyDescent="0.25">
      <c r="A37">
        <v>534133</v>
      </c>
      <c r="B37" t="s">
        <v>53</v>
      </c>
      <c r="C37" t="s">
        <v>3170</v>
      </c>
      <c r="D37" t="s">
        <v>28</v>
      </c>
      <c r="E37" t="s">
        <v>40</v>
      </c>
      <c r="F37" t="s">
        <v>30</v>
      </c>
      <c r="G37">
        <v>0.25</v>
      </c>
      <c r="H37" t="s">
        <v>54</v>
      </c>
      <c r="I37" t="s">
        <v>32</v>
      </c>
      <c r="J37" s="5"/>
      <c r="L37" t="s">
        <v>33</v>
      </c>
      <c r="M37">
        <v>2017</v>
      </c>
      <c r="N37">
        <v>6</v>
      </c>
      <c r="O37" t="s">
        <v>34</v>
      </c>
      <c r="Q37" t="s">
        <v>35</v>
      </c>
      <c r="R37" t="s">
        <v>55</v>
      </c>
      <c r="S37" t="s">
        <v>37</v>
      </c>
      <c r="T37">
        <v>4</v>
      </c>
      <c r="U37" s="7">
        <v>4</v>
      </c>
      <c r="V37" s="4">
        <v>1</v>
      </c>
      <c r="W37">
        <v>0</v>
      </c>
      <c r="Y37">
        <v>1</v>
      </c>
      <c r="Z37">
        <v>1</v>
      </c>
      <c r="AA37" t="b">
        <v>1</v>
      </c>
      <c r="AB37" t="s">
        <v>45</v>
      </c>
      <c r="AC37" t="s">
        <v>45</v>
      </c>
    </row>
    <row r="38" spans="1:29" hidden="1" x14ac:dyDescent="0.25">
      <c r="A38">
        <v>529244</v>
      </c>
      <c r="B38" t="s">
        <v>518</v>
      </c>
      <c r="C38" t="s">
        <v>3168</v>
      </c>
      <c r="D38" t="s">
        <v>130</v>
      </c>
      <c r="E38" t="s">
        <v>99</v>
      </c>
      <c r="F38" t="s">
        <v>134</v>
      </c>
      <c r="G38">
        <v>0.33333333333332998</v>
      </c>
      <c r="J38" s="5">
        <v>405467100001</v>
      </c>
      <c r="L38" t="s">
        <v>481</v>
      </c>
      <c r="M38">
        <v>2017</v>
      </c>
      <c r="N38">
        <v>10</v>
      </c>
      <c r="O38" t="s">
        <v>34</v>
      </c>
      <c r="P38" t="s">
        <v>482</v>
      </c>
      <c r="Q38" t="s">
        <v>69</v>
      </c>
      <c r="R38" t="s">
        <v>224</v>
      </c>
      <c r="S38" t="s">
        <v>225</v>
      </c>
      <c r="T38">
        <v>0.5</v>
      </c>
      <c r="U38" s="7">
        <v>1</v>
      </c>
      <c r="V38" s="4">
        <v>0.33333333333332998</v>
      </c>
      <c r="W38">
        <v>0</v>
      </c>
      <c r="Y38">
        <v>0.33333333333332998</v>
      </c>
      <c r="Z38">
        <v>0.33333333333332998</v>
      </c>
      <c r="AA38" t="b">
        <v>1</v>
      </c>
      <c r="AB38" t="s">
        <v>76</v>
      </c>
      <c r="AC38" t="s">
        <v>3186</v>
      </c>
    </row>
    <row r="39" spans="1:29" hidden="1" x14ac:dyDescent="0.25">
      <c r="A39">
        <v>529245</v>
      </c>
      <c r="B39" t="s">
        <v>519</v>
      </c>
      <c r="C39" t="s">
        <v>3168</v>
      </c>
      <c r="D39" t="s">
        <v>130</v>
      </c>
      <c r="E39" t="s">
        <v>99</v>
      </c>
      <c r="F39" t="s">
        <v>134</v>
      </c>
      <c r="G39">
        <v>0.5</v>
      </c>
      <c r="J39" s="5">
        <v>405467100020</v>
      </c>
      <c r="L39" t="s">
        <v>481</v>
      </c>
      <c r="M39">
        <v>2017</v>
      </c>
      <c r="N39">
        <v>6</v>
      </c>
      <c r="O39" t="s">
        <v>34</v>
      </c>
      <c r="P39" t="s">
        <v>482</v>
      </c>
      <c r="Q39" t="s">
        <v>69</v>
      </c>
      <c r="R39" t="s">
        <v>224</v>
      </c>
      <c r="S39" t="s">
        <v>225</v>
      </c>
      <c r="T39">
        <v>0.5</v>
      </c>
      <c r="U39" s="7">
        <v>1</v>
      </c>
      <c r="V39" s="4">
        <v>0.5</v>
      </c>
      <c r="W39">
        <v>0</v>
      </c>
      <c r="Y39">
        <v>0.5</v>
      </c>
      <c r="Z39">
        <v>0.5</v>
      </c>
      <c r="AA39" t="b">
        <v>1</v>
      </c>
      <c r="AB39" t="s">
        <v>76</v>
      </c>
      <c r="AC39" t="s">
        <v>3186</v>
      </c>
    </row>
    <row r="40" spans="1:29" hidden="1" x14ac:dyDescent="0.25">
      <c r="A40">
        <v>529253</v>
      </c>
      <c r="B40" t="s">
        <v>520</v>
      </c>
      <c r="C40" t="s">
        <v>3168</v>
      </c>
      <c r="D40" t="s">
        <v>130</v>
      </c>
      <c r="E40" t="s">
        <v>99</v>
      </c>
      <c r="F40" t="s">
        <v>134</v>
      </c>
      <c r="G40">
        <v>0.5</v>
      </c>
      <c r="J40" s="5">
        <v>405467100036</v>
      </c>
      <c r="L40" t="s">
        <v>481</v>
      </c>
      <c r="M40">
        <v>2017</v>
      </c>
      <c r="N40">
        <v>7</v>
      </c>
      <c r="O40" t="s">
        <v>34</v>
      </c>
      <c r="P40" t="s">
        <v>482</v>
      </c>
      <c r="Q40" t="s">
        <v>69</v>
      </c>
      <c r="R40" t="s">
        <v>224</v>
      </c>
      <c r="S40" t="s">
        <v>225</v>
      </c>
      <c r="T40">
        <v>0.5</v>
      </c>
      <c r="U40" s="7">
        <v>1</v>
      </c>
      <c r="V40" s="4">
        <v>0.5</v>
      </c>
      <c r="W40">
        <v>0</v>
      </c>
      <c r="Y40">
        <v>0.5</v>
      </c>
      <c r="Z40">
        <v>0.5</v>
      </c>
      <c r="AA40" t="b">
        <v>1</v>
      </c>
      <c r="AB40" t="s">
        <v>76</v>
      </c>
      <c r="AC40" t="s">
        <v>3186</v>
      </c>
    </row>
    <row r="41" spans="1:29" hidden="1" x14ac:dyDescent="0.25">
      <c r="A41">
        <v>551906</v>
      </c>
      <c r="B41" t="s">
        <v>521</v>
      </c>
      <c r="C41" t="s">
        <v>3168</v>
      </c>
      <c r="D41" t="s">
        <v>221</v>
      </c>
      <c r="E41" t="s">
        <v>193</v>
      </c>
      <c r="G41">
        <v>0.5</v>
      </c>
      <c r="J41" s="5"/>
      <c r="M41">
        <v>2018</v>
      </c>
      <c r="N41">
        <v>36</v>
      </c>
      <c r="O41" t="s">
        <v>34</v>
      </c>
      <c r="P41" t="s">
        <v>522</v>
      </c>
      <c r="Q41" t="s">
        <v>35</v>
      </c>
      <c r="R41" t="s">
        <v>193</v>
      </c>
      <c r="S41" t="s">
        <v>60</v>
      </c>
      <c r="T41">
        <v>1</v>
      </c>
      <c r="U41" s="7">
        <v>1</v>
      </c>
      <c r="V41" s="4">
        <v>0.5</v>
      </c>
      <c r="W41">
        <v>1</v>
      </c>
      <c r="Y41">
        <v>0.5</v>
      </c>
      <c r="Z41">
        <v>0.5</v>
      </c>
      <c r="AA41" t="b">
        <v>1</v>
      </c>
      <c r="AB41" t="s">
        <v>199</v>
      </c>
      <c r="AC41" t="s">
        <v>199</v>
      </c>
    </row>
    <row r="42" spans="1:29" hidden="1" x14ac:dyDescent="0.25">
      <c r="A42">
        <v>551907</v>
      </c>
      <c r="B42" t="s">
        <v>521</v>
      </c>
      <c r="C42" t="s">
        <v>3168</v>
      </c>
      <c r="D42" t="s">
        <v>221</v>
      </c>
      <c r="E42" t="s">
        <v>40</v>
      </c>
      <c r="F42" t="s">
        <v>41</v>
      </c>
      <c r="G42">
        <v>0.5</v>
      </c>
      <c r="J42" s="5"/>
      <c r="L42" t="s">
        <v>523</v>
      </c>
      <c r="M42">
        <v>2018</v>
      </c>
      <c r="N42">
        <v>2</v>
      </c>
      <c r="O42" t="s">
        <v>34</v>
      </c>
      <c r="Q42" t="s">
        <v>35</v>
      </c>
      <c r="R42" t="s">
        <v>43</v>
      </c>
      <c r="S42" t="s">
        <v>44</v>
      </c>
      <c r="T42">
        <v>0.5</v>
      </c>
      <c r="U42" s="7">
        <v>0.5</v>
      </c>
      <c r="V42" s="4">
        <v>0.25</v>
      </c>
      <c r="W42">
        <v>0</v>
      </c>
      <c r="Y42">
        <v>0.25</v>
      </c>
      <c r="Z42">
        <v>0.25</v>
      </c>
      <c r="AA42" t="b">
        <v>1</v>
      </c>
      <c r="AB42" t="s">
        <v>199</v>
      </c>
      <c r="AC42" t="s">
        <v>199</v>
      </c>
    </row>
    <row r="43" spans="1:29" hidden="1" x14ac:dyDescent="0.25">
      <c r="A43">
        <v>552211</v>
      </c>
      <c r="B43" t="s">
        <v>521</v>
      </c>
      <c r="C43" t="s">
        <v>3168</v>
      </c>
      <c r="D43" t="s">
        <v>221</v>
      </c>
      <c r="E43" t="s">
        <v>193</v>
      </c>
      <c r="F43" t="s">
        <v>524</v>
      </c>
      <c r="G43">
        <v>0.25</v>
      </c>
      <c r="J43" s="5"/>
      <c r="M43">
        <v>2018</v>
      </c>
      <c r="N43">
        <v>110</v>
      </c>
      <c r="O43" t="s">
        <v>34</v>
      </c>
      <c r="P43" t="s">
        <v>525</v>
      </c>
      <c r="Q43" t="s">
        <v>35</v>
      </c>
      <c r="R43" t="s">
        <v>3094</v>
      </c>
      <c r="S43" t="s">
        <v>60</v>
      </c>
      <c r="T43">
        <v>1</v>
      </c>
      <c r="U43" s="7">
        <v>1</v>
      </c>
      <c r="V43" s="4">
        <v>0.25</v>
      </c>
      <c r="W43">
        <v>1</v>
      </c>
      <c r="Y43">
        <v>0.25</v>
      </c>
      <c r="Z43">
        <v>0.25</v>
      </c>
      <c r="AA43" t="b">
        <v>1</v>
      </c>
      <c r="AB43" t="s">
        <v>199</v>
      </c>
      <c r="AC43" t="s">
        <v>199</v>
      </c>
    </row>
    <row r="44" spans="1:29" hidden="1" x14ac:dyDescent="0.25">
      <c r="A44">
        <v>527784</v>
      </c>
      <c r="B44" t="s">
        <v>521</v>
      </c>
      <c r="C44" t="s">
        <v>3168</v>
      </c>
      <c r="D44" t="s">
        <v>221</v>
      </c>
      <c r="E44" t="s">
        <v>193</v>
      </c>
      <c r="G44">
        <v>1</v>
      </c>
      <c r="J44" s="5"/>
      <c r="M44">
        <v>2017</v>
      </c>
      <c r="N44">
        <v>157</v>
      </c>
      <c r="P44" t="s">
        <v>490</v>
      </c>
      <c r="Q44" t="s">
        <v>35</v>
      </c>
      <c r="R44" t="s">
        <v>193</v>
      </c>
      <c r="S44" t="s">
        <v>60</v>
      </c>
      <c r="T44">
        <v>1</v>
      </c>
      <c r="U44" s="7">
        <v>1</v>
      </c>
      <c r="V44" s="4">
        <v>1</v>
      </c>
      <c r="W44">
        <v>1</v>
      </c>
      <c r="Y44">
        <v>1</v>
      </c>
      <c r="Z44">
        <v>1</v>
      </c>
      <c r="AA44" t="b">
        <v>1</v>
      </c>
      <c r="AB44" t="s">
        <v>199</v>
      </c>
      <c r="AC44" t="s">
        <v>199</v>
      </c>
    </row>
    <row r="45" spans="1:29" hidden="1" x14ac:dyDescent="0.25">
      <c r="A45">
        <v>558374</v>
      </c>
      <c r="B45" t="s">
        <v>526</v>
      </c>
      <c r="C45" t="s">
        <v>3168</v>
      </c>
      <c r="D45" t="s">
        <v>437</v>
      </c>
      <c r="E45" t="s">
        <v>99</v>
      </c>
      <c r="F45" t="s">
        <v>100</v>
      </c>
      <c r="G45">
        <v>1</v>
      </c>
      <c r="J45" s="5"/>
      <c r="L45" t="s">
        <v>527</v>
      </c>
      <c r="M45">
        <v>2018</v>
      </c>
      <c r="N45">
        <v>4</v>
      </c>
      <c r="P45" t="s">
        <v>266</v>
      </c>
      <c r="Q45" t="s">
        <v>35</v>
      </c>
      <c r="R45" t="s">
        <v>103</v>
      </c>
      <c r="S45" t="s">
        <v>104</v>
      </c>
      <c r="T45">
        <v>0.25</v>
      </c>
      <c r="U45" s="7">
        <v>0.25</v>
      </c>
      <c r="V45" s="4">
        <v>0.25</v>
      </c>
      <c r="W45">
        <v>0</v>
      </c>
      <c r="Y45">
        <v>0.25</v>
      </c>
      <c r="Z45">
        <v>0.25</v>
      </c>
      <c r="AA45" t="b">
        <v>1</v>
      </c>
      <c r="AB45" t="s">
        <v>151</v>
      </c>
      <c r="AC45" t="s">
        <v>151</v>
      </c>
    </row>
    <row r="46" spans="1:29" hidden="1" x14ac:dyDescent="0.25">
      <c r="A46">
        <v>558475</v>
      </c>
      <c r="B46" t="s">
        <v>526</v>
      </c>
      <c r="C46" t="s">
        <v>3168</v>
      </c>
      <c r="D46" t="s">
        <v>437</v>
      </c>
      <c r="E46" t="s">
        <v>528</v>
      </c>
      <c r="G46">
        <v>1</v>
      </c>
      <c r="J46" s="5"/>
      <c r="L46" t="s">
        <v>529</v>
      </c>
      <c r="M46">
        <v>2018</v>
      </c>
      <c r="N46">
        <v>4</v>
      </c>
      <c r="O46" t="s">
        <v>34</v>
      </c>
      <c r="P46" t="s">
        <v>530</v>
      </c>
      <c r="Q46" t="s">
        <v>35</v>
      </c>
      <c r="R46" t="s">
        <v>528</v>
      </c>
      <c r="S46" t="s">
        <v>61</v>
      </c>
      <c r="T46">
        <v>0</v>
      </c>
      <c r="U46" s="7">
        <v>0</v>
      </c>
      <c r="V46" s="4">
        <v>0</v>
      </c>
      <c r="W46">
        <v>0</v>
      </c>
      <c r="Y46">
        <v>0</v>
      </c>
      <c r="Z46">
        <v>0</v>
      </c>
      <c r="AA46" t="b">
        <v>1</v>
      </c>
      <c r="AB46" t="s">
        <v>76</v>
      </c>
      <c r="AC46" t="s">
        <v>3187</v>
      </c>
    </row>
    <row r="47" spans="1:29" hidden="1" x14ac:dyDescent="0.25">
      <c r="A47">
        <v>581218</v>
      </c>
      <c r="B47" t="s">
        <v>531</v>
      </c>
      <c r="C47" t="s">
        <v>3168</v>
      </c>
      <c r="D47" t="s">
        <v>437</v>
      </c>
      <c r="E47" t="s">
        <v>40</v>
      </c>
      <c r="F47" t="s">
        <v>41</v>
      </c>
      <c r="G47">
        <v>1</v>
      </c>
      <c r="J47" s="5"/>
      <c r="L47" t="s">
        <v>532</v>
      </c>
      <c r="M47">
        <v>2020</v>
      </c>
      <c r="N47">
        <v>4</v>
      </c>
      <c r="O47" t="s">
        <v>34</v>
      </c>
      <c r="Q47" t="s">
        <v>35</v>
      </c>
      <c r="R47" t="s">
        <v>43</v>
      </c>
      <c r="S47" t="s">
        <v>44</v>
      </c>
      <c r="T47">
        <v>0.5</v>
      </c>
      <c r="U47" s="7">
        <v>0.5</v>
      </c>
      <c r="V47" s="4">
        <v>0.5</v>
      </c>
      <c r="W47">
        <v>0</v>
      </c>
      <c r="Y47">
        <v>0.5</v>
      </c>
      <c r="Z47">
        <v>0.5</v>
      </c>
      <c r="AA47" t="b">
        <v>1</v>
      </c>
      <c r="AB47" t="s">
        <v>151</v>
      </c>
      <c r="AC47" t="s">
        <v>151</v>
      </c>
    </row>
    <row r="48" spans="1:29" hidden="1" x14ac:dyDescent="0.25">
      <c r="A48">
        <v>567671</v>
      </c>
      <c r="B48" t="s">
        <v>531</v>
      </c>
      <c r="C48" t="s">
        <v>3168</v>
      </c>
      <c r="D48" t="s">
        <v>437</v>
      </c>
      <c r="E48" t="s">
        <v>40</v>
      </c>
      <c r="F48" t="s">
        <v>41</v>
      </c>
      <c r="G48">
        <v>1</v>
      </c>
      <c r="J48" s="5"/>
      <c r="L48" t="s">
        <v>532</v>
      </c>
      <c r="M48">
        <v>2019</v>
      </c>
      <c r="N48">
        <v>3</v>
      </c>
      <c r="O48" t="s">
        <v>34</v>
      </c>
      <c r="Q48" t="s">
        <v>35</v>
      </c>
      <c r="R48" t="s">
        <v>43</v>
      </c>
      <c r="S48" t="s">
        <v>44</v>
      </c>
      <c r="T48">
        <v>0.5</v>
      </c>
      <c r="U48" s="7">
        <v>0.5</v>
      </c>
      <c r="V48" s="4">
        <v>0.5</v>
      </c>
      <c r="W48">
        <v>0</v>
      </c>
      <c r="Y48">
        <v>0.5</v>
      </c>
      <c r="Z48">
        <v>0.5</v>
      </c>
      <c r="AA48" t="b">
        <v>1</v>
      </c>
      <c r="AB48" t="s">
        <v>151</v>
      </c>
      <c r="AC48" t="s">
        <v>151</v>
      </c>
    </row>
    <row r="49" spans="1:29" hidden="1" x14ac:dyDescent="0.25">
      <c r="A49">
        <v>582957</v>
      </c>
      <c r="B49" t="s">
        <v>531</v>
      </c>
      <c r="C49" t="s">
        <v>3168</v>
      </c>
      <c r="D49" t="s">
        <v>437</v>
      </c>
      <c r="E49" t="s">
        <v>40</v>
      </c>
      <c r="F49" t="s">
        <v>41</v>
      </c>
      <c r="G49">
        <v>1</v>
      </c>
      <c r="J49" s="5"/>
      <c r="L49" t="s">
        <v>532</v>
      </c>
      <c r="M49">
        <v>2020</v>
      </c>
      <c r="N49">
        <v>4</v>
      </c>
      <c r="O49" t="s">
        <v>34</v>
      </c>
      <c r="Q49" t="s">
        <v>35</v>
      </c>
      <c r="R49" t="s">
        <v>43</v>
      </c>
      <c r="S49" t="s">
        <v>44</v>
      </c>
      <c r="T49">
        <v>0.5</v>
      </c>
      <c r="U49" s="7">
        <v>0.5</v>
      </c>
      <c r="V49" s="4">
        <v>0.5</v>
      </c>
      <c r="W49">
        <v>0</v>
      </c>
      <c r="Y49">
        <v>0.5</v>
      </c>
      <c r="Z49">
        <v>0.5</v>
      </c>
      <c r="AA49" t="b">
        <v>1</v>
      </c>
      <c r="AB49" t="s">
        <v>76</v>
      </c>
      <c r="AC49" t="s">
        <v>3187</v>
      </c>
    </row>
    <row r="50" spans="1:29" hidden="1" x14ac:dyDescent="0.25">
      <c r="A50">
        <v>568313</v>
      </c>
      <c r="B50" t="s">
        <v>533</v>
      </c>
      <c r="C50" t="s">
        <v>3168</v>
      </c>
      <c r="D50" t="s">
        <v>130</v>
      </c>
      <c r="E50" t="s">
        <v>40</v>
      </c>
      <c r="F50" t="s">
        <v>41</v>
      </c>
      <c r="G50">
        <v>0.5</v>
      </c>
      <c r="J50" s="5"/>
      <c r="L50" t="s">
        <v>534</v>
      </c>
      <c r="M50">
        <v>2019</v>
      </c>
      <c r="N50">
        <v>5</v>
      </c>
      <c r="O50" t="s">
        <v>34</v>
      </c>
      <c r="Q50" t="s">
        <v>35</v>
      </c>
      <c r="R50" t="s">
        <v>43</v>
      </c>
      <c r="S50" t="s">
        <v>44</v>
      </c>
      <c r="T50">
        <v>0.5</v>
      </c>
      <c r="U50" s="7">
        <v>0.5</v>
      </c>
      <c r="V50" s="4">
        <v>0.25</v>
      </c>
      <c r="W50">
        <v>0</v>
      </c>
      <c r="Y50">
        <v>0.25</v>
      </c>
      <c r="Z50">
        <v>0.25</v>
      </c>
      <c r="AA50" t="b">
        <v>1</v>
      </c>
      <c r="AB50" t="s">
        <v>76</v>
      </c>
      <c r="AC50" t="s">
        <v>3186</v>
      </c>
    </row>
    <row r="51" spans="1:29" hidden="1" x14ac:dyDescent="0.25">
      <c r="A51">
        <v>584598</v>
      </c>
      <c r="B51" t="s">
        <v>533</v>
      </c>
      <c r="C51" t="s">
        <v>3168</v>
      </c>
      <c r="D51" t="s">
        <v>130</v>
      </c>
      <c r="E51" t="s">
        <v>40</v>
      </c>
      <c r="F51" t="s">
        <v>47</v>
      </c>
      <c r="G51">
        <v>0.25</v>
      </c>
      <c r="H51" t="s">
        <v>535</v>
      </c>
      <c r="I51" t="s">
        <v>66</v>
      </c>
      <c r="J51" s="5">
        <v>497882500011</v>
      </c>
      <c r="K51" t="s">
        <v>66</v>
      </c>
      <c r="L51" t="s">
        <v>536</v>
      </c>
      <c r="M51">
        <v>2019</v>
      </c>
      <c r="N51">
        <v>10</v>
      </c>
      <c r="O51" t="s">
        <v>159</v>
      </c>
      <c r="P51" t="s">
        <v>537</v>
      </c>
      <c r="Q51" t="s">
        <v>69</v>
      </c>
      <c r="R51" t="s">
        <v>51</v>
      </c>
      <c r="S51" t="s">
        <v>71</v>
      </c>
      <c r="T51">
        <v>12</v>
      </c>
      <c r="U51" s="7">
        <v>12</v>
      </c>
      <c r="V51" s="4">
        <v>3</v>
      </c>
      <c r="W51">
        <v>0</v>
      </c>
      <c r="Y51">
        <v>3</v>
      </c>
      <c r="Z51">
        <v>3.5</v>
      </c>
      <c r="AA51" t="b">
        <v>0</v>
      </c>
      <c r="AB51" t="s">
        <v>76</v>
      </c>
      <c r="AC51" t="s">
        <v>3186</v>
      </c>
    </row>
    <row r="52" spans="1:29" hidden="1" x14ac:dyDescent="0.25">
      <c r="A52">
        <v>588318</v>
      </c>
      <c r="B52" t="s">
        <v>533</v>
      </c>
      <c r="C52" t="s">
        <v>3168</v>
      </c>
      <c r="D52" t="s">
        <v>130</v>
      </c>
      <c r="E52" t="s">
        <v>40</v>
      </c>
      <c r="F52" t="s">
        <v>64</v>
      </c>
      <c r="G52">
        <v>0.25</v>
      </c>
      <c r="J52" s="5">
        <v>584830400001</v>
      </c>
      <c r="K52" t="s">
        <v>32</v>
      </c>
      <c r="L52" t="s">
        <v>538</v>
      </c>
      <c r="M52">
        <v>2020</v>
      </c>
      <c r="N52">
        <v>11</v>
      </c>
      <c r="O52" t="s">
        <v>68</v>
      </c>
      <c r="Q52" t="s">
        <v>69</v>
      </c>
      <c r="R52" t="s">
        <v>70</v>
      </c>
      <c r="S52" t="s">
        <v>52</v>
      </c>
      <c r="T52">
        <v>6</v>
      </c>
      <c r="U52" s="7">
        <v>6</v>
      </c>
      <c r="V52" s="4">
        <v>1.5</v>
      </c>
      <c r="W52">
        <v>0</v>
      </c>
      <c r="Y52">
        <v>1.5</v>
      </c>
      <c r="Z52">
        <v>1.5</v>
      </c>
      <c r="AA52" t="b">
        <v>1</v>
      </c>
      <c r="AB52" t="s">
        <v>76</v>
      </c>
      <c r="AC52" t="s">
        <v>3186</v>
      </c>
    </row>
    <row r="53" spans="1:29" hidden="1" x14ac:dyDescent="0.25">
      <c r="A53">
        <v>558366</v>
      </c>
      <c r="B53" t="s">
        <v>56</v>
      </c>
      <c r="C53" t="s">
        <v>3168</v>
      </c>
      <c r="D53" t="s">
        <v>57</v>
      </c>
      <c r="E53" t="s">
        <v>40</v>
      </c>
      <c r="F53" t="s">
        <v>30</v>
      </c>
      <c r="G53">
        <v>1</v>
      </c>
      <c r="H53" t="s">
        <v>539</v>
      </c>
      <c r="I53" t="s">
        <v>66</v>
      </c>
      <c r="J53" s="5"/>
      <c r="L53" t="s">
        <v>540</v>
      </c>
      <c r="M53">
        <v>2018</v>
      </c>
      <c r="N53">
        <v>20</v>
      </c>
      <c r="O53" t="s">
        <v>173</v>
      </c>
      <c r="Q53" t="s">
        <v>69</v>
      </c>
      <c r="R53" t="s">
        <v>55</v>
      </c>
      <c r="S53" t="s">
        <v>71</v>
      </c>
      <c r="T53">
        <v>12</v>
      </c>
      <c r="U53" s="7">
        <v>12</v>
      </c>
      <c r="V53" s="4">
        <v>12</v>
      </c>
      <c r="W53">
        <v>0</v>
      </c>
      <c r="Y53">
        <v>12</v>
      </c>
      <c r="Z53">
        <v>12</v>
      </c>
      <c r="AA53" t="b">
        <v>1</v>
      </c>
      <c r="AB53" t="s">
        <v>307</v>
      </c>
      <c r="AC53" t="s">
        <v>307</v>
      </c>
    </row>
    <row r="54" spans="1:29" hidden="1" x14ac:dyDescent="0.25">
      <c r="A54">
        <v>558369</v>
      </c>
      <c r="B54" t="s">
        <v>56</v>
      </c>
      <c r="C54" t="s">
        <v>3168</v>
      </c>
      <c r="D54" t="s">
        <v>57</v>
      </c>
      <c r="E54" t="s">
        <v>40</v>
      </c>
      <c r="F54" t="s">
        <v>134</v>
      </c>
      <c r="G54">
        <v>1</v>
      </c>
      <c r="H54" t="s">
        <v>541</v>
      </c>
      <c r="I54" t="s">
        <v>32</v>
      </c>
      <c r="J54" s="5"/>
      <c r="L54" t="s">
        <v>542</v>
      </c>
      <c r="M54">
        <v>2018</v>
      </c>
      <c r="N54">
        <v>22</v>
      </c>
      <c r="O54" t="s">
        <v>543</v>
      </c>
      <c r="Q54" t="s">
        <v>544</v>
      </c>
      <c r="R54" t="s">
        <v>138</v>
      </c>
      <c r="S54" t="s">
        <v>126</v>
      </c>
      <c r="T54">
        <v>3</v>
      </c>
      <c r="U54" s="7">
        <v>3</v>
      </c>
      <c r="V54" s="4">
        <v>3</v>
      </c>
      <c r="W54">
        <v>0</v>
      </c>
      <c r="Y54">
        <v>3</v>
      </c>
      <c r="Z54">
        <v>3</v>
      </c>
      <c r="AA54" t="b">
        <v>1</v>
      </c>
      <c r="AB54" t="s">
        <v>307</v>
      </c>
      <c r="AC54" t="s">
        <v>307</v>
      </c>
    </row>
    <row r="55" spans="1:29" hidden="1" x14ac:dyDescent="0.25">
      <c r="A55">
        <v>558371</v>
      </c>
      <c r="B55" t="s">
        <v>56</v>
      </c>
      <c r="C55" t="s">
        <v>3168</v>
      </c>
      <c r="D55" t="s">
        <v>57</v>
      </c>
      <c r="E55" t="s">
        <v>40</v>
      </c>
      <c r="F55" t="s">
        <v>171</v>
      </c>
      <c r="G55">
        <v>1</v>
      </c>
      <c r="J55" s="5"/>
      <c r="L55" t="s">
        <v>545</v>
      </c>
      <c r="M55">
        <v>2018</v>
      </c>
      <c r="N55">
        <v>12</v>
      </c>
      <c r="O55" t="s">
        <v>184</v>
      </c>
      <c r="Q55" t="s">
        <v>69</v>
      </c>
      <c r="R55" t="s">
        <v>357</v>
      </c>
      <c r="S55" t="s">
        <v>44</v>
      </c>
      <c r="T55">
        <v>0.5</v>
      </c>
      <c r="U55" s="7">
        <v>1</v>
      </c>
      <c r="V55" s="4">
        <v>1</v>
      </c>
      <c r="W55">
        <v>0</v>
      </c>
      <c r="Y55">
        <v>1</v>
      </c>
      <c r="Z55">
        <v>1</v>
      </c>
      <c r="AA55" t="b">
        <v>1</v>
      </c>
      <c r="AB55" t="s">
        <v>307</v>
      </c>
      <c r="AC55" t="s">
        <v>307</v>
      </c>
    </row>
    <row r="56" spans="1:29" hidden="1" x14ac:dyDescent="0.25">
      <c r="A56">
        <v>531713</v>
      </c>
      <c r="B56" t="s">
        <v>56</v>
      </c>
      <c r="C56" t="s">
        <v>3168</v>
      </c>
      <c r="D56" t="s">
        <v>57</v>
      </c>
      <c r="E56" t="s">
        <v>99</v>
      </c>
      <c r="F56" t="s">
        <v>100</v>
      </c>
      <c r="G56">
        <v>1</v>
      </c>
      <c r="J56" s="5"/>
      <c r="L56" t="s">
        <v>546</v>
      </c>
      <c r="M56">
        <v>2017</v>
      </c>
      <c r="N56">
        <v>8</v>
      </c>
      <c r="P56" t="s">
        <v>517</v>
      </c>
      <c r="Q56" t="s">
        <v>35</v>
      </c>
      <c r="R56" t="s">
        <v>103</v>
      </c>
      <c r="S56" t="s">
        <v>104</v>
      </c>
      <c r="T56">
        <v>0.25</v>
      </c>
      <c r="U56" s="7">
        <v>0.25</v>
      </c>
      <c r="V56" s="4">
        <v>0.25</v>
      </c>
      <c r="W56">
        <v>0</v>
      </c>
      <c r="Y56">
        <v>0.25</v>
      </c>
      <c r="Z56">
        <v>0.25</v>
      </c>
      <c r="AA56" t="b">
        <v>1</v>
      </c>
      <c r="AB56" t="s">
        <v>307</v>
      </c>
      <c r="AC56" t="s">
        <v>307</v>
      </c>
    </row>
    <row r="57" spans="1:29" hidden="1" x14ac:dyDescent="0.25">
      <c r="A57">
        <v>531730</v>
      </c>
      <c r="B57" t="s">
        <v>56</v>
      </c>
      <c r="C57" t="s">
        <v>3168</v>
      </c>
      <c r="D57" t="s">
        <v>57</v>
      </c>
      <c r="E57" t="s">
        <v>99</v>
      </c>
      <c r="F57" t="s">
        <v>100</v>
      </c>
      <c r="G57">
        <v>1</v>
      </c>
      <c r="J57" s="5">
        <v>404098400005</v>
      </c>
      <c r="L57" t="s">
        <v>547</v>
      </c>
      <c r="M57">
        <v>2017</v>
      </c>
      <c r="N57">
        <v>8</v>
      </c>
      <c r="O57" t="s">
        <v>34</v>
      </c>
      <c r="P57" t="s">
        <v>517</v>
      </c>
      <c r="Q57" t="s">
        <v>69</v>
      </c>
      <c r="R57" t="s">
        <v>103</v>
      </c>
      <c r="S57" t="s">
        <v>104</v>
      </c>
      <c r="T57">
        <v>0.25</v>
      </c>
      <c r="U57" s="7">
        <v>0.5</v>
      </c>
      <c r="V57" s="4">
        <v>0.5</v>
      </c>
      <c r="W57">
        <v>0</v>
      </c>
      <c r="Y57">
        <v>0.5</v>
      </c>
      <c r="Z57">
        <v>0.5</v>
      </c>
      <c r="AA57" t="b">
        <v>1</v>
      </c>
      <c r="AB57" t="s">
        <v>307</v>
      </c>
      <c r="AC57" t="s">
        <v>307</v>
      </c>
    </row>
    <row r="58" spans="1:29" hidden="1" x14ac:dyDescent="0.25">
      <c r="A58">
        <v>576536</v>
      </c>
      <c r="B58" t="s">
        <v>56</v>
      </c>
      <c r="C58" t="s">
        <v>3168</v>
      </c>
      <c r="D58" t="s">
        <v>57</v>
      </c>
      <c r="E58" t="s">
        <v>271</v>
      </c>
      <c r="G58">
        <v>1</v>
      </c>
      <c r="J58" s="5"/>
      <c r="L58" t="s">
        <v>548</v>
      </c>
      <c r="M58">
        <v>2019</v>
      </c>
      <c r="N58">
        <v>25</v>
      </c>
      <c r="O58" t="s">
        <v>34</v>
      </c>
      <c r="P58" t="s">
        <v>549</v>
      </c>
      <c r="Q58" t="s">
        <v>35</v>
      </c>
      <c r="R58" t="s">
        <v>271</v>
      </c>
      <c r="S58" t="s">
        <v>120</v>
      </c>
      <c r="T58">
        <v>1</v>
      </c>
      <c r="U58" s="7">
        <v>1</v>
      </c>
      <c r="V58" s="4">
        <v>1</v>
      </c>
      <c r="W58">
        <v>0</v>
      </c>
      <c r="Y58">
        <v>1</v>
      </c>
      <c r="Z58">
        <v>1</v>
      </c>
      <c r="AA58" t="b">
        <v>1</v>
      </c>
      <c r="AB58" t="s">
        <v>307</v>
      </c>
      <c r="AC58" t="s">
        <v>307</v>
      </c>
    </row>
    <row r="59" spans="1:29" hidden="1" x14ac:dyDescent="0.25">
      <c r="A59">
        <v>576540</v>
      </c>
      <c r="B59" t="s">
        <v>56</v>
      </c>
      <c r="C59" t="s">
        <v>3168</v>
      </c>
      <c r="D59" t="s">
        <v>57</v>
      </c>
      <c r="E59" t="s">
        <v>349</v>
      </c>
      <c r="G59">
        <v>1</v>
      </c>
      <c r="J59" s="5"/>
      <c r="L59" t="s">
        <v>550</v>
      </c>
      <c r="M59">
        <v>2019</v>
      </c>
      <c r="N59">
        <v>16</v>
      </c>
      <c r="O59" t="s">
        <v>34</v>
      </c>
      <c r="P59" t="s">
        <v>294</v>
      </c>
      <c r="Q59" t="s">
        <v>35</v>
      </c>
      <c r="R59" t="s">
        <v>349</v>
      </c>
      <c r="S59" t="s">
        <v>61</v>
      </c>
      <c r="T59">
        <v>0</v>
      </c>
      <c r="U59" s="7">
        <v>0</v>
      </c>
      <c r="V59" s="4">
        <v>0</v>
      </c>
      <c r="W59">
        <v>0</v>
      </c>
      <c r="Y59">
        <v>0</v>
      </c>
      <c r="Z59">
        <v>0</v>
      </c>
      <c r="AA59" t="b">
        <v>1</v>
      </c>
      <c r="AB59" t="s">
        <v>307</v>
      </c>
      <c r="AC59" t="s">
        <v>307</v>
      </c>
    </row>
    <row r="60" spans="1:29" hidden="1" x14ac:dyDescent="0.25">
      <c r="A60">
        <v>576543</v>
      </c>
      <c r="B60" t="s">
        <v>56</v>
      </c>
      <c r="C60" t="s">
        <v>3168</v>
      </c>
      <c r="D60" t="s">
        <v>57</v>
      </c>
      <c r="E60" t="s">
        <v>40</v>
      </c>
      <c r="F60" t="s">
        <v>41</v>
      </c>
      <c r="G60">
        <v>1</v>
      </c>
      <c r="J60" s="5"/>
      <c r="L60" t="s">
        <v>551</v>
      </c>
      <c r="M60">
        <v>2019</v>
      </c>
      <c r="N60">
        <v>2</v>
      </c>
      <c r="O60" t="s">
        <v>34</v>
      </c>
      <c r="Q60" t="s">
        <v>35</v>
      </c>
      <c r="R60" t="s">
        <v>43</v>
      </c>
      <c r="S60" t="s">
        <v>44</v>
      </c>
      <c r="T60">
        <v>0.5</v>
      </c>
      <c r="U60" s="7">
        <v>0.5</v>
      </c>
      <c r="V60" s="4">
        <v>0.5</v>
      </c>
      <c r="W60">
        <v>0</v>
      </c>
      <c r="Y60">
        <v>0.5</v>
      </c>
      <c r="Z60">
        <v>0.5</v>
      </c>
      <c r="AA60" t="b">
        <v>1</v>
      </c>
      <c r="AB60" t="s">
        <v>307</v>
      </c>
      <c r="AC60" t="s">
        <v>307</v>
      </c>
    </row>
    <row r="61" spans="1:29" hidden="1" x14ac:dyDescent="0.25">
      <c r="A61">
        <v>576595</v>
      </c>
      <c r="B61" t="s">
        <v>56</v>
      </c>
      <c r="C61" t="s">
        <v>3171</v>
      </c>
      <c r="D61" t="s">
        <v>57</v>
      </c>
      <c r="E61" t="s">
        <v>58</v>
      </c>
      <c r="G61">
        <v>0.11111111111110999</v>
      </c>
      <c r="J61" s="5"/>
      <c r="M61">
        <v>2019</v>
      </c>
      <c r="N61">
        <v>168</v>
      </c>
      <c r="O61" t="s">
        <v>34</v>
      </c>
      <c r="P61" t="s">
        <v>59</v>
      </c>
      <c r="Q61" t="s">
        <v>35</v>
      </c>
      <c r="R61" t="s">
        <v>58</v>
      </c>
      <c r="S61" t="s">
        <v>60</v>
      </c>
      <c r="T61">
        <v>1</v>
      </c>
      <c r="U61" s="7">
        <v>1</v>
      </c>
      <c r="V61" s="4">
        <v>0.11111111111110999</v>
      </c>
      <c r="W61">
        <v>1</v>
      </c>
      <c r="Y61">
        <v>0.11111111111110999</v>
      </c>
      <c r="Z61">
        <v>0.11111111111110999</v>
      </c>
      <c r="AA61" t="b">
        <v>1</v>
      </c>
      <c r="AB61" t="s">
        <v>76</v>
      </c>
      <c r="AC61" t="s">
        <v>3188</v>
      </c>
    </row>
    <row r="62" spans="1:29" hidden="1" x14ac:dyDescent="0.25">
      <c r="A62">
        <v>576627</v>
      </c>
      <c r="B62" t="s">
        <v>56</v>
      </c>
      <c r="C62" t="s">
        <v>3168</v>
      </c>
      <c r="D62" t="s">
        <v>57</v>
      </c>
      <c r="E62" t="s">
        <v>40</v>
      </c>
      <c r="F62" t="s">
        <v>171</v>
      </c>
      <c r="G62">
        <v>1</v>
      </c>
      <c r="J62" s="5"/>
      <c r="L62" t="s">
        <v>552</v>
      </c>
      <c r="M62">
        <v>2019</v>
      </c>
      <c r="N62">
        <v>6</v>
      </c>
      <c r="O62" t="s">
        <v>173</v>
      </c>
      <c r="Q62" t="s">
        <v>69</v>
      </c>
      <c r="R62" t="s">
        <v>357</v>
      </c>
      <c r="S62" t="s">
        <v>44</v>
      </c>
      <c r="T62">
        <v>0.5</v>
      </c>
      <c r="U62" s="7">
        <v>1</v>
      </c>
      <c r="V62" s="4">
        <v>1</v>
      </c>
      <c r="W62">
        <v>0</v>
      </c>
      <c r="Y62">
        <v>1</v>
      </c>
      <c r="Z62">
        <v>1</v>
      </c>
      <c r="AA62" t="b">
        <v>1</v>
      </c>
      <c r="AB62" t="s">
        <v>307</v>
      </c>
      <c r="AC62" t="s">
        <v>307</v>
      </c>
    </row>
    <row r="63" spans="1:29" hidden="1" x14ac:dyDescent="0.25">
      <c r="A63">
        <v>576631</v>
      </c>
      <c r="B63" t="s">
        <v>56</v>
      </c>
      <c r="C63" t="s">
        <v>3168</v>
      </c>
      <c r="D63" t="s">
        <v>57</v>
      </c>
      <c r="E63" t="s">
        <v>553</v>
      </c>
      <c r="F63" t="s">
        <v>171</v>
      </c>
      <c r="G63">
        <v>0.5</v>
      </c>
      <c r="J63" s="5"/>
      <c r="L63" t="s">
        <v>554</v>
      </c>
      <c r="M63">
        <v>2019</v>
      </c>
      <c r="N63">
        <v>6</v>
      </c>
      <c r="O63" t="s">
        <v>168</v>
      </c>
      <c r="Q63" t="s">
        <v>35</v>
      </c>
      <c r="R63" t="s">
        <v>3095</v>
      </c>
      <c r="S63" t="s">
        <v>61</v>
      </c>
      <c r="T63">
        <v>0</v>
      </c>
      <c r="U63" s="7">
        <v>0</v>
      </c>
      <c r="V63" s="4">
        <v>0</v>
      </c>
      <c r="W63">
        <v>0</v>
      </c>
      <c r="Y63">
        <v>0</v>
      </c>
      <c r="Z63">
        <v>0</v>
      </c>
      <c r="AA63" t="b">
        <v>1</v>
      </c>
      <c r="AB63" t="s">
        <v>307</v>
      </c>
      <c r="AC63" t="s">
        <v>307</v>
      </c>
    </row>
    <row r="64" spans="1:29" hidden="1" x14ac:dyDescent="0.25">
      <c r="A64">
        <v>576641</v>
      </c>
      <c r="B64" t="s">
        <v>56</v>
      </c>
      <c r="C64" t="s">
        <v>3168</v>
      </c>
      <c r="D64" t="s">
        <v>57</v>
      </c>
      <c r="E64" t="s">
        <v>555</v>
      </c>
      <c r="G64">
        <v>1</v>
      </c>
      <c r="J64" s="5"/>
      <c r="L64" t="s">
        <v>556</v>
      </c>
      <c r="M64">
        <v>2019</v>
      </c>
      <c r="N64">
        <v>16</v>
      </c>
      <c r="O64" t="s">
        <v>34</v>
      </c>
      <c r="P64" t="s">
        <v>557</v>
      </c>
      <c r="Q64" t="s">
        <v>35</v>
      </c>
      <c r="R64" t="s">
        <v>555</v>
      </c>
      <c r="S64" t="s">
        <v>61</v>
      </c>
      <c r="T64">
        <v>0</v>
      </c>
      <c r="U64" s="7">
        <v>0</v>
      </c>
      <c r="V64" s="4">
        <v>0</v>
      </c>
      <c r="W64">
        <v>0</v>
      </c>
      <c r="Y64">
        <v>0</v>
      </c>
      <c r="Z64">
        <v>0</v>
      </c>
      <c r="AA64" t="b">
        <v>1</v>
      </c>
      <c r="AB64" t="s">
        <v>307</v>
      </c>
      <c r="AC64" t="s">
        <v>307</v>
      </c>
    </row>
    <row r="65" spans="1:29" hidden="1" x14ac:dyDescent="0.25">
      <c r="A65">
        <v>578983</v>
      </c>
      <c r="B65" t="s">
        <v>56</v>
      </c>
      <c r="C65" t="s">
        <v>3168</v>
      </c>
      <c r="D65" t="s">
        <v>57</v>
      </c>
      <c r="E65" t="s">
        <v>99</v>
      </c>
      <c r="F65" t="s">
        <v>100</v>
      </c>
      <c r="G65">
        <v>1</v>
      </c>
      <c r="J65" s="5"/>
      <c r="L65" t="s">
        <v>558</v>
      </c>
      <c r="M65">
        <v>2020</v>
      </c>
      <c r="N65">
        <v>11</v>
      </c>
      <c r="P65" t="s">
        <v>266</v>
      </c>
      <c r="Q65" t="s">
        <v>35</v>
      </c>
      <c r="R65" t="s">
        <v>103</v>
      </c>
      <c r="S65" t="s">
        <v>104</v>
      </c>
      <c r="T65">
        <v>0.25</v>
      </c>
      <c r="U65" s="7">
        <v>0.25</v>
      </c>
      <c r="V65" s="4">
        <v>0.25</v>
      </c>
      <c r="W65">
        <v>0</v>
      </c>
      <c r="Y65">
        <v>0.25</v>
      </c>
      <c r="Z65">
        <v>0.25</v>
      </c>
      <c r="AA65" t="b">
        <v>1</v>
      </c>
      <c r="AB65" t="s">
        <v>307</v>
      </c>
      <c r="AC65" t="s">
        <v>307</v>
      </c>
    </row>
    <row r="66" spans="1:29" hidden="1" x14ac:dyDescent="0.25">
      <c r="A66">
        <v>561484</v>
      </c>
      <c r="B66" t="s">
        <v>56</v>
      </c>
      <c r="C66" t="s">
        <v>3168</v>
      </c>
      <c r="D66" t="s">
        <v>57</v>
      </c>
      <c r="E66" t="s">
        <v>228</v>
      </c>
      <c r="F66" t="s">
        <v>100</v>
      </c>
      <c r="G66">
        <v>1</v>
      </c>
      <c r="J66" s="5"/>
      <c r="L66" t="s">
        <v>559</v>
      </c>
      <c r="M66">
        <v>2019</v>
      </c>
      <c r="N66">
        <v>6</v>
      </c>
      <c r="P66" t="s">
        <v>266</v>
      </c>
      <c r="Q66" t="s">
        <v>35</v>
      </c>
      <c r="R66" t="s">
        <v>3093</v>
      </c>
      <c r="S66" t="s">
        <v>61</v>
      </c>
      <c r="T66">
        <v>0</v>
      </c>
      <c r="U66" s="7">
        <v>0</v>
      </c>
      <c r="V66" s="4">
        <v>0</v>
      </c>
      <c r="W66">
        <v>0</v>
      </c>
      <c r="Y66">
        <v>0</v>
      </c>
      <c r="Z66">
        <v>0</v>
      </c>
      <c r="AA66" t="b">
        <v>1</v>
      </c>
      <c r="AB66" t="s">
        <v>307</v>
      </c>
      <c r="AC66" t="s">
        <v>307</v>
      </c>
    </row>
    <row r="67" spans="1:29" hidden="1" x14ac:dyDescent="0.25">
      <c r="A67">
        <v>539227</v>
      </c>
      <c r="B67" t="s">
        <v>56</v>
      </c>
      <c r="C67" t="s">
        <v>3168</v>
      </c>
      <c r="D67" t="s">
        <v>57</v>
      </c>
      <c r="E67" t="s">
        <v>117</v>
      </c>
      <c r="G67">
        <v>1</v>
      </c>
      <c r="J67" s="5"/>
      <c r="L67" t="s">
        <v>560</v>
      </c>
      <c r="M67">
        <v>2017</v>
      </c>
      <c r="N67">
        <v>20</v>
      </c>
      <c r="O67" t="s">
        <v>34</v>
      </c>
      <c r="P67" t="s">
        <v>561</v>
      </c>
      <c r="Q67" t="s">
        <v>35</v>
      </c>
      <c r="R67" t="s">
        <v>117</v>
      </c>
      <c r="S67" t="s">
        <v>120</v>
      </c>
      <c r="T67">
        <v>1</v>
      </c>
      <c r="U67" s="7">
        <v>1</v>
      </c>
      <c r="V67" s="4">
        <v>1</v>
      </c>
      <c r="W67">
        <v>0</v>
      </c>
      <c r="Y67">
        <v>1</v>
      </c>
      <c r="Z67">
        <v>1</v>
      </c>
      <c r="AA67" t="b">
        <v>1</v>
      </c>
      <c r="AB67" t="s">
        <v>307</v>
      </c>
      <c r="AC67" t="s">
        <v>307</v>
      </c>
    </row>
    <row r="68" spans="1:29" hidden="1" x14ac:dyDescent="0.25">
      <c r="A68">
        <v>566233</v>
      </c>
      <c r="B68" t="s">
        <v>56</v>
      </c>
      <c r="C68" t="s">
        <v>3168</v>
      </c>
      <c r="D68" t="s">
        <v>57</v>
      </c>
      <c r="E68" t="s">
        <v>117</v>
      </c>
      <c r="G68">
        <v>1</v>
      </c>
      <c r="J68" s="5"/>
      <c r="L68" t="s">
        <v>562</v>
      </c>
      <c r="M68">
        <v>2019</v>
      </c>
      <c r="N68">
        <v>15</v>
      </c>
      <c r="O68" t="s">
        <v>34</v>
      </c>
      <c r="P68" t="s">
        <v>563</v>
      </c>
      <c r="Q68" t="s">
        <v>35</v>
      </c>
      <c r="R68" t="s">
        <v>117</v>
      </c>
      <c r="S68" t="s">
        <v>120</v>
      </c>
      <c r="T68">
        <v>1</v>
      </c>
      <c r="U68" s="7">
        <v>1</v>
      </c>
      <c r="V68" s="4">
        <v>1</v>
      </c>
      <c r="W68">
        <v>0</v>
      </c>
      <c r="Y68">
        <v>1</v>
      </c>
      <c r="Z68">
        <v>1</v>
      </c>
      <c r="AA68" t="b">
        <v>1</v>
      </c>
      <c r="AB68" t="s">
        <v>307</v>
      </c>
      <c r="AC68" t="s">
        <v>307</v>
      </c>
    </row>
    <row r="69" spans="1:29" hidden="1" x14ac:dyDescent="0.25">
      <c r="A69">
        <v>566293</v>
      </c>
      <c r="B69" t="s">
        <v>56</v>
      </c>
      <c r="C69" t="s">
        <v>3168</v>
      </c>
      <c r="D69" t="s">
        <v>57</v>
      </c>
      <c r="E69" t="s">
        <v>228</v>
      </c>
      <c r="F69" t="s">
        <v>100</v>
      </c>
      <c r="G69">
        <v>1</v>
      </c>
      <c r="J69" s="5"/>
      <c r="L69" t="s">
        <v>564</v>
      </c>
      <c r="M69">
        <v>2018</v>
      </c>
      <c r="N69">
        <v>7</v>
      </c>
      <c r="P69" t="s">
        <v>266</v>
      </c>
      <c r="Q69" t="s">
        <v>69</v>
      </c>
      <c r="R69" t="s">
        <v>3093</v>
      </c>
      <c r="S69" t="s">
        <v>61</v>
      </c>
      <c r="T69">
        <v>0</v>
      </c>
      <c r="U69" s="7">
        <v>0</v>
      </c>
      <c r="V69" s="4">
        <v>0</v>
      </c>
      <c r="W69">
        <v>0</v>
      </c>
      <c r="Y69">
        <v>0</v>
      </c>
      <c r="Z69">
        <v>0</v>
      </c>
      <c r="AA69" t="b">
        <v>1</v>
      </c>
      <c r="AB69" t="s">
        <v>307</v>
      </c>
      <c r="AC69" t="s">
        <v>307</v>
      </c>
    </row>
    <row r="70" spans="1:29" hidden="1" x14ac:dyDescent="0.25">
      <c r="A70">
        <v>549103</v>
      </c>
      <c r="B70" t="s">
        <v>56</v>
      </c>
      <c r="C70" t="s">
        <v>3168</v>
      </c>
      <c r="D70" t="s">
        <v>57</v>
      </c>
      <c r="E70" t="s">
        <v>99</v>
      </c>
      <c r="F70" t="s">
        <v>100</v>
      </c>
      <c r="G70">
        <v>1</v>
      </c>
      <c r="J70" s="5"/>
      <c r="L70" t="s">
        <v>291</v>
      </c>
      <c r="M70">
        <v>2018</v>
      </c>
      <c r="N70">
        <v>12</v>
      </c>
      <c r="P70" t="s">
        <v>266</v>
      </c>
      <c r="Q70" t="s">
        <v>35</v>
      </c>
      <c r="R70" t="s">
        <v>103</v>
      </c>
      <c r="S70" t="s">
        <v>104</v>
      </c>
      <c r="T70">
        <v>0.25</v>
      </c>
      <c r="U70" s="7">
        <v>0.25</v>
      </c>
      <c r="V70" s="4">
        <v>0.25</v>
      </c>
      <c r="W70">
        <v>0</v>
      </c>
      <c r="Y70">
        <v>0.25</v>
      </c>
      <c r="Z70">
        <v>0.25</v>
      </c>
      <c r="AA70" t="b">
        <v>1</v>
      </c>
      <c r="AB70" t="s">
        <v>307</v>
      </c>
      <c r="AC70" t="s">
        <v>307</v>
      </c>
    </row>
    <row r="71" spans="1:29" hidden="1" x14ac:dyDescent="0.25">
      <c r="A71">
        <v>589154</v>
      </c>
      <c r="B71" t="s">
        <v>56</v>
      </c>
      <c r="C71" t="s">
        <v>3168</v>
      </c>
      <c r="D71" t="s">
        <v>57</v>
      </c>
      <c r="E71" t="s">
        <v>117</v>
      </c>
      <c r="G71">
        <v>0.33333333333332998</v>
      </c>
      <c r="J71" s="5"/>
      <c r="L71" t="s">
        <v>565</v>
      </c>
      <c r="M71">
        <v>2020</v>
      </c>
      <c r="N71">
        <v>6</v>
      </c>
      <c r="O71" t="s">
        <v>179</v>
      </c>
      <c r="P71" t="s">
        <v>566</v>
      </c>
      <c r="Q71" t="s">
        <v>69</v>
      </c>
      <c r="R71" t="s">
        <v>117</v>
      </c>
      <c r="S71" t="s">
        <v>120</v>
      </c>
      <c r="T71">
        <v>1</v>
      </c>
      <c r="U71" s="7">
        <v>2</v>
      </c>
      <c r="V71" s="4">
        <v>0.66666666666665997</v>
      </c>
      <c r="W71">
        <v>0</v>
      </c>
      <c r="Y71">
        <v>0.66666666666665997</v>
      </c>
      <c r="Z71">
        <v>0.66666666666665997</v>
      </c>
      <c r="AA71" t="b">
        <v>1</v>
      </c>
      <c r="AB71" t="s">
        <v>307</v>
      </c>
      <c r="AC71" t="s">
        <v>307</v>
      </c>
    </row>
    <row r="72" spans="1:29" hidden="1" x14ac:dyDescent="0.25">
      <c r="A72">
        <v>592306</v>
      </c>
      <c r="B72" t="s">
        <v>567</v>
      </c>
      <c r="C72" t="s">
        <v>3168</v>
      </c>
      <c r="D72" t="s">
        <v>477</v>
      </c>
      <c r="E72" t="s">
        <v>568</v>
      </c>
      <c r="G72">
        <v>0.33333333333332998</v>
      </c>
      <c r="J72" s="5"/>
      <c r="M72">
        <v>2020</v>
      </c>
      <c r="N72">
        <v>286</v>
      </c>
      <c r="O72" t="s">
        <v>34</v>
      </c>
      <c r="P72" t="s">
        <v>569</v>
      </c>
      <c r="Q72" t="s">
        <v>464</v>
      </c>
      <c r="R72" t="s">
        <v>568</v>
      </c>
      <c r="S72" t="s">
        <v>191</v>
      </c>
      <c r="T72">
        <v>1</v>
      </c>
      <c r="U72" s="7">
        <v>1</v>
      </c>
      <c r="V72" s="4">
        <v>0.33333333333332998</v>
      </c>
      <c r="W72">
        <v>0</v>
      </c>
      <c r="Y72">
        <v>0.33333333333332998</v>
      </c>
      <c r="Z72">
        <v>0.33333333333332998</v>
      </c>
      <c r="AA72" t="b">
        <v>1</v>
      </c>
      <c r="AB72" t="s">
        <v>199</v>
      </c>
      <c r="AC72" t="s">
        <v>199</v>
      </c>
    </row>
    <row r="73" spans="1:29" hidden="1" x14ac:dyDescent="0.25">
      <c r="A73">
        <v>579579</v>
      </c>
      <c r="B73" t="s">
        <v>567</v>
      </c>
      <c r="C73" t="s">
        <v>3168</v>
      </c>
      <c r="D73" t="s">
        <v>477</v>
      </c>
      <c r="E73" t="s">
        <v>40</v>
      </c>
      <c r="F73" t="s">
        <v>171</v>
      </c>
      <c r="G73">
        <v>0.33333333333332998</v>
      </c>
      <c r="J73" s="5"/>
      <c r="L73" t="s">
        <v>570</v>
      </c>
      <c r="M73">
        <v>2020</v>
      </c>
      <c r="N73">
        <v>10</v>
      </c>
      <c r="O73" t="s">
        <v>571</v>
      </c>
      <c r="Q73" t="s">
        <v>464</v>
      </c>
      <c r="R73" t="s">
        <v>357</v>
      </c>
      <c r="S73" t="s">
        <v>44</v>
      </c>
      <c r="T73">
        <v>0.5</v>
      </c>
      <c r="U73" s="7">
        <v>1</v>
      </c>
      <c r="V73" s="4">
        <v>0.33333333333332998</v>
      </c>
      <c r="W73">
        <v>0</v>
      </c>
      <c r="Y73">
        <v>0.33333333333332998</v>
      </c>
      <c r="Z73">
        <v>0.33333333333332998</v>
      </c>
      <c r="AA73" t="b">
        <v>1</v>
      </c>
      <c r="AB73" t="s">
        <v>76</v>
      </c>
      <c r="AC73" t="s">
        <v>3185</v>
      </c>
    </row>
    <row r="74" spans="1:29" hidden="1" x14ac:dyDescent="0.25">
      <c r="A74">
        <v>579580</v>
      </c>
      <c r="B74" t="s">
        <v>567</v>
      </c>
      <c r="C74" t="s">
        <v>3168</v>
      </c>
      <c r="D74" t="s">
        <v>477</v>
      </c>
      <c r="E74" t="s">
        <v>40</v>
      </c>
      <c r="F74" t="s">
        <v>171</v>
      </c>
      <c r="G74">
        <v>1</v>
      </c>
      <c r="J74" s="5"/>
      <c r="L74" t="s">
        <v>572</v>
      </c>
      <c r="M74">
        <v>2020</v>
      </c>
      <c r="N74">
        <v>5</v>
      </c>
      <c r="O74" t="s">
        <v>573</v>
      </c>
      <c r="Q74" t="s">
        <v>464</v>
      </c>
      <c r="R74" t="s">
        <v>357</v>
      </c>
      <c r="S74" t="s">
        <v>44</v>
      </c>
      <c r="T74">
        <v>0.5</v>
      </c>
      <c r="U74" s="7">
        <v>1</v>
      </c>
      <c r="V74" s="4">
        <v>1</v>
      </c>
      <c r="W74">
        <v>0</v>
      </c>
      <c r="Y74">
        <v>1</v>
      </c>
      <c r="Z74">
        <v>1</v>
      </c>
      <c r="AA74" t="b">
        <v>1</v>
      </c>
      <c r="AB74" t="s">
        <v>76</v>
      </c>
      <c r="AC74" t="s">
        <v>3185</v>
      </c>
    </row>
    <row r="75" spans="1:29" hidden="1" x14ac:dyDescent="0.25">
      <c r="A75">
        <v>579581</v>
      </c>
      <c r="B75" t="s">
        <v>567</v>
      </c>
      <c r="C75" t="s">
        <v>3168</v>
      </c>
      <c r="D75" t="s">
        <v>477</v>
      </c>
      <c r="E75" t="s">
        <v>228</v>
      </c>
      <c r="F75" t="s">
        <v>100</v>
      </c>
      <c r="G75">
        <v>1</v>
      </c>
      <c r="J75" s="5"/>
      <c r="L75" t="s">
        <v>574</v>
      </c>
      <c r="M75">
        <v>2020</v>
      </c>
      <c r="N75">
        <v>16</v>
      </c>
      <c r="P75" t="s">
        <v>575</v>
      </c>
      <c r="Q75" t="s">
        <v>464</v>
      </c>
      <c r="R75" t="s">
        <v>3093</v>
      </c>
      <c r="S75" t="s">
        <v>61</v>
      </c>
      <c r="T75">
        <v>0</v>
      </c>
      <c r="U75" s="7">
        <v>0</v>
      </c>
      <c r="V75" s="4">
        <v>0</v>
      </c>
      <c r="W75">
        <v>0</v>
      </c>
      <c r="Y75">
        <v>0</v>
      </c>
      <c r="Z75">
        <v>0</v>
      </c>
      <c r="AA75" t="b">
        <v>1</v>
      </c>
      <c r="AB75" t="s">
        <v>76</v>
      </c>
      <c r="AC75" t="s">
        <v>3185</v>
      </c>
    </row>
    <row r="76" spans="1:29" hidden="1" x14ac:dyDescent="0.25">
      <c r="A76">
        <v>579582</v>
      </c>
      <c r="B76" t="s">
        <v>567</v>
      </c>
      <c r="C76" t="s">
        <v>3168</v>
      </c>
      <c r="D76" t="s">
        <v>477</v>
      </c>
      <c r="E76" t="s">
        <v>40</v>
      </c>
      <c r="F76" t="s">
        <v>171</v>
      </c>
      <c r="G76">
        <v>1</v>
      </c>
      <c r="J76" s="5"/>
      <c r="L76" t="s">
        <v>576</v>
      </c>
      <c r="M76">
        <v>2020</v>
      </c>
      <c r="N76">
        <v>3</v>
      </c>
      <c r="O76" t="s">
        <v>577</v>
      </c>
      <c r="Q76" t="s">
        <v>464</v>
      </c>
      <c r="R76" t="s">
        <v>357</v>
      </c>
      <c r="S76" t="s">
        <v>44</v>
      </c>
      <c r="T76">
        <v>0.5</v>
      </c>
      <c r="U76" s="7">
        <v>1</v>
      </c>
      <c r="V76" s="4">
        <v>1</v>
      </c>
      <c r="W76">
        <v>0</v>
      </c>
      <c r="Y76">
        <v>1</v>
      </c>
      <c r="Z76">
        <v>1</v>
      </c>
      <c r="AA76" t="b">
        <v>1</v>
      </c>
      <c r="AB76" t="s">
        <v>76</v>
      </c>
      <c r="AC76" t="s">
        <v>3185</v>
      </c>
    </row>
    <row r="77" spans="1:29" hidden="1" x14ac:dyDescent="0.25">
      <c r="A77">
        <v>580292</v>
      </c>
      <c r="B77" t="s">
        <v>567</v>
      </c>
      <c r="C77" t="s">
        <v>3168</v>
      </c>
      <c r="D77" t="s">
        <v>477</v>
      </c>
      <c r="E77" t="s">
        <v>228</v>
      </c>
      <c r="F77" t="s">
        <v>100</v>
      </c>
      <c r="G77">
        <v>0.5</v>
      </c>
      <c r="J77" s="5"/>
      <c r="L77" t="s">
        <v>462</v>
      </c>
      <c r="M77">
        <v>2020</v>
      </c>
      <c r="N77">
        <v>6</v>
      </c>
      <c r="P77" t="s">
        <v>463</v>
      </c>
      <c r="Q77" t="s">
        <v>464</v>
      </c>
      <c r="R77" t="s">
        <v>3093</v>
      </c>
      <c r="S77" t="s">
        <v>61</v>
      </c>
      <c r="T77">
        <v>0</v>
      </c>
      <c r="U77" s="7">
        <v>0</v>
      </c>
      <c r="V77" s="4">
        <v>0</v>
      </c>
      <c r="W77">
        <v>0</v>
      </c>
      <c r="Y77">
        <v>0</v>
      </c>
      <c r="Z77">
        <v>0</v>
      </c>
      <c r="AA77" t="b">
        <v>1</v>
      </c>
      <c r="AB77" t="s">
        <v>76</v>
      </c>
      <c r="AC77" t="s">
        <v>3185</v>
      </c>
    </row>
    <row r="78" spans="1:29" hidden="1" x14ac:dyDescent="0.25">
      <c r="A78">
        <v>567746</v>
      </c>
      <c r="B78" t="s">
        <v>567</v>
      </c>
      <c r="C78" t="s">
        <v>3168</v>
      </c>
      <c r="D78" t="s">
        <v>477</v>
      </c>
      <c r="E78" t="s">
        <v>99</v>
      </c>
      <c r="F78" t="s">
        <v>100</v>
      </c>
      <c r="G78">
        <v>1</v>
      </c>
      <c r="J78" s="5"/>
      <c r="L78" t="s">
        <v>578</v>
      </c>
      <c r="M78">
        <v>2019</v>
      </c>
      <c r="N78">
        <v>7</v>
      </c>
      <c r="P78" t="s">
        <v>579</v>
      </c>
      <c r="Q78" t="s">
        <v>464</v>
      </c>
      <c r="R78" t="s">
        <v>103</v>
      </c>
      <c r="S78" t="s">
        <v>104</v>
      </c>
      <c r="T78">
        <v>0.25</v>
      </c>
      <c r="U78" s="7">
        <v>0.5</v>
      </c>
      <c r="V78" s="4">
        <v>0.5</v>
      </c>
      <c r="W78">
        <v>0</v>
      </c>
      <c r="Y78">
        <v>0.5</v>
      </c>
      <c r="Z78">
        <v>0.5</v>
      </c>
      <c r="AA78" t="b">
        <v>1</v>
      </c>
      <c r="AB78" t="s">
        <v>76</v>
      </c>
      <c r="AC78" t="s">
        <v>3185</v>
      </c>
    </row>
    <row r="79" spans="1:29" hidden="1" x14ac:dyDescent="0.25">
      <c r="A79">
        <v>569725</v>
      </c>
      <c r="B79" t="s">
        <v>567</v>
      </c>
      <c r="C79" t="s">
        <v>3168</v>
      </c>
      <c r="D79" t="s">
        <v>477</v>
      </c>
      <c r="E79" t="s">
        <v>99</v>
      </c>
      <c r="F79" t="s">
        <v>100</v>
      </c>
      <c r="G79">
        <v>1</v>
      </c>
      <c r="J79" s="5"/>
      <c r="L79" t="s">
        <v>580</v>
      </c>
      <c r="M79">
        <v>2019</v>
      </c>
      <c r="N79">
        <v>4</v>
      </c>
      <c r="P79" t="s">
        <v>581</v>
      </c>
      <c r="Q79" t="s">
        <v>464</v>
      </c>
      <c r="R79" t="s">
        <v>103</v>
      </c>
      <c r="S79" t="s">
        <v>104</v>
      </c>
      <c r="T79">
        <v>0.25</v>
      </c>
      <c r="U79" s="7">
        <v>0.5</v>
      </c>
      <c r="V79" s="4">
        <v>0.5</v>
      </c>
      <c r="W79">
        <v>0</v>
      </c>
      <c r="Y79">
        <v>0.5</v>
      </c>
      <c r="Z79">
        <v>0.5</v>
      </c>
      <c r="AA79" t="b">
        <v>1</v>
      </c>
      <c r="AB79" t="s">
        <v>76</v>
      </c>
      <c r="AC79" t="s">
        <v>3185</v>
      </c>
    </row>
    <row r="80" spans="1:29" hidden="1" x14ac:dyDescent="0.25">
      <c r="A80">
        <v>585112</v>
      </c>
      <c r="B80" t="s">
        <v>567</v>
      </c>
      <c r="C80" t="s">
        <v>3168</v>
      </c>
      <c r="D80" t="s">
        <v>477</v>
      </c>
      <c r="E80" t="s">
        <v>228</v>
      </c>
      <c r="F80" t="s">
        <v>100</v>
      </c>
      <c r="G80">
        <v>1</v>
      </c>
      <c r="J80" s="5"/>
      <c r="L80" t="s">
        <v>582</v>
      </c>
      <c r="M80">
        <v>2020</v>
      </c>
      <c r="N80">
        <v>5</v>
      </c>
      <c r="P80" t="s">
        <v>583</v>
      </c>
      <c r="Q80" t="s">
        <v>464</v>
      </c>
      <c r="R80" t="s">
        <v>3093</v>
      </c>
      <c r="S80" t="s">
        <v>61</v>
      </c>
      <c r="T80">
        <v>0</v>
      </c>
      <c r="U80" s="7">
        <v>0</v>
      </c>
      <c r="V80" s="4">
        <v>0</v>
      </c>
      <c r="W80">
        <v>0</v>
      </c>
      <c r="Y80">
        <v>0</v>
      </c>
      <c r="Z80">
        <v>0</v>
      </c>
      <c r="AA80" t="b">
        <v>1</v>
      </c>
      <c r="AB80" t="s">
        <v>76</v>
      </c>
      <c r="AC80" t="s">
        <v>3185</v>
      </c>
    </row>
    <row r="81" spans="1:29" hidden="1" x14ac:dyDescent="0.25">
      <c r="A81">
        <v>586504</v>
      </c>
      <c r="B81" t="s">
        <v>567</v>
      </c>
      <c r="C81" t="s">
        <v>3168</v>
      </c>
      <c r="D81" t="s">
        <v>477</v>
      </c>
      <c r="E81" t="s">
        <v>228</v>
      </c>
      <c r="F81" t="s">
        <v>100</v>
      </c>
      <c r="G81">
        <v>1</v>
      </c>
      <c r="J81" s="5"/>
      <c r="L81" t="s">
        <v>584</v>
      </c>
      <c r="M81">
        <v>2020</v>
      </c>
      <c r="N81">
        <v>6</v>
      </c>
      <c r="P81" t="s">
        <v>585</v>
      </c>
      <c r="Q81" t="s">
        <v>464</v>
      </c>
      <c r="R81" t="s">
        <v>3093</v>
      </c>
      <c r="S81" t="s">
        <v>61</v>
      </c>
      <c r="T81">
        <v>0</v>
      </c>
      <c r="U81" s="7">
        <v>0</v>
      </c>
      <c r="V81" s="4">
        <v>0</v>
      </c>
      <c r="W81">
        <v>0</v>
      </c>
      <c r="Y81">
        <v>0</v>
      </c>
      <c r="Z81">
        <v>0</v>
      </c>
      <c r="AA81" t="b">
        <v>1</v>
      </c>
      <c r="AB81" t="s">
        <v>76</v>
      </c>
      <c r="AC81" t="s">
        <v>3185</v>
      </c>
    </row>
    <row r="82" spans="1:29" hidden="1" x14ac:dyDescent="0.25">
      <c r="A82">
        <v>588777</v>
      </c>
      <c r="B82" t="s">
        <v>567</v>
      </c>
      <c r="C82" t="s">
        <v>3168</v>
      </c>
      <c r="D82" t="s">
        <v>477</v>
      </c>
      <c r="E82" t="s">
        <v>228</v>
      </c>
      <c r="F82" t="s">
        <v>100</v>
      </c>
      <c r="G82">
        <v>1</v>
      </c>
      <c r="J82" s="5"/>
      <c r="L82" t="s">
        <v>586</v>
      </c>
      <c r="M82">
        <v>2020</v>
      </c>
      <c r="N82">
        <v>6</v>
      </c>
      <c r="P82" t="s">
        <v>587</v>
      </c>
      <c r="Q82" t="s">
        <v>464</v>
      </c>
      <c r="R82" t="s">
        <v>3093</v>
      </c>
      <c r="S82" t="s">
        <v>61</v>
      </c>
      <c r="T82">
        <v>0</v>
      </c>
      <c r="U82" s="7">
        <v>0</v>
      </c>
      <c r="V82" s="4">
        <v>0</v>
      </c>
      <c r="W82">
        <v>0</v>
      </c>
      <c r="Y82">
        <v>0</v>
      </c>
      <c r="Z82">
        <v>0</v>
      </c>
      <c r="AA82" t="b">
        <v>1</v>
      </c>
      <c r="AB82" t="s">
        <v>76</v>
      </c>
      <c r="AC82" t="s">
        <v>3185</v>
      </c>
    </row>
    <row r="83" spans="1:29" hidden="1" x14ac:dyDescent="0.25">
      <c r="A83">
        <v>549644</v>
      </c>
      <c r="B83" t="s">
        <v>567</v>
      </c>
      <c r="C83" t="s">
        <v>3168</v>
      </c>
      <c r="D83" t="s">
        <v>477</v>
      </c>
      <c r="E83" t="s">
        <v>228</v>
      </c>
      <c r="F83" t="s">
        <v>100</v>
      </c>
      <c r="G83">
        <v>1</v>
      </c>
      <c r="J83" s="5"/>
      <c r="L83" t="s">
        <v>588</v>
      </c>
      <c r="M83">
        <v>2018</v>
      </c>
      <c r="N83">
        <v>4</v>
      </c>
      <c r="P83" t="s">
        <v>589</v>
      </c>
      <c r="Q83" t="s">
        <v>464</v>
      </c>
      <c r="R83" t="s">
        <v>3093</v>
      </c>
      <c r="S83" t="s">
        <v>61</v>
      </c>
      <c r="T83">
        <v>0</v>
      </c>
      <c r="U83" s="7">
        <v>0</v>
      </c>
      <c r="V83" s="4">
        <v>0</v>
      </c>
      <c r="W83">
        <v>0</v>
      </c>
      <c r="Y83">
        <v>0</v>
      </c>
      <c r="Z83">
        <v>0</v>
      </c>
      <c r="AA83" t="b">
        <v>1</v>
      </c>
      <c r="AB83" t="s">
        <v>76</v>
      </c>
      <c r="AC83" t="s">
        <v>3185</v>
      </c>
    </row>
    <row r="84" spans="1:29" hidden="1" x14ac:dyDescent="0.25">
      <c r="A84">
        <v>549645</v>
      </c>
      <c r="B84" t="s">
        <v>567</v>
      </c>
      <c r="C84" t="s">
        <v>3168</v>
      </c>
      <c r="D84" t="s">
        <v>477</v>
      </c>
      <c r="E84" t="s">
        <v>228</v>
      </c>
      <c r="F84" t="s">
        <v>524</v>
      </c>
      <c r="G84">
        <v>1</v>
      </c>
      <c r="J84" s="5"/>
      <c r="L84" t="s">
        <v>590</v>
      </c>
      <c r="M84">
        <v>2018</v>
      </c>
      <c r="N84">
        <v>8</v>
      </c>
      <c r="P84" t="s">
        <v>591</v>
      </c>
      <c r="Q84" t="s">
        <v>464</v>
      </c>
      <c r="R84" t="s">
        <v>3096</v>
      </c>
      <c r="S84" t="s">
        <v>61</v>
      </c>
      <c r="T84">
        <v>0</v>
      </c>
      <c r="U84" s="7">
        <v>0</v>
      </c>
      <c r="V84" s="4">
        <v>0</v>
      </c>
      <c r="W84">
        <v>0</v>
      </c>
      <c r="Y84">
        <v>0</v>
      </c>
      <c r="Z84">
        <v>0</v>
      </c>
      <c r="AA84" t="b">
        <v>1</v>
      </c>
      <c r="AB84" t="s">
        <v>76</v>
      </c>
      <c r="AC84" t="s">
        <v>3185</v>
      </c>
    </row>
    <row r="85" spans="1:29" hidden="1" x14ac:dyDescent="0.25">
      <c r="A85">
        <v>551320</v>
      </c>
      <c r="B85" t="s">
        <v>567</v>
      </c>
      <c r="C85" t="s">
        <v>3168</v>
      </c>
      <c r="D85" t="s">
        <v>477</v>
      </c>
      <c r="E85" t="s">
        <v>249</v>
      </c>
      <c r="G85">
        <v>1</v>
      </c>
      <c r="J85" s="5"/>
      <c r="M85">
        <v>2018</v>
      </c>
      <c r="N85">
        <v>66</v>
      </c>
      <c r="O85" t="s">
        <v>571</v>
      </c>
      <c r="P85" t="s">
        <v>592</v>
      </c>
      <c r="Q85" t="s">
        <v>464</v>
      </c>
      <c r="R85" t="s">
        <v>249</v>
      </c>
      <c r="S85" t="s">
        <v>191</v>
      </c>
      <c r="T85">
        <v>1</v>
      </c>
      <c r="U85" s="7">
        <v>1</v>
      </c>
      <c r="V85" s="4">
        <v>1</v>
      </c>
      <c r="W85">
        <v>0</v>
      </c>
      <c r="Y85">
        <v>1</v>
      </c>
      <c r="Z85">
        <v>1</v>
      </c>
      <c r="AA85" t="b">
        <v>1</v>
      </c>
      <c r="AB85" t="s">
        <v>76</v>
      </c>
      <c r="AC85" t="s">
        <v>3185</v>
      </c>
    </row>
    <row r="86" spans="1:29" hidden="1" x14ac:dyDescent="0.25">
      <c r="A86">
        <v>538224</v>
      </c>
      <c r="B86" t="s">
        <v>593</v>
      </c>
      <c r="C86" t="s">
        <v>3168</v>
      </c>
      <c r="D86" t="s">
        <v>201</v>
      </c>
      <c r="E86" t="s">
        <v>29</v>
      </c>
      <c r="F86" t="s">
        <v>163</v>
      </c>
      <c r="G86">
        <v>1</v>
      </c>
      <c r="J86" s="5"/>
      <c r="L86" t="s">
        <v>458</v>
      </c>
      <c r="M86">
        <v>2017</v>
      </c>
      <c r="N86">
        <v>5</v>
      </c>
      <c r="O86" t="s">
        <v>34</v>
      </c>
      <c r="Q86" t="s">
        <v>35</v>
      </c>
      <c r="R86" t="s">
        <v>3097</v>
      </c>
      <c r="S86" t="s">
        <v>44</v>
      </c>
      <c r="T86">
        <v>0.5</v>
      </c>
      <c r="U86" s="7">
        <v>0.5</v>
      </c>
      <c r="V86" s="4">
        <v>0.5</v>
      </c>
      <c r="W86">
        <v>0</v>
      </c>
      <c r="Y86">
        <v>0.5</v>
      </c>
      <c r="Z86">
        <v>0.5</v>
      </c>
      <c r="AA86" t="b">
        <v>1</v>
      </c>
      <c r="AB86" t="s">
        <v>151</v>
      </c>
      <c r="AC86" t="s">
        <v>458</v>
      </c>
    </row>
    <row r="87" spans="1:29" hidden="1" x14ac:dyDescent="0.25">
      <c r="A87">
        <v>538225</v>
      </c>
      <c r="B87" t="s">
        <v>593</v>
      </c>
      <c r="C87" t="s">
        <v>3168</v>
      </c>
      <c r="D87" t="s">
        <v>201</v>
      </c>
      <c r="E87" t="s">
        <v>40</v>
      </c>
      <c r="F87" t="s">
        <v>163</v>
      </c>
      <c r="G87">
        <v>1</v>
      </c>
      <c r="J87" s="5"/>
      <c r="L87" t="s">
        <v>594</v>
      </c>
      <c r="M87">
        <v>2017</v>
      </c>
      <c r="N87">
        <v>20</v>
      </c>
      <c r="O87" t="s">
        <v>34</v>
      </c>
      <c r="Q87" t="s">
        <v>69</v>
      </c>
      <c r="R87" t="s">
        <v>164</v>
      </c>
      <c r="S87" t="s">
        <v>44</v>
      </c>
      <c r="T87">
        <v>0.5</v>
      </c>
      <c r="U87" s="7">
        <v>1</v>
      </c>
      <c r="V87" s="4">
        <v>1</v>
      </c>
      <c r="W87">
        <v>0</v>
      </c>
      <c r="Y87">
        <v>1</v>
      </c>
      <c r="Z87">
        <v>1</v>
      </c>
      <c r="AA87" t="b">
        <v>1</v>
      </c>
      <c r="AB87" t="s">
        <v>151</v>
      </c>
      <c r="AC87" t="s">
        <v>458</v>
      </c>
    </row>
    <row r="88" spans="1:29" hidden="1" x14ac:dyDescent="0.25">
      <c r="A88">
        <v>556283</v>
      </c>
      <c r="B88" t="s">
        <v>593</v>
      </c>
      <c r="C88" t="s">
        <v>3168</v>
      </c>
      <c r="D88" t="s">
        <v>201</v>
      </c>
      <c r="E88" t="s">
        <v>228</v>
      </c>
      <c r="F88" t="s">
        <v>100</v>
      </c>
      <c r="G88">
        <v>0.5</v>
      </c>
      <c r="J88" s="5"/>
      <c r="L88" t="s">
        <v>595</v>
      </c>
      <c r="M88">
        <v>2019</v>
      </c>
      <c r="N88">
        <v>5</v>
      </c>
      <c r="O88" t="s">
        <v>34</v>
      </c>
      <c r="P88" t="s">
        <v>266</v>
      </c>
      <c r="Q88" t="s">
        <v>35</v>
      </c>
      <c r="R88" t="s">
        <v>3093</v>
      </c>
      <c r="S88" t="s">
        <v>61</v>
      </c>
      <c r="T88">
        <v>0</v>
      </c>
      <c r="U88" s="7">
        <v>0</v>
      </c>
      <c r="V88" s="4">
        <v>0</v>
      </c>
      <c r="W88">
        <v>0</v>
      </c>
      <c r="Y88">
        <v>0</v>
      </c>
      <c r="Z88">
        <v>0</v>
      </c>
      <c r="AA88" t="b">
        <v>1</v>
      </c>
      <c r="AB88" t="s">
        <v>151</v>
      </c>
      <c r="AC88" t="s">
        <v>458</v>
      </c>
    </row>
    <row r="89" spans="1:29" hidden="1" x14ac:dyDescent="0.25">
      <c r="A89">
        <v>573901</v>
      </c>
      <c r="B89" t="s">
        <v>593</v>
      </c>
      <c r="C89" t="s">
        <v>3168</v>
      </c>
      <c r="D89" t="s">
        <v>201</v>
      </c>
      <c r="E89" t="s">
        <v>228</v>
      </c>
      <c r="F89" t="s">
        <v>100</v>
      </c>
      <c r="G89">
        <v>0.5</v>
      </c>
      <c r="J89" s="5"/>
      <c r="L89" t="s">
        <v>596</v>
      </c>
      <c r="M89">
        <v>2018</v>
      </c>
      <c r="N89">
        <v>5</v>
      </c>
      <c r="P89" t="s">
        <v>597</v>
      </c>
      <c r="Q89" t="s">
        <v>69</v>
      </c>
      <c r="R89" t="s">
        <v>3093</v>
      </c>
      <c r="S89" t="s">
        <v>61</v>
      </c>
      <c r="T89">
        <v>0</v>
      </c>
      <c r="U89" s="7">
        <v>0</v>
      </c>
      <c r="V89" s="4">
        <v>0</v>
      </c>
      <c r="W89">
        <v>0</v>
      </c>
      <c r="Y89">
        <v>0</v>
      </c>
      <c r="Z89">
        <v>0</v>
      </c>
      <c r="AA89" t="b">
        <v>1</v>
      </c>
      <c r="AB89" t="s">
        <v>151</v>
      </c>
      <c r="AC89" t="s">
        <v>458</v>
      </c>
    </row>
    <row r="90" spans="1:29" hidden="1" x14ac:dyDescent="0.25">
      <c r="A90">
        <v>584839</v>
      </c>
      <c r="B90" t="s">
        <v>598</v>
      </c>
      <c r="C90" t="s">
        <v>3168</v>
      </c>
      <c r="D90" t="s">
        <v>437</v>
      </c>
      <c r="E90" t="s">
        <v>599</v>
      </c>
      <c r="G90">
        <v>1</v>
      </c>
      <c r="J90" s="5"/>
      <c r="M90">
        <v>2020</v>
      </c>
      <c r="N90">
        <v>82</v>
      </c>
      <c r="O90" t="s">
        <v>34</v>
      </c>
      <c r="P90" t="s">
        <v>490</v>
      </c>
      <c r="Q90" t="s">
        <v>35</v>
      </c>
      <c r="R90" t="s">
        <v>599</v>
      </c>
      <c r="S90" t="s">
        <v>191</v>
      </c>
      <c r="T90">
        <v>1</v>
      </c>
      <c r="U90" s="7">
        <v>1</v>
      </c>
      <c r="V90" s="4">
        <v>1</v>
      </c>
      <c r="W90">
        <v>0</v>
      </c>
      <c r="Y90">
        <v>1</v>
      </c>
      <c r="Z90">
        <v>1</v>
      </c>
      <c r="AA90" t="b">
        <v>1</v>
      </c>
      <c r="AB90" t="s">
        <v>151</v>
      </c>
      <c r="AC90" t="s">
        <v>151</v>
      </c>
    </row>
    <row r="91" spans="1:29" hidden="1" x14ac:dyDescent="0.25">
      <c r="A91">
        <v>555324</v>
      </c>
      <c r="B91" t="s">
        <v>598</v>
      </c>
      <c r="C91" t="s">
        <v>3168</v>
      </c>
      <c r="D91" t="s">
        <v>437</v>
      </c>
      <c r="E91" t="s">
        <v>40</v>
      </c>
      <c r="F91" t="s">
        <v>41</v>
      </c>
      <c r="G91">
        <v>1</v>
      </c>
      <c r="J91" s="5"/>
      <c r="L91" t="s">
        <v>532</v>
      </c>
      <c r="M91">
        <v>2018</v>
      </c>
      <c r="N91">
        <v>6</v>
      </c>
      <c r="O91" t="s">
        <v>34</v>
      </c>
      <c r="Q91" t="s">
        <v>35</v>
      </c>
      <c r="R91" t="s">
        <v>43</v>
      </c>
      <c r="S91" t="s">
        <v>44</v>
      </c>
      <c r="T91">
        <v>0.5</v>
      </c>
      <c r="U91" s="7">
        <v>0.5</v>
      </c>
      <c r="V91" s="4">
        <v>0.5</v>
      </c>
      <c r="W91">
        <v>0</v>
      </c>
      <c r="Y91">
        <v>0.5</v>
      </c>
      <c r="Z91">
        <v>0.5</v>
      </c>
      <c r="AA91" t="b">
        <v>1</v>
      </c>
      <c r="AB91" t="s">
        <v>151</v>
      </c>
      <c r="AC91" t="s">
        <v>151</v>
      </c>
    </row>
    <row r="92" spans="1:29" hidden="1" x14ac:dyDescent="0.25">
      <c r="A92">
        <v>556344</v>
      </c>
      <c r="B92" t="s">
        <v>598</v>
      </c>
      <c r="C92" t="s">
        <v>3168</v>
      </c>
      <c r="D92" t="s">
        <v>437</v>
      </c>
      <c r="E92" t="s">
        <v>568</v>
      </c>
      <c r="G92">
        <v>0.5</v>
      </c>
      <c r="J92" s="5"/>
      <c r="M92">
        <v>2017</v>
      </c>
      <c r="N92">
        <v>162</v>
      </c>
      <c r="O92" t="s">
        <v>34</v>
      </c>
      <c r="P92" t="s">
        <v>176</v>
      </c>
      <c r="Q92" t="s">
        <v>35</v>
      </c>
      <c r="R92" t="s">
        <v>568</v>
      </c>
      <c r="S92" t="s">
        <v>191</v>
      </c>
      <c r="T92">
        <v>1</v>
      </c>
      <c r="U92" s="7">
        <v>1</v>
      </c>
      <c r="V92" s="4">
        <v>0.5</v>
      </c>
      <c r="W92">
        <v>0</v>
      </c>
      <c r="Y92">
        <v>0.5</v>
      </c>
      <c r="Z92">
        <v>0.5</v>
      </c>
      <c r="AA92" t="b">
        <v>1</v>
      </c>
      <c r="AB92" t="s">
        <v>151</v>
      </c>
      <c r="AC92" t="s">
        <v>151</v>
      </c>
    </row>
    <row r="93" spans="1:29" hidden="1" x14ac:dyDescent="0.25">
      <c r="A93">
        <v>556354</v>
      </c>
      <c r="B93" t="s">
        <v>598</v>
      </c>
      <c r="C93" t="s">
        <v>3168</v>
      </c>
      <c r="D93" t="s">
        <v>437</v>
      </c>
      <c r="E93" t="s">
        <v>568</v>
      </c>
      <c r="G93">
        <v>0.5</v>
      </c>
      <c r="J93" s="5"/>
      <c r="M93">
        <v>2017</v>
      </c>
      <c r="N93">
        <v>162</v>
      </c>
      <c r="O93" t="s">
        <v>34</v>
      </c>
      <c r="P93" t="s">
        <v>176</v>
      </c>
      <c r="Q93" t="s">
        <v>35</v>
      </c>
      <c r="R93" t="s">
        <v>568</v>
      </c>
      <c r="S93" t="s">
        <v>191</v>
      </c>
      <c r="T93">
        <v>1</v>
      </c>
      <c r="U93" s="7">
        <v>1</v>
      </c>
      <c r="V93" s="4">
        <v>0.5</v>
      </c>
      <c r="W93">
        <v>0</v>
      </c>
      <c r="Y93">
        <v>0.5</v>
      </c>
      <c r="Z93">
        <v>0.5</v>
      </c>
      <c r="AA93" t="b">
        <v>1</v>
      </c>
      <c r="AB93" t="s">
        <v>151</v>
      </c>
      <c r="AC93" t="s">
        <v>151</v>
      </c>
    </row>
    <row r="94" spans="1:29" hidden="1" x14ac:dyDescent="0.25">
      <c r="A94">
        <v>576684</v>
      </c>
      <c r="B94" t="s">
        <v>600</v>
      </c>
      <c r="C94" t="s">
        <v>3168</v>
      </c>
      <c r="D94" t="s">
        <v>63</v>
      </c>
      <c r="E94" t="s">
        <v>568</v>
      </c>
      <c r="G94">
        <v>1</v>
      </c>
      <c r="J94" s="5"/>
      <c r="M94">
        <v>2018</v>
      </c>
      <c r="N94">
        <v>102</v>
      </c>
      <c r="O94" t="s">
        <v>168</v>
      </c>
      <c r="P94" t="s">
        <v>601</v>
      </c>
      <c r="Q94" t="s">
        <v>485</v>
      </c>
      <c r="R94" t="s">
        <v>568</v>
      </c>
      <c r="S94" t="s">
        <v>191</v>
      </c>
      <c r="T94">
        <v>1</v>
      </c>
      <c r="U94" s="7">
        <v>1</v>
      </c>
      <c r="V94" s="4">
        <v>1</v>
      </c>
      <c r="W94">
        <v>0</v>
      </c>
      <c r="Y94">
        <v>1</v>
      </c>
      <c r="Z94">
        <v>1</v>
      </c>
      <c r="AA94" t="b">
        <v>1</v>
      </c>
      <c r="AB94" t="s">
        <v>151</v>
      </c>
      <c r="AC94" t="s">
        <v>151</v>
      </c>
    </row>
    <row r="95" spans="1:29" hidden="1" x14ac:dyDescent="0.25">
      <c r="A95">
        <v>527534</v>
      </c>
      <c r="B95" t="s">
        <v>387</v>
      </c>
      <c r="C95" t="s">
        <v>3168</v>
      </c>
      <c r="D95" t="s">
        <v>263</v>
      </c>
      <c r="E95" t="s">
        <v>40</v>
      </c>
      <c r="F95" t="s">
        <v>89</v>
      </c>
      <c r="G95">
        <v>0.5</v>
      </c>
      <c r="J95" s="5"/>
      <c r="L95" t="s">
        <v>498</v>
      </c>
      <c r="M95">
        <v>2017</v>
      </c>
      <c r="N95">
        <v>23</v>
      </c>
      <c r="O95" t="s">
        <v>34</v>
      </c>
      <c r="Q95" t="s">
        <v>35</v>
      </c>
      <c r="R95" t="s">
        <v>91</v>
      </c>
      <c r="S95" t="s">
        <v>92</v>
      </c>
      <c r="T95">
        <v>1</v>
      </c>
      <c r="U95" s="7">
        <v>1</v>
      </c>
      <c r="V95" s="4">
        <v>0.5</v>
      </c>
      <c r="W95">
        <v>0</v>
      </c>
      <c r="Y95">
        <v>0.5</v>
      </c>
      <c r="Z95">
        <v>0.5</v>
      </c>
      <c r="AA95" t="b">
        <v>1</v>
      </c>
      <c r="AB95" t="s">
        <v>76</v>
      </c>
      <c r="AC95" t="s">
        <v>3185</v>
      </c>
    </row>
    <row r="96" spans="1:29" hidden="1" x14ac:dyDescent="0.25">
      <c r="A96">
        <v>581583</v>
      </c>
      <c r="B96" t="s">
        <v>602</v>
      </c>
      <c r="C96" t="s">
        <v>3168</v>
      </c>
      <c r="D96" t="s">
        <v>201</v>
      </c>
      <c r="E96" t="s">
        <v>228</v>
      </c>
      <c r="F96" t="s">
        <v>100</v>
      </c>
      <c r="G96">
        <v>0.5</v>
      </c>
      <c r="J96" s="5"/>
      <c r="L96" t="s">
        <v>603</v>
      </c>
      <c r="M96">
        <v>2020</v>
      </c>
      <c r="N96">
        <v>10</v>
      </c>
      <c r="P96" t="s">
        <v>266</v>
      </c>
      <c r="Q96" t="s">
        <v>69</v>
      </c>
      <c r="R96" t="s">
        <v>3093</v>
      </c>
      <c r="S96" t="s">
        <v>61</v>
      </c>
      <c r="T96">
        <v>0</v>
      </c>
      <c r="U96" s="7">
        <v>0</v>
      </c>
      <c r="V96" s="4">
        <v>0</v>
      </c>
      <c r="W96">
        <v>0</v>
      </c>
      <c r="Y96">
        <v>0</v>
      </c>
      <c r="Z96">
        <v>0</v>
      </c>
      <c r="AA96" t="b">
        <v>1</v>
      </c>
      <c r="AB96" t="s">
        <v>151</v>
      </c>
      <c r="AC96" t="s">
        <v>458</v>
      </c>
    </row>
    <row r="97" spans="1:29" hidden="1" x14ac:dyDescent="0.25">
      <c r="A97">
        <v>581584</v>
      </c>
      <c r="B97" t="s">
        <v>602</v>
      </c>
      <c r="C97" t="s">
        <v>3168</v>
      </c>
      <c r="D97" t="s">
        <v>201</v>
      </c>
      <c r="E97" t="s">
        <v>99</v>
      </c>
      <c r="F97" t="s">
        <v>100</v>
      </c>
      <c r="G97">
        <v>0.5</v>
      </c>
      <c r="J97" s="5"/>
      <c r="L97" t="s">
        <v>604</v>
      </c>
      <c r="M97">
        <v>2020</v>
      </c>
      <c r="N97">
        <v>9</v>
      </c>
      <c r="P97" t="s">
        <v>266</v>
      </c>
      <c r="Q97" t="s">
        <v>35</v>
      </c>
      <c r="R97" t="s">
        <v>103</v>
      </c>
      <c r="S97" t="s">
        <v>104</v>
      </c>
      <c r="T97">
        <v>0.25</v>
      </c>
      <c r="U97" s="7">
        <v>0.25</v>
      </c>
      <c r="V97" s="4">
        <v>0.125</v>
      </c>
      <c r="W97">
        <v>0</v>
      </c>
      <c r="Y97">
        <v>0.125</v>
      </c>
      <c r="Z97">
        <v>0.125</v>
      </c>
      <c r="AA97" t="b">
        <v>1</v>
      </c>
      <c r="AB97" t="s">
        <v>151</v>
      </c>
      <c r="AC97" t="s">
        <v>458</v>
      </c>
    </row>
    <row r="98" spans="1:29" hidden="1" x14ac:dyDescent="0.25">
      <c r="A98">
        <v>565280</v>
      </c>
      <c r="B98" t="s">
        <v>605</v>
      </c>
      <c r="C98" t="s">
        <v>3168</v>
      </c>
      <c r="D98" t="s">
        <v>74</v>
      </c>
      <c r="E98" t="s">
        <v>58</v>
      </c>
      <c r="G98">
        <v>9.0909090909090995E-2</v>
      </c>
      <c r="J98" s="5"/>
      <c r="M98">
        <v>2019</v>
      </c>
      <c r="N98">
        <v>224</v>
      </c>
      <c r="O98" t="s">
        <v>34</v>
      </c>
      <c r="P98" t="s">
        <v>176</v>
      </c>
      <c r="Q98" t="s">
        <v>35</v>
      </c>
      <c r="R98" t="s">
        <v>58</v>
      </c>
      <c r="S98" t="s">
        <v>60</v>
      </c>
      <c r="T98">
        <v>9</v>
      </c>
      <c r="U98" s="7">
        <v>9</v>
      </c>
      <c r="V98" s="4">
        <v>0.81818181818181901</v>
      </c>
      <c r="W98">
        <v>9</v>
      </c>
      <c r="Y98">
        <v>0.81818181818181901</v>
      </c>
      <c r="Z98">
        <v>0.81818181818181901</v>
      </c>
      <c r="AA98" t="b">
        <v>1</v>
      </c>
      <c r="AB98" t="s">
        <v>76</v>
      </c>
      <c r="AC98" t="s">
        <v>3185</v>
      </c>
    </row>
    <row r="99" spans="1:29" hidden="1" x14ac:dyDescent="0.25">
      <c r="A99">
        <v>540326</v>
      </c>
      <c r="B99" t="s">
        <v>606</v>
      </c>
      <c r="C99" t="s">
        <v>3168</v>
      </c>
      <c r="D99" t="s">
        <v>437</v>
      </c>
      <c r="E99" t="s">
        <v>29</v>
      </c>
      <c r="F99" t="s">
        <v>163</v>
      </c>
      <c r="G99">
        <v>1</v>
      </c>
      <c r="J99" s="5"/>
      <c r="L99" t="s">
        <v>532</v>
      </c>
      <c r="M99">
        <v>2017</v>
      </c>
      <c r="N99">
        <v>2</v>
      </c>
      <c r="O99" t="s">
        <v>34</v>
      </c>
      <c r="Q99" t="s">
        <v>35</v>
      </c>
      <c r="R99" t="s">
        <v>3097</v>
      </c>
      <c r="S99" t="s">
        <v>44</v>
      </c>
      <c r="T99">
        <v>0.5</v>
      </c>
      <c r="U99" s="7">
        <v>0.5</v>
      </c>
      <c r="V99" s="4">
        <v>0.5</v>
      </c>
      <c r="W99">
        <v>0</v>
      </c>
      <c r="Y99">
        <v>0.5</v>
      </c>
      <c r="Z99">
        <v>0.5</v>
      </c>
      <c r="AA99" t="b">
        <v>1</v>
      </c>
      <c r="AB99" t="s">
        <v>76</v>
      </c>
      <c r="AC99" t="s">
        <v>3187</v>
      </c>
    </row>
    <row r="100" spans="1:29" hidden="1" x14ac:dyDescent="0.25">
      <c r="A100">
        <v>580422</v>
      </c>
      <c r="B100" t="s">
        <v>606</v>
      </c>
      <c r="C100" t="s">
        <v>3168</v>
      </c>
      <c r="D100" t="s">
        <v>437</v>
      </c>
      <c r="E100" t="s">
        <v>288</v>
      </c>
      <c r="G100">
        <v>7.1428571428570994E-2</v>
      </c>
      <c r="J100" s="5"/>
      <c r="M100">
        <v>2020</v>
      </c>
      <c r="N100">
        <v>172</v>
      </c>
      <c r="O100" t="s">
        <v>34</v>
      </c>
      <c r="P100" t="s">
        <v>376</v>
      </c>
      <c r="Q100" t="s">
        <v>35</v>
      </c>
      <c r="R100" t="s">
        <v>288</v>
      </c>
      <c r="S100" t="s">
        <v>61</v>
      </c>
      <c r="T100">
        <v>0</v>
      </c>
      <c r="U100" s="7">
        <v>0</v>
      </c>
      <c r="V100" s="4">
        <v>0</v>
      </c>
      <c r="W100">
        <v>0</v>
      </c>
      <c r="Y100">
        <v>0</v>
      </c>
      <c r="Z100">
        <v>0</v>
      </c>
      <c r="AA100" t="b">
        <v>1</v>
      </c>
      <c r="AB100" t="s">
        <v>76</v>
      </c>
      <c r="AC100" t="s">
        <v>3187</v>
      </c>
    </row>
    <row r="101" spans="1:29" hidden="1" x14ac:dyDescent="0.25">
      <c r="A101">
        <v>555437</v>
      </c>
      <c r="B101" t="s">
        <v>606</v>
      </c>
      <c r="C101" t="s">
        <v>3168</v>
      </c>
      <c r="D101" t="s">
        <v>437</v>
      </c>
      <c r="E101" t="s">
        <v>197</v>
      </c>
      <c r="G101">
        <v>0.16666666666666999</v>
      </c>
      <c r="J101" s="5"/>
      <c r="M101">
        <v>2018</v>
      </c>
      <c r="N101">
        <v>452</v>
      </c>
      <c r="O101" t="s">
        <v>34</v>
      </c>
      <c r="P101" t="s">
        <v>266</v>
      </c>
      <c r="Q101" t="s">
        <v>35</v>
      </c>
      <c r="R101" t="s">
        <v>197</v>
      </c>
      <c r="S101" t="s">
        <v>61</v>
      </c>
      <c r="T101">
        <v>0</v>
      </c>
      <c r="U101" s="7">
        <v>0</v>
      </c>
      <c r="V101" s="4">
        <v>0</v>
      </c>
      <c r="W101">
        <v>0</v>
      </c>
      <c r="Y101">
        <v>0</v>
      </c>
      <c r="Z101">
        <v>0</v>
      </c>
      <c r="AA101" t="b">
        <v>1</v>
      </c>
      <c r="AB101" t="s">
        <v>76</v>
      </c>
      <c r="AC101" t="s">
        <v>3187</v>
      </c>
    </row>
    <row r="102" spans="1:29" hidden="1" x14ac:dyDescent="0.25">
      <c r="A102">
        <v>531422</v>
      </c>
      <c r="B102" t="s">
        <v>607</v>
      </c>
      <c r="C102" t="s">
        <v>3168</v>
      </c>
      <c r="D102" t="s">
        <v>263</v>
      </c>
      <c r="E102" t="s">
        <v>40</v>
      </c>
      <c r="F102" t="s">
        <v>41</v>
      </c>
      <c r="G102">
        <v>1</v>
      </c>
      <c r="J102" s="5"/>
      <c r="L102" t="s">
        <v>608</v>
      </c>
      <c r="M102">
        <v>2017</v>
      </c>
      <c r="N102">
        <v>8</v>
      </c>
      <c r="O102" t="s">
        <v>34</v>
      </c>
      <c r="Q102" t="s">
        <v>35</v>
      </c>
      <c r="R102" t="s">
        <v>43</v>
      </c>
      <c r="S102" t="s">
        <v>44</v>
      </c>
      <c r="T102">
        <v>0.5</v>
      </c>
      <c r="U102" s="7">
        <v>0.5</v>
      </c>
      <c r="V102" s="4">
        <v>0.5</v>
      </c>
      <c r="W102">
        <v>0</v>
      </c>
      <c r="Y102">
        <v>0.5</v>
      </c>
      <c r="Z102">
        <v>0.5</v>
      </c>
      <c r="AA102" t="b">
        <v>1</v>
      </c>
      <c r="AB102" t="s">
        <v>151</v>
      </c>
      <c r="AC102" t="s">
        <v>151</v>
      </c>
    </row>
    <row r="103" spans="1:29" hidden="1" x14ac:dyDescent="0.25">
      <c r="A103">
        <v>576200</v>
      </c>
      <c r="B103" t="s">
        <v>607</v>
      </c>
      <c r="C103" t="s">
        <v>3168</v>
      </c>
      <c r="D103" t="s">
        <v>263</v>
      </c>
      <c r="E103" t="s">
        <v>264</v>
      </c>
      <c r="G103">
        <v>1</v>
      </c>
      <c r="J103" s="5"/>
      <c r="L103" t="s">
        <v>265</v>
      </c>
      <c r="M103">
        <v>2019</v>
      </c>
      <c r="N103">
        <v>3</v>
      </c>
      <c r="O103" t="s">
        <v>34</v>
      </c>
      <c r="P103" t="s">
        <v>266</v>
      </c>
      <c r="Q103" t="s">
        <v>35</v>
      </c>
      <c r="R103" t="s">
        <v>264</v>
      </c>
      <c r="S103" t="s">
        <v>61</v>
      </c>
      <c r="T103">
        <v>0</v>
      </c>
      <c r="U103" s="7">
        <v>0</v>
      </c>
      <c r="V103" s="4">
        <v>0</v>
      </c>
      <c r="W103">
        <v>0</v>
      </c>
      <c r="Y103">
        <v>0</v>
      </c>
      <c r="Z103">
        <v>0</v>
      </c>
      <c r="AA103" t="b">
        <v>1</v>
      </c>
      <c r="AB103" t="s">
        <v>151</v>
      </c>
      <c r="AC103" t="s">
        <v>151</v>
      </c>
    </row>
    <row r="104" spans="1:29" hidden="1" x14ac:dyDescent="0.25">
      <c r="A104">
        <v>539478</v>
      </c>
      <c r="B104" t="s">
        <v>607</v>
      </c>
      <c r="C104" t="s">
        <v>3168</v>
      </c>
      <c r="D104" t="s">
        <v>263</v>
      </c>
      <c r="E104" t="s">
        <v>40</v>
      </c>
      <c r="F104" t="s">
        <v>41</v>
      </c>
      <c r="G104">
        <v>1</v>
      </c>
      <c r="J104" s="5"/>
      <c r="L104" t="s">
        <v>609</v>
      </c>
      <c r="M104">
        <v>2017</v>
      </c>
      <c r="N104">
        <v>12</v>
      </c>
      <c r="O104" t="s">
        <v>34</v>
      </c>
      <c r="Q104" t="s">
        <v>35</v>
      </c>
      <c r="R104" t="s">
        <v>43</v>
      </c>
      <c r="S104" t="s">
        <v>44</v>
      </c>
      <c r="T104">
        <v>0.5</v>
      </c>
      <c r="U104" s="7">
        <v>0.5</v>
      </c>
      <c r="V104" s="4">
        <v>0.5</v>
      </c>
      <c r="W104">
        <v>0</v>
      </c>
      <c r="Y104">
        <v>0.5</v>
      </c>
      <c r="Z104">
        <v>0.5</v>
      </c>
      <c r="AA104" t="b">
        <v>1</v>
      </c>
      <c r="AB104" t="s">
        <v>151</v>
      </c>
      <c r="AC104" t="s">
        <v>3189</v>
      </c>
    </row>
    <row r="105" spans="1:29" hidden="1" x14ac:dyDescent="0.25">
      <c r="A105">
        <v>583667</v>
      </c>
      <c r="B105" t="s">
        <v>607</v>
      </c>
      <c r="C105" t="s">
        <v>3168</v>
      </c>
      <c r="D105" t="s">
        <v>263</v>
      </c>
      <c r="E105" t="s">
        <v>117</v>
      </c>
      <c r="G105">
        <v>1</v>
      </c>
      <c r="J105" s="5"/>
      <c r="L105" t="s">
        <v>610</v>
      </c>
      <c r="M105">
        <v>2020</v>
      </c>
      <c r="N105">
        <v>8</v>
      </c>
      <c r="O105" t="s">
        <v>184</v>
      </c>
      <c r="P105" t="s">
        <v>611</v>
      </c>
      <c r="Q105" t="s">
        <v>612</v>
      </c>
      <c r="R105" t="s">
        <v>117</v>
      </c>
      <c r="S105" t="s">
        <v>120</v>
      </c>
      <c r="T105">
        <v>1</v>
      </c>
      <c r="U105" s="7">
        <v>2</v>
      </c>
      <c r="V105" s="4">
        <v>2</v>
      </c>
      <c r="W105">
        <v>0</v>
      </c>
      <c r="Y105">
        <v>2</v>
      </c>
      <c r="Z105">
        <v>2</v>
      </c>
      <c r="AA105" t="b">
        <v>1</v>
      </c>
      <c r="AB105" t="s">
        <v>151</v>
      </c>
      <c r="AC105" t="s">
        <v>3189</v>
      </c>
    </row>
    <row r="106" spans="1:29" hidden="1" x14ac:dyDescent="0.25">
      <c r="A106">
        <v>558353</v>
      </c>
      <c r="B106" t="s">
        <v>613</v>
      </c>
      <c r="C106" t="s">
        <v>3168</v>
      </c>
      <c r="D106" t="s">
        <v>201</v>
      </c>
      <c r="E106" t="s">
        <v>99</v>
      </c>
      <c r="F106" t="s">
        <v>100</v>
      </c>
      <c r="G106">
        <v>0.2</v>
      </c>
      <c r="J106" s="5"/>
      <c r="L106" t="s">
        <v>614</v>
      </c>
      <c r="M106">
        <v>2018</v>
      </c>
      <c r="N106">
        <v>13</v>
      </c>
      <c r="P106" t="s">
        <v>615</v>
      </c>
      <c r="Q106" t="s">
        <v>616</v>
      </c>
      <c r="R106" t="s">
        <v>103</v>
      </c>
      <c r="S106" t="s">
        <v>104</v>
      </c>
      <c r="T106">
        <v>0.25</v>
      </c>
      <c r="U106" s="7">
        <v>0.5</v>
      </c>
      <c r="V106" s="4">
        <v>0.1</v>
      </c>
      <c r="W106">
        <v>0</v>
      </c>
      <c r="Y106">
        <v>0.1</v>
      </c>
      <c r="Z106">
        <v>0.1</v>
      </c>
      <c r="AA106" t="b">
        <v>1</v>
      </c>
      <c r="AB106" t="s">
        <v>151</v>
      </c>
      <c r="AC106" t="s">
        <v>458</v>
      </c>
    </row>
    <row r="107" spans="1:29" hidden="1" x14ac:dyDescent="0.25">
      <c r="A107">
        <v>575833</v>
      </c>
      <c r="B107" t="s">
        <v>613</v>
      </c>
      <c r="C107" t="s">
        <v>3168</v>
      </c>
      <c r="D107" t="s">
        <v>201</v>
      </c>
      <c r="E107" t="s">
        <v>58</v>
      </c>
      <c r="G107">
        <v>0.25</v>
      </c>
      <c r="J107" s="5"/>
      <c r="M107">
        <v>2018</v>
      </c>
      <c r="N107">
        <v>117</v>
      </c>
      <c r="O107" t="s">
        <v>34</v>
      </c>
      <c r="P107" t="s">
        <v>569</v>
      </c>
      <c r="Q107" t="s">
        <v>35</v>
      </c>
      <c r="R107" t="s">
        <v>58</v>
      </c>
      <c r="S107" t="s">
        <v>60</v>
      </c>
      <c r="T107">
        <v>9</v>
      </c>
      <c r="U107" s="7">
        <v>9</v>
      </c>
      <c r="V107" s="4">
        <v>2.25</v>
      </c>
      <c r="W107">
        <v>9</v>
      </c>
      <c r="Y107">
        <v>2.25</v>
      </c>
      <c r="Z107">
        <v>2.25</v>
      </c>
      <c r="AA107" t="b">
        <v>1</v>
      </c>
      <c r="AB107" t="s">
        <v>151</v>
      </c>
      <c r="AC107" t="s">
        <v>458</v>
      </c>
    </row>
    <row r="108" spans="1:29" hidden="1" x14ac:dyDescent="0.25">
      <c r="A108">
        <v>538083</v>
      </c>
      <c r="B108" t="s">
        <v>613</v>
      </c>
      <c r="C108" t="s">
        <v>3168</v>
      </c>
      <c r="D108" t="s">
        <v>201</v>
      </c>
      <c r="E108" t="s">
        <v>40</v>
      </c>
      <c r="F108" t="s">
        <v>163</v>
      </c>
      <c r="G108">
        <v>0.25</v>
      </c>
      <c r="J108" s="5"/>
      <c r="L108" t="s">
        <v>458</v>
      </c>
      <c r="M108">
        <v>2017</v>
      </c>
      <c r="N108">
        <v>13</v>
      </c>
      <c r="O108" t="s">
        <v>34</v>
      </c>
      <c r="Q108" t="s">
        <v>35</v>
      </c>
      <c r="R108" t="s">
        <v>164</v>
      </c>
      <c r="S108" t="s">
        <v>44</v>
      </c>
      <c r="T108">
        <v>0.5</v>
      </c>
      <c r="U108" s="7">
        <v>0.5</v>
      </c>
      <c r="V108" s="4">
        <v>0.125</v>
      </c>
      <c r="W108">
        <v>0</v>
      </c>
      <c r="Y108">
        <v>0.125</v>
      </c>
      <c r="Z108">
        <v>0.125</v>
      </c>
      <c r="AA108" t="b">
        <v>1</v>
      </c>
      <c r="AB108" t="s">
        <v>151</v>
      </c>
      <c r="AC108" t="s">
        <v>151</v>
      </c>
    </row>
    <row r="109" spans="1:29" hidden="1" x14ac:dyDescent="0.25">
      <c r="A109">
        <v>538085</v>
      </c>
      <c r="B109" t="s">
        <v>613</v>
      </c>
      <c r="C109" t="s">
        <v>3168</v>
      </c>
      <c r="D109" t="s">
        <v>201</v>
      </c>
      <c r="E109" t="s">
        <v>117</v>
      </c>
      <c r="G109">
        <v>0.25</v>
      </c>
      <c r="J109" s="5"/>
      <c r="L109" t="s">
        <v>617</v>
      </c>
      <c r="M109">
        <v>2018</v>
      </c>
      <c r="N109">
        <v>14</v>
      </c>
      <c r="O109" t="s">
        <v>34</v>
      </c>
      <c r="P109" t="s">
        <v>618</v>
      </c>
      <c r="Q109" t="s">
        <v>35</v>
      </c>
      <c r="R109" t="s">
        <v>117</v>
      </c>
      <c r="S109" t="s">
        <v>120</v>
      </c>
      <c r="T109">
        <v>1</v>
      </c>
      <c r="U109" s="7">
        <v>1</v>
      </c>
      <c r="V109" s="4">
        <v>0.25</v>
      </c>
      <c r="W109">
        <v>0</v>
      </c>
      <c r="Y109">
        <v>0.25</v>
      </c>
      <c r="Z109">
        <v>0.25</v>
      </c>
      <c r="AA109" t="b">
        <v>1</v>
      </c>
      <c r="AB109" t="s">
        <v>151</v>
      </c>
      <c r="AC109" t="s">
        <v>151</v>
      </c>
    </row>
    <row r="110" spans="1:29" hidden="1" x14ac:dyDescent="0.25">
      <c r="A110">
        <v>538087</v>
      </c>
      <c r="B110" t="s">
        <v>613</v>
      </c>
      <c r="C110" t="s">
        <v>3168</v>
      </c>
      <c r="D110" t="s">
        <v>201</v>
      </c>
      <c r="E110" t="s">
        <v>346</v>
      </c>
      <c r="G110">
        <v>0.5</v>
      </c>
      <c r="J110" s="5"/>
      <c r="L110" t="s">
        <v>617</v>
      </c>
      <c r="M110">
        <v>2018</v>
      </c>
      <c r="N110">
        <v>13</v>
      </c>
      <c r="O110" t="s">
        <v>34</v>
      </c>
      <c r="P110" t="s">
        <v>619</v>
      </c>
      <c r="Q110" t="s">
        <v>35</v>
      </c>
      <c r="R110" t="s">
        <v>346</v>
      </c>
      <c r="S110" t="s">
        <v>61</v>
      </c>
      <c r="T110">
        <v>0</v>
      </c>
      <c r="U110" s="7">
        <v>0</v>
      </c>
      <c r="V110" s="4">
        <v>0</v>
      </c>
      <c r="W110">
        <v>0</v>
      </c>
      <c r="Y110">
        <v>0</v>
      </c>
      <c r="Z110">
        <v>0</v>
      </c>
      <c r="AA110" t="b">
        <v>1</v>
      </c>
      <c r="AB110" t="s">
        <v>151</v>
      </c>
      <c r="AC110" t="s">
        <v>151</v>
      </c>
    </row>
    <row r="111" spans="1:29" hidden="1" x14ac:dyDescent="0.25">
      <c r="A111">
        <v>561558</v>
      </c>
      <c r="B111" t="s">
        <v>613</v>
      </c>
      <c r="C111" t="s">
        <v>3168</v>
      </c>
      <c r="D111" t="s">
        <v>201</v>
      </c>
      <c r="E111" t="s">
        <v>228</v>
      </c>
      <c r="F111" t="s">
        <v>100</v>
      </c>
      <c r="G111">
        <v>0.25</v>
      </c>
      <c r="J111" s="5"/>
      <c r="L111" t="s">
        <v>596</v>
      </c>
      <c r="M111">
        <v>2018</v>
      </c>
      <c r="N111">
        <v>12</v>
      </c>
      <c r="P111" t="s">
        <v>620</v>
      </c>
      <c r="Q111" t="s">
        <v>69</v>
      </c>
      <c r="R111" t="s">
        <v>3093</v>
      </c>
      <c r="S111" t="s">
        <v>61</v>
      </c>
      <c r="T111">
        <v>0</v>
      </c>
      <c r="U111" s="7">
        <v>0</v>
      </c>
      <c r="V111" s="4">
        <v>0</v>
      </c>
      <c r="W111">
        <v>0</v>
      </c>
      <c r="Y111">
        <v>0</v>
      </c>
      <c r="Z111">
        <v>0</v>
      </c>
      <c r="AA111" t="b">
        <v>1</v>
      </c>
      <c r="AB111" t="s">
        <v>151</v>
      </c>
      <c r="AC111" t="s">
        <v>458</v>
      </c>
    </row>
    <row r="112" spans="1:29" hidden="1" x14ac:dyDescent="0.25">
      <c r="A112">
        <v>539716</v>
      </c>
      <c r="B112" t="s">
        <v>613</v>
      </c>
      <c r="C112" t="s">
        <v>3168</v>
      </c>
      <c r="D112" t="s">
        <v>201</v>
      </c>
      <c r="E112" t="s">
        <v>58</v>
      </c>
      <c r="G112">
        <v>6.25E-2</v>
      </c>
      <c r="J112" s="5"/>
      <c r="M112">
        <v>2017</v>
      </c>
      <c r="N112">
        <v>338</v>
      </c>
      <c r="O112" t="s">
        <v>34</v>
      </c>
      <c r="P112" t="s">
        <v>176</v>
      </c>
      <c r="Q112" t="s">
        <v>35</v>
      </c>
      <c r="R112" t="s">
        <v>58</v>
      </c>
      <c r="S112" t="s">
        <v>60</v>
      </c>
      <c r="T112">
        <v>1</v>
      </c>
      <c r="U112" s="7">
        <v>1</v>
      </c>
      <c r="V112" s="4">
        <v>6.25E-2</v>
      </c>
      <c r="W112">
        <v>1</v>
      </c>
      <c r="Y112">
        <v>6.25E-2</v>
      </c>
      <c r="Z112">
        <v>6.25E-2</v>
      </c>
      <c r="AA112" t="b">
        <v>1</v>
      </c>
      <c r="AB112" t="s">
        <v>76</v>
      </c>
      <c r="AC112" t="s">
        <v>3187</v>
      </c>
    </row>
    <row r="113" spans="1:29" hidden="1" x14ac:dyDescent="0.25">
      <c r="A113">
        <v>540383</v>
      </c>
      <c r="B113" t="s">
        <v>613</v>
      </c>
      <c r="C113" t="s">
        <v>3168</v>
      </c>
      <c r="D113" t="s">
        <v>201</v>
      </c>
      <c r="E113" t="s">
        <v>346</v>
      </c>
      <c r="G113">
        <v>1</v>
      </c>
      <c r="J113" s="5"/>
      <c r="L113" t="s">
        <v>621</v>
      </c>
      <c r="M113">
        <v>2017</v>
      </c>
      <c r="P113" t="s">
        <v>622</v>
      </c>
      <c r="Q113" t="s">
        <v>35</v>
      </c>
      <c r="R113" t="s">
        <v>346</v>
      </c>
      <c r="S113" t="s">
        <v>61</v>
      </c>
      <c r="T113">
        <v>0</v>
      </c>
      <c r="U113" s="7">
        <v>0</v>
      </c>
      <c r="V113" s="4">
        <v>0</v>
      </c>
      <c r="W113">
        <v>0</v>
      </c>
      <c r="Y113">
        <v>0</v>
      </c>
      <c r="Z113">
        <v>0</v>
      </c>
      <c r="AA113" t="b">
        <v>1</v>
      </c>
      <c r="AB113" t="s">
        <v>151</v>
      </c>
      <c r="AC113" t="s">
        <v>458</v>
      </c>
    </row>
    <row r="114" spans="1:29" hidden="1" x14ac:dyDescent="0.25">
      <c r="A114">
        <v>581850</v>
      </c>
      <c r="B114" t="s">
        <v>613</v>
      </c>
      <c r="C114" t="s">
        <v>3168</v>
      </c>
      <c r="D114" t="s">
        <v>201</v>
      </c>
      <c r="E114" t="s">
        <v>99</v>
      </c>
      <c r="F114" t="s">
        <v>100</v>
      </c>
      <c r="G114">
        <v>0.5</v>
      </c>
      <c r="J114" s="5"/>
      <c r="L114" t="s">
        <v>623</v>
      </c>
      <c r="M114">
        <v>2020</v>
      </c>
      <c r="N114">
        <v>7</v>
      </c>
      <c r="P114" t="s">
        <v>266</v>
      </c>
      <c r="Q114" t="s">
        <v>35</v>
      </c>
      <c r="R114" t="s">
        <v>103</v>
      </c>
      <c r="S114" t="s">
        <v>104</v>
      </c>
      <c r="T114">
        <v>0.25</v>
      </c>
      <c r="U114" s="7">
        <v>0.25</v>
      </c>
      <c r="V114" s="4">
        <v>0.125</v>
      </c>
      <c r="W114">
        <v>0</v>
      </c>
      <c r="Y114">
        <v>0.125</v>
      </c>
      <c r="Z114">
        <v>0.125</v>
      </c>
      <c r="AA114" t="b">
        <v>1</v>
      </c>
      <c r="AB114" t="s">
        <v>151</v>
      </c>
      <c r="AC114" t="s">
        <v>458</v>
      </c>
    </row>
    <row r="115" spans="1:29" hidden="1" x14ac:dyDescent="0.25">
      <c r="A115">
        <v>546401</v>
      </c>
      <c r="B115" t="s">
        <v>613</v>
      </c>
      <c r="C115" t="s">
        <v>3168</v>
      </c>
      <c r="D115" t="s">
        <v>201</v>
      </c>
      <c r="E115" t="s">
        <v>99</v>
      </c>
      <c r="F115" t="s">
        <v>100</v>
      </c>
      <c r="G115">
        <v>0.25</v>
      </c>
      <c r="J115" s="5"/>
      <c r="L115" t="s">
        <v>624</v>
      </c>
      <c r="M115">
        <v>2018</v>
      </c>
      <c r="N115">
        <v>12</v>
      </c>
      <c r="P115" t="s">
        <v>625</v>
      </c>
      <c r="Q115" t="s">
        <v>35</v>
      </c>
      <c r="R115" t="s">
        <v>103</v>
      </c>
      <c r="S115" t="s">
        <v>104</v>
      </c>
      <c r="T115">
        <v>0.25</v>
      </c>
      <c r="U115" s="7">
        <v>0.25</v>
      </c>
      <c r="V115" s="4">
        <v>6.25E-2</v>
      </c>
      <c r="W115">
        <v>0</v>
      </c>
      <c r="Y115">
        <v>6.25E-2</v>
      </c>
      <c r="Z115">
        <v>6.25E-2</v>
      </c>
      <c r="AA115" t="b">
        <v>1</v>
      </c>
      <c r="AB115" t="s">
        <v>151</v>
      </c>
      <c r="AC115" t="s">
        <v>151</v>
      </c>
    </row>
    <row r="116" spans="1:29" hidden="1" x14ac:dyDescent="0.25">
      <c r="A116">
        <v>582974</v>
      </c>
      <c r="B116" t="s">
        <v>613</v>
      </c>
      <c r="C116" t="s">
        <v>3168</v>
      </c>
      <c r="D116" t="s">
        <v>201</v>
      </c>
      <c r="E116" t="s">
        <v>117</v>
      </c>
      <c r="G116">
        <v>0.33333333333332998</v>
      </c>
      <c r="J116" s="5"/>
      <c r="L116" t="s">
        <v>626</v>
      </c>
      <c r="M116">
        <v>2020</v>
      </c>
      <c r="N116">
        <v>18</v>
      </c>
      <c r="O116" t="s">
        <v>627</v>
      </c>
      <c r="P116" t="s">
        <v>628</v>
      </c>
      <c r="Q116" t="s">
        <v>69</v>
      </c>
      <c r="R116" t="s">
        <v>117</v>
      </c>
      <c r="S116" t="s">
        <v>120</v>
      </c>
      <c r="T116">
        <v>1</v>
      </c>
      <c r="U116" s="7">
        <v>2</v>
      </c>
      <c r="V116" s="4">
        <v>0.66666666666665997</v>
      </c>
      <c r="W116">
        <v>0</v>
      </c>
      <c r="Y116">
        <v>0.66666666666665997</v>
      </c>
      <c r="Z116">
        <v>0.66666666666665997</v>
      </c>
      <c r="AA116" t="b">
        <v>1</v>
      </c>
      <c r="AB116" t="s">
        <v>151</v>
      </c>
      <c r="AC116" t="s">
        <v>458</v>
      </c>
    </row>
    <row r="117" spans="1:29" hidden="1" x14ac:dyDescent="0.25">
      <c r="A117">
        <v>582979</v>
      </c>
      <c r="B117" t="s">
        <v>613</v>
      </c>
      <c r="C117" t="s">
        <v>3168</v>
      </c>
      <c r="D117" t="s">
        <v>201</v>
      </c>
      <c r="E117" t="s">
        <v>228</v>
      </c>
      <c r="F117" t="s">
        <v>100</v>
      </c>
      <c r="G117">
        <v>0.5</v>
      </c>
      <c r="J117" s="5"/>
      <c r="L117" t="s">
        <v>629</v>
      </c>
      <c r="M117">
        <v>2020</v>
      </c>
      <c r="N117">
        <v>5</v>
      </c>
      <c r="P117" t="s">
        <v>266</v>
      </c>
      <c r="Q117" t="s">
        <v>69</v>
      </c>
      <c r="R117" t="s">
        <v>3093</v>
      </c>
      <c r="S117" t="s">
        <v>61</v>
      </c>
      <c r="T117">
        <v>0</v>
      </c>
      <c r="U117" s="7">
        <v>0</v>
      </c>
      <c r="V117" s="4">
        <v>0</v>
      </c>
      <c r="W117">
        <v>0</v>
      </c>
      <c r="Y117">
        <v>0</v>
      </c>
      <c r="Z117">
        <v>0</v>
      </c>
      <c r="AA117" t="b">
        <v>1</v>
      </c>
      <c r="AB117" t="s">
        <v>151</v>
      </c>
      <c r="AC117" t="s">
        <v>458</v>
      </c>
    </row>
    <row r="118" spans="1:29" hidden="1" x14ac:dyDescent="0.25">
      <c r="A118">
        <v>551667</v>
      </c>
      <c r="B118" t="s">
        <v>613</v>
      </c>
      <c r="C118" t="s">
        <v>3168</v>
      </c>
      <c r="D118" t="s">
        <v>201</v>
      </c>
      <c r="E118" t="s">
        <v>99</v>
      </c>
      <c r="F118" t="s">
        <v>134</v>
      </c>
      <c r="G118">
        <v>0.25</v>
      </c>
      <c r="J118" s="5"/>
      <c r="L118" t="s">
        <v>630</v>
      </c>
      <c r="M118">
        <v>2018</v>
      </c>
      <c r="N118">
        <v>7</v>
      </c>
      <c r="P118" t="s">
        <v>631</v>
      </c>
      <c r="Q118" t="s">
        <v>69</v>
      </c>
      <c r="R118" t="s">
        <v>224</v>
      </c>
      <c r="S118" t="s">
        <v>225</v>
      </c>
      <c r="T118">
        <v>0.5</v>
      </c>
      <c r="U118" s="7">
        <v>1</v>
      </c>
      <c r="V118" s="4">
        <v>0.25</v>
      </c>
      <c r="W118">
        <v>0</v>
      </c>
      <c r="Y118">
        <v>0.25</v>
      </c>
      <c r="Z118">
        <v>0.25</v>
      </c>
      <c r="AA118" t="b">
        <v>1</v>
      </c>
      <c r="AB118" t="s">
        <v>151</v>
      </c>
      <c r="AC118" t="s">
        <v>151</v>
      </c>
    </row>
    <row r="119" spans="1:29" hidden="1" x14ac:dyDescent="0.25">
      <c r="A119">
        <v>568178</v>
      </c>
      <c r="B119" t="s">
        <v>613</v>
      </c>
      <c r="C119" t="s">
        <v>3168</v>
      </c>
      <c r="D119" t="s">
        <v>201</v>
      </c>
      <c r="E119" t="s">
        <v>40</v>
      </c>
      <c r="F119" t="s">
        <v>41</v>
      </c>
      <c r="G119">
        <v>0.33333333333332998</v>
      </c>
      <c r="J119" s="5"/>
      <c r="L119" t="s">
        <v>458</v>
      </c>
      <c r="M119">
        <v>2019</v>
      </c>
      <c r="N119">
        <v>13</v>
      </c>
      <c r="O119" t="s">
        <v>34</v>
      </c>
      <c r="Q119" t="s">
        <v>35</v>
      </c>
      <c r="R119" t="s">
        <v>43</v>
      </c>
      <c r="S119" t="s">
        <v>44</v>
      </c>
      <c r="T119">
        <v>0.5</v>
      </c>
      <c r="U119" s="7">
        <v>0.5</v>
      </c>
      <c r="V119" s="4">
        <v>0.16666666666666499</v>
      </c>
      <c r="W119">
        <v>0</v>
      </c>
      <c r="Y119">
        <v>0.16666666666666499</v>
      </c>
      <c r="Z119">
        <v>0.16666666666666499</v>
      </c>
      <c r="AA119" t="b">
        <v>1</v>
      </c>
      <c r="AB119" t="s">
        <v>151</v>
      </c>
      <c r="AC119" t="s">
        <v>458</v>
      </c>
    </row>
    <row r="120" spans="1:29" hidden="1" x14ac:dyDescent="0.25">
      <c r="A120">
        <v>569037</v>
      </c>
      <c r="B120" t="s">
        <v>613</v>
      </c>
      <c r="C120" t="s">
        <v>3168</v>
      </c>
      <c r="D120" t="s">
        <v>201</v>
      </c>
      <c r="E120" t="s">
        <v>40</v>
      </c>
      <c r="F120" t="s">
        <v>171</v>
      </c>
      <c r="G120">
        <v>0.25</v>
      </c>
      <c r="J120" s="5"/>
      <c r="L120" t="s">
        <v>632</v>
      </c>
      <c r="M120">
        <v>2019</v>
      </c>
      <c r="N120">
        <v>11</v>
      </c>
      <c r="O120" t="s">
        <v>168</v>
      </c>
      <c r="Q120" t="s">
        <v>69</v>
      </c>
      <c r="R120" t="s">
        <v>357</v>
      </c>
      <c r="S120" t="s">
        <v>44</v>
      </c>
      <c r="T120">
        <v>0.5</v>
      </c>
      <c r="U120" s="7">
        <v>1</v>
      </c>
      <c r="V120" s="4">
        <v>0.25</v>
      </c>
      <c r="W120">
        <v>0</v>
      </c>
      <c r="Y120">
        <v>0.25</v>
      </c>
      <c r="Z120">
        <v>0.25</v>
      </c>
      <c r="AA120" t="b">
        <v>1</v>
      </c>
      <c r="AB120" t="s">
        <v>151</v>
      </c>
      <c r="AC120" t="s">
        <v>458</v>
      </c>
    </row>
    <row r="121" spans="1:29" hidden="1" x14ac:dyDescent="0.25">
      <c r="A121">
        <v>552871</v>
      </c>
      <c r="B121" t="s">
        <v>613</v>
      </c>
      <c r="C121" t="s">
        <v>3168</v>
      </c>
      <c r="D121" t="s">
        <v>201</v>
      </c>
      <c r="E121" t="s">
        <v>40</v>
      </c>
      <c r="F121" t="s">
        <v>134</v>
      </c>
      <c r="G121">
        <v>0.2</v>
      </c>
      <c r="H121" t="s">
        <v>633</v>
      </c>
      <c r="I121" t="s">
        <v>80</v>
      </c>
      <c r="J121" s="5" t="s">
        <v>285</v>
      </c>
      <c r="L121" t="s">
        <v>634</v>
      </c>
      <c r="M121">
        <v>2018</v>
      </c>
      <c r="N121">
        <v>23</v>
      </c>
      <c r="O121" t="s">
        <v>635</v>
      </c>
      <c r="Q121" t="s">
        <v>69</v>
      </c>
      <c r="R121" t="s">
        <v>138</v>
      </c>
      <c r="S121" t="s">
        <v>82</v>
      </c>
      <c r="T121">
        <v>16</v>
      </c>
      <c r="U121" s="7">
        <v>16</v>
      </c>
      <c r="V121" s="4">
        <v>3.2</v>
      </c>
      <c r="W121">
        <v>0</v>
      </c>
      <c r="Y121">
        <v>3.2</v>
      </c>
      <c r="Z121">
        <v>0.60000000000000009</v>
      </c>
      <c r="AA121" t="b">
        <v>0</v>
      </c>
      <c r="AB121" t="s">
        <v>151</v>
      </c>
      <c r="AC121" t="s">
        <v>151</v>
      </c>
    </row>
    <row r="122" spans="1:29" hidden="1" x14ac:dyDescent="0.25">
      <c r="A122">
        <v>569764</v>
      </c>
      <c r="B122" t="s">
        <v>613</v>
      </c>
      <c r="C122" t="s">
        <v>3168</v>
      </c>
      <c r="D122" t="s">
        <v>201</v>
      </c>
      <c r="E122" t="s">
        <v>29</v>
      </c>
      <c r="F122" t="s">
        <v>30</v>
      </c>
      <c r="G122">
        <v>0.25</v>
      </c>
      <c r="H122" t="s">
        <v>636</v>
      </c>
      <c r="I122" t="s">
        <v>32</v>
      </c>
      <c r="J122" s="5"/>
      <c r="L122" t="s">
        <v>637</v>
      </c>
      <c r="M122">
        <v>2019</v>
      </c>
      <c r="N122">
        <v>3</v>
      </c>
      <c r="O122" t="s">
        <v>34</v>
      </c>
      <c r="Q122" t="s">
        <v>35</v>
      </c>
      <c r="R122" t="s">
        <v>36</v>
      </c>
      <c r="S122" t="s">
        <v>37</v>
      </c>
      <c r="T122">
        <v>4</v>
      </c>
      <c r="U122" s="7">
        <v>4</v>
      </c>
      <c r="V122" s="4">
        <v>1</v>
      </c>
      <c r="W122">
        <v>0</v>
      </c>
      <c r="Y122">
        <v>1</v>
      </c>
      <c r="Z122">
        <v>1</v>
      </c>
      <c r="AA122" t="b">
        <v>1</v>
      </c>
      <c r="AB122" t="s">
        <v>151</v>
      </c>
      <c r="AC122" t="s">
        <v>458</v>
      </c>
    </row>
    <row r="123" spans="1:29" hidden="1" x14ac:dyDescent="0.25">
      <c r="A123">
        <v>570268</v>
      </c>
      <c r="B123" t="s">
        <v>613</v>
      </c>
      <c r="C123" t="s">
        <v>3168</v>
      </c>
      <c r="D123" t="s">
        <v>201</v>
      </c>
      <c r="E123" t="s">
        <v>117</v>
      </c>
      <c r="G123">
        <v>0.25</v>
      </c>
      <c r="J123" s="5"/>
      <c r="L123" t="s">
        <v>638</v>
      </c>
      <c r="M123">
        <v>2019</v>
      </c>
      <c r="N123">
        <v>6</v>
      </c>
      <c r="O123" t="s">
        <v>159</v>
      </c>
      <c r="P123" t="s">
        <v>639</v>
      </c>
      <c r="Q123" t="s">
        <v>319</v>
      </c>
      <c r="R123" t="s">
        <v>117</v>
      </c>
      <c r="S123" t="s">
        <v>120</v>
      </c>
      <c r="T123">
        <v>1</v>
      </c>
      <c r="U123" s="7">
        <v>2</v>
      </c>
      <c r="V123" s="4">
        <v>0.5</v>
      </c>
      <c r="W123">
        <v>0</v>
      </c>
      <c r="Y123">
        <v>0.5</v>
      </c>
      <c r="Z123">
        <v>0.5</v>
      </c>
      <c r="AA123" t="b">
        <v>1</v>
      </c>
      <c r="AB123" t="s">
        <v>151</v>
      </c>
      <c r="AC123" t="s">
        <v>458</v>
      </c>
    </row>
    <row r="124" spans="1:29" hidden="1" x14ac:dyDescent="0.25">
      <c r="A124">
        <v>557202</v>
      </c>
      <c r="B124" t="s">
        <v>613</v>
      </c>
      <c r="C124" t="s">
        <v>3168</v>
      </c>
      <c r="D124" t="s">
        <v>201</v>
      </c>
      <c r="E124" t="s">
        <v>40</v>
      </c>
      <c r="F124" t="s">
        <v>171</v>
      </c>
      <c r="G124">
        <v>0.33333333333332998</v>
      </c>
      <c r="J124" s="5"/>
      <c r="L124" t="s">
        <v>640</v>
      </c>
      <c r="M124">
        <v>2019</v>
      </c>
      <c r="N124">
        <v>20</v>
      </c>
      <c r="O124" t="s">
        <v>627</v>
      </c>
      <c r="Q124" t="s">
        <v>616</v>
      </c>
      <c r="R124" t="s">
        <v>357</v>
      </c>
      <c r="S124" t="s">
        <v>44</v>
      </c>
      <c r="T124">
        <v>0.5</v>
      </c>
      <c r="U124" s="7">
        <v>1</v>
      </c>
      <c r="V124" s="4">
        <v>0.33333333333332998</v>
      </c>
      <c r="W124">
        <v>0</v>
      </c>
      <c r="Y124">
        <v>0.33333333333332998</v>
      </c>
      <c r="Z124">
        <v>0.33333333333332998</v>
      </c>
      <c r="AA124" t="b">
        <v>1</v>
      </c>
      <c r="AB124" t="s">
        <v>151</v>
      </c>
      <c r="AC124" t="s">
        <v>458</v>
      </c>
    </row>
    <row r="125" spans="1:29" hidden="1" x14ac:dyDescent="0.25">
      <c r="A125">
        <v>528027</v>
      </c>
      <c r="B125" t="s">
        <v>613</v>
      </c>
      <c r="C125" t="s">
        <v>3168</v>
      </c>
      <c r="D125" t="s">
        <v>201</v>
      </c>
      <c r="E125" t="s">
        <v>40</v>
      </c>
      <c r="F125" t="s">
        <v>171</v>
      </c>
      <c r="G125">
        <v>0.2</v>
      </c>
      <c r="J125" s="5"/>
      <c r="L125" t="s">
        <v>641</v>
      </c>
      <c r="M125">
        <v>2017</v>
      </c>
      <c r="N125">
        <v>13</v>
      </c>
      <c r="O125" t="s">
        <v>68</v>
      </c>
      <c r="Q125" t="s">
        <v>69</v>
      </c>
      <c r="R125" t="s">
        <v>357</v>
      </c>
      <c r="S125" t="s">
        <v>44</v>
      </c>
      <c r="T125">
        <v>0.5</v>
      </c>
      <c r="U125" s="7">
        <v>1</v>
      </c>
      <c r="V125" s="4">
        <v>0.2</v>
      </c>
      <c r="W125">
        <v>0</v>
      </c>
      <c r="Y125">
        <v>0.2</v>
      </c>
      <c r="Z125">
        <v>0.2</v>
      </c>
      <c r="AA125" t="b">
        <v>1</v>
      </c>
      <c r="AB125" t="s">
        <v>151</v>
      </c>
      <c r="AC125" t="s">
        <v>458</v>
      </c>
    </row>
    <row r="126" spans="1:29" hidden="1" x14ac:dyDescent="0.25">
      <c r="A126">
        <v>558112</v>
      </c>
      <c r="B126" t="s">
        <v>613</v>
      </c>
      <c r="C126" t="s">
        <v>3168</v>
      </c>
      <c r="D126" t="s">
        <v>201</v>
      </c>
      <c r="E126" t="s">
        <v>40</v>
      </c>
      <c r="F126" t="s">
        <v>163</v>
      </c>
      <c r="G126">
        <v>0.33333333333332998</v>
      </c>
      <c r="J126" s="5"/>
      <c r="L126" t="s">
        <v>458</v>
      </c>
      <c r="M126">
        <v>2018</v>
      </c>
      <c r="N126">
        <v>19</v>
      </c>
      <c r="O126" t="s">
        <v>34</v>
      </c>
      <c r="Q126" t="s">
        <v>35</v>
      </c>
      <c r="R126" t="s">
        <v>164</v>
      </c>
      <c r="S126" t="s">
        <v>44</v>
      </c>
      <c r="T126">
        <v>0.5</v>
      </c>
      <c r="U126" s="7">
        <v>0.5</v>
      </c>
      <c r="V126" s="4">
        <v>0.16666666666666499</v>
      </c>
      <c r="W126">
        <v>0</v>
      </c>
      <c r="Y126">
        <v>0.16666666666666499</v>
      </c>
      <c r="Z126">
        <v>0.16666666666666499</v>
      </c>
      <c r="AA126" t="b">
        <v>1</v>
      </c>
      <c r="AB126" t="s">
        <v>151</v>
      </c>
      <c r="AC126" t="s">
        <v>458</v>
      </c>
    </row>
    <row r="127" spans="1:29" hidden="1" x14ac:dyDescent="0.25">
      <c r="A127">
        <v>575813</v>
      </c>
      <c r="B127" t="s">
        <v>62</v>
      </c>
      <c r="C127" t="s">
        <v>3168</v>
      </c>
      <c r="D127" t="s">
        <v>63</v>
      </c>
      <c r="E127" t="s">
        <v>228</v>
      </c>
      <c r="F127" t="s">
        <v>100</v>
      </c>
      <c r="G127">
        <v>1</v>
      </c>
      <c r="J127" s="5"/>
      <c r="L127" t="s">
        <v>642</v>
      </c>
      <c r="M127">
        <v>2019</v>
      </c>
      <c r="N127">
        <v>4</v>
      </c>
      <c r="O127" t="s">
        <v>34</v>
      </c>
      <c r="P127" t="s">
        <v>643</v>
      </c>
      <c r="Q127" t="s">
        <v>35</v>
      </c>
      <c r="R127" t="s">
        <v>3093</v>
      </c>
      <c r="S127" t="s">
        <v>61</v>
      </c>
      <c r="T127">
        <v>0</v>
      </c>
      <c r="U127" s="7">
        <v>0</v>
      </c>
      <c r="V127" s="4">
        <v>0</v>
      </c>
      <c r="W127">
        <v>0</v>
      </c>
      <c r="Y127">
        <v>0</v>
      </c>
      <c r="Z127">
        <v>0</v>
      </c>
      <c r="AA127" t="b">
        <v>1</v>
      </c>
      <c r="AB127" t="s">
        <v>307</v>
      </c>
      <c r="AC127" t="s">
        <v>307</v>
      </c>
    </row>
    <row r="128" spans="1:29" hidden="1" x14ac:dyDescent="0.25">
      <c r="A128">
        <v>576393</v>
      </c>
      <c r="B128" t="s">
        <v>62</v>
      </c>
      <c r="C128" t="s">
        <v>3168</v>
      </c>
      <c r="D128" t="s">
        <v>63</v>
      </c>
      <c r="E128" t="s">
        <v>271</v>
      </c>
      <c r="G128">
        <v>1</v>
      </c>
      <c r="J128" s="5"/>
      <c r="L128" t="s">
        <v>644</v>
      </c>
      <c r="M128">
        <v>2019</v>
      </c>
      <c r="N128">
        <v>10</v>
      </c>
      <c r="O128" t="s">
        <v>34</v>
      </c>
      <c r="P128" t="s">
        <v>645</v>
      </c>
      <c r="Q128" t="s">
        <v>35</v>
      </c>
      <c r="R128" t="s">
        <v>271</v>
      </c>
      <c r="S128" t="s">
        <v>120</v>
      </c>
      <c r="T128">
        <v>1</v>
      </c>
      <c r="U128" s="7">
        <v>1</v>
      </c>
      <c r="V128" s="4">
        <v>1</v>
      </c>
      <c r="W128">
        <v>0</v>
      </c>
      <c r="Y128">
        <v>1</v>
      </c>
      <c r="Z128">
        <v>1</v>
      </c>
      <c r="AA128" t="b">
        <v>1</v>
      </c>
      <c r="AB128" t="s">
        <v>307</v>
      </c>
      <c r="AC128" t="s">
        <v>307</v>
      </c>
    </row>
    <row r="129" spans="1:29" x14ac:dyDescent="0.25">
      <c r="A129">
        <v>587798</v>
      </c>
      <c r="B129" t="s">
        <v>62</v>
      </c>
      <c r="C129" t="s">
        <v>3172</v>
      </c>
      <c r="D129" t="s">
        <v>63</v>
      </c>
      <c r="E129" t="s">
        <v>40</v>
      </c>
      <c r="F129" t="s">
        <v>64</v>
      </c>
      <c r="G129">
        <v>0.2</v>
      </c>
      <c r="H129" t="s">
        <v>65</v>
      </c>
      <c r="I129" t="s">
        <v>66</v>
      </c>
      <c r="J129" s="5">
        <v>450110100018</v>
      </c>
      <c r="K129" t="s">
        <v>66</v>
      </c>
      <c r="L129" t="s">
        <v>67</v>
      </c>
      <c r="M129">
        <v>2020</v>
      </c>
      <c r="N129">
        <v>6</v>
      </c>
      <c r="O129" t="s">
        <v>68</v>
      </c>
      <c r="Q129" t="s">
        <v>69</v>
      </c>
      <c r="R129" t="s">
        <v>70</v>
      </c>
      <c r="S129" t="s">
        <v>71</v>
      </c>
      <c r="T129">
        <v>12</v>
      </c>
      <c r="U129" s="7">
        <v>12</v>
      </c>
      <c r="V129" s="4">
        <v>2.4000000000000004</v>
      </c>
      <c r="W129">
        <v>0</v>
      </c>
      <c r="Y129">
        <v>2.4000000000000004</v>
      </c>
      <c r="Z129">
        <v>2.8000000000000003</v>
      </c>
      <c r="AA129" t="b">
        <v>0</v>
      </c>
      <c r="AB129" t="s">
        <v>38</v>
      </c>
      <c r="AC129" t="s">
        <v>38</v>
      </c>
    </row>
    <row r="130" spans="1:29" x14ac:dyDescent="0.25">
      <c r="A130">
        <v>576394</v>
      </c>
      <c r="B130" t="s">
        <v>62</v>
      </c>
      <c r="C130" t="s">
        <v>3168</v>
      </c>
      <c r="D130" t="s">
        <v>63</v>
      </c>
      <c r="E130" t="s">
        <v>40</v>
      </c>
      <c r="F130" t="s">
        <v>171</v>
      </c>
      <c r="G130">
        <v>0.5</v>
      </c>
      <c r="J130" s="5"/>
      <c r="L130" t="s">
        <v>646</v>
      </c>
      <c r="M130">
        <v>2019</v>
      </c>
      <c r="N130">
        <v>7</v>
      </c>
      <c r="O130" t="s">
        <v>68</v>
      </c>
      <c r="Q130" t="s">
        <v>69</v>
      </c>
      <c r="R130" t="s">
        <v>357</v>
      </c>
      <c r="S130" t="s">
        <v>44</v>
      </c>
      <c r="T130">
        <v>0.5</v>
      </c>
      <c r="U130" s="7">
        <v>1</v>
      </c>
      <c r="V130" s="4">
        <v>0.5</v>
      </c>
      <c r="W130">
        <v>0</v>
      </c>
      <c r="Y130">
        <v>0.5</v>
      </c>
      <c r="Z130">
        <v>0.5</v>
      </c>
      <c r="AA130" t="b">
        <v>1</v>
      </c>
      <c r="AB130" t="s">
        <v>45</v>
      </c>
      <c r="AC130" t="s">
        <v>45</v>
      </c>
    </row>
    <row r="131" spans="1:29" hidden="1" x14ac:dyDescent="0.25">
      <c r="A131">
        <v>531263</v>
      </c>
      <c r="B131" t="s">
        <v>73</v>
      </c>
      <c r="C131" t="s">
        <v>3168</v>
      </c>
      <c r="D131" t="s">
        <v>74</v>
      </c>
      <c r="E131" t="s">
        <v>40</v>
      </c>
      <c r="F131" t="s">
        <v>89</v>
      </c>
      <c r="G131">
        <v>1</v>
      </c>
      <c r="J131" s="5"/>
      <c r="L131" t="s">
        <v>647</v>
      </c>
      <c r="M131">
        <v>2017</v>
      </c>
      <c r="N131">
        <v>8</v>
      </c>
      <c r="O131" t="s">
        <v>34</v>
      </c>
      <c r="Q131" t="s">
        <v>35</v>
      </c>
      <c r="R131" t="s">
        <v>91</v>
      </c>
      <c r="S131" t="s">
        <v>92</v>
      </c>
      <c r="T131">
        <v>1</v>
      </c>
      <c r="U131" s="7">
        <v>1</v>
      </c>
      <c r="V131" s="4">
        <v>1</v>
      </c>
      <c r="W131">
        <v>0</v>
      </c>
      <c r="Y131">
        <v>1</v>
      </c>
      <c r="Z131">
        <v>1</v>
      </c>
      <c r="AA131" t="b">
        <v>1</v>
      </c>
      <c r="AB131" t="s">
        <v>76</v>
      </c>
      <c r="AC131" t="s">
        <v>3185</v>
      </c>
    </row>
    <row r="132" spans="1:29" hidden="1" x14ac:dyDescent="0.25">
      <c r="A132">
        <v>531759</v>
      </c>
      <c r="B132" t="s">
        <v>73</v>
      </c>
      <c r="C132" t="s">
        <v>3168</v>
      </c>
      <c r="D132" t="s">
        <v>74</v>
      </c>
      <c r="E132" t="s">
        <v>288</v>
      </c>
      <c r="G132">
        <v>1</v>
      </c>
      <c r="J132" s="5"/>
      <c r="M132">
        <v>2017</v>
      </c>
      <c r="N132">
        <v>197</v>
      </c>
      <c r="P132" t="s">
        <v>517</v>
      </c>
      <c r="Q132" t="s">
        <v>35</v>
      </c>
      <c r="R132" t="s">
        <v>288</v>
      </c>
      <c r="S132" t="s">
        <v>61</v>
      </c>
      <c r="T132">
        <v>0</v>
      </c>
      <c r="U132" s="7">
        <v>0</v>
      </c>
      <c r="V132" s="4">
        <v>0</v>
      </c>
      <c r="W132">
        <v>0</v>
      </c>
      <c r="Y132">
        <v>0</v>
      </c>
      <c r="Z132">
        <v>0</v>
      </c>
      <c r="AA132" t="b">
        <v>1</v>
      </c>
      <c r="AB132" t="s">
        <v>110</v>
      </c>
      <c r="AC132" t="s">
        <v>110</v>
      </c>
    </row>
    <row r="133" spans="1:29" hidden="1" x14ac:dyDescent="0.25">
      <c r="A133">
        <v>534840</v>
      </c>
      <c r="B133" t="s">
        <v>73</v>
      </c>
      <c r="C133" t="s">
        <v>3168</v>
      </c>
      <c r="D133" t="s">
        <v>74</v>
      </c>
      <c r="E133" t="s">
        <v>40</v>
      </c>
      <c r="F133" t="s">
        <v>89</v>
      </c>
      <c r="G133">
        <v>1</v>
      </c>
      <c r="J133" s="5"/>
      <c r="L133" t="s">
        <v>647</v>
      </c>
      <c r="M133">
        <v>2017</v>
      </c>
      <c r="N133">
        <v>8</v>
      </c>
      <c r="O133" t="s">
        <v>34</v>
      </c>
      <c r="Q133" t="s">
        <v>35</v>
      </c>
      <c r="R133" t="s">
        <v>91</v>
      </c>
      <c r="S133" t="s">
        <v>92</v>
      </c>
      <c r="T133">
        <v>1</v>
      </c>
      <c r="U133" s="7">
        <v>1</v>
      </c>
      <c r="V133" s="4">
        <v>1</v>
      </c>
      <c r="W133">
        <v>0</v>
      </c>
      <c r="Y133">
        <v>1</v>
      </c>
      <c r="Z133">
        <v>1</v>
      </c>
      <c r="AA133" t="b">
        <v>1</v>
      </c>
      <c r="AB133" t="s">
        <v>76</v>
      </c>
      <c r="AC133" t="s">
        <v>3185</v>
      </c>
    </row>
    <row r="134" spans="1:29" hidden="1" x14ac:dyDescent="0.25">
      <c r="A134">
        <v>576554</v>
      </c>
      <c r="B134" t="s">
        <v>73</v>
      </c>
      <c r="C134" t="s">
        <v>3168</v>
      </c>
      <c r="D134" t="s">
        <v>74</v>
      </c>
      <c r="E134" t="s">
        <v>40</v>
      </c>
      <c r="F134" t="s">
        <v>89</v>
      </c>
      <c r="G134">
        <v>1</v>
      </c>
      <c r="J134" s="5"/>
      <c r="L134" t="s">
        <v>647</v>
      </c>
      <c r="M134">
        <v>2019</v>
      </c>
      <c r="N134">
        <v>11</v>
      </c>
      <c r="O134" t="s">
        <v>34</v>
      </c>
      <c r="Q134" t="s">
        <v>35</v>
      </c>
      <c r="R134" t="s">
        <v>91</v>
      </c>
      <c r="S134" t="s">
        <v>92</v>
      </c>
      <c r="T134">
        <v>1</v>
      </c>
      <c r="U134" s="7">
        <v>1</v>
      </c>
      <c r="V134" s="4">
        <v>1</v>
      </c>
      <c r="W134">
        <v>0</v>
      </c>
      <c r="Y134">
        <v>1</v>
      </c>
      <c r="Z134">
        <v>1</v>
      </c>
      <c r="AA134" t="b">
        <v>1</v>
      </c>
      <c r="AB134" t="s">
        <v>76</v>
      </c>
      <c r="AC134" t="s">
        <v>3185</v>
      </c>
    </row>
    <row r="135" spans="1:29" hidden="1" x14ac:dyDescent="0.25">
      <c r="A135">
        <v>565280</v>
      </c>
      <c r="B135" t="s">
        <v>73</v>
      </c>
      <c r="C135" t="s">
        <v>3168</v>
      </c>
      <c r="D135" t="s">
        <v>74</v>
      </c>
      <c r="E135" t="s">
        <v>58</v>
      </c>
      <c r="G135">
        <v>9.0909090909090995E-2</v>
      </c>
      <c r="J135" s="5"/>
      <c r="M135">
        <v>2019</v>
      </c>
      <c r="N135">
        <v>224</v>
      </c>
      <c r="O135" t="s">
        <v>34</v>
      </c>
      <c r="P135" t="s">
        <v>176</v>
      </c>
      <c r="Q135" t="s">
        <v>35</v>
      </c>
      <c r="R135" t="s">
        <v>58</v>
      </c>
      <c r="S135" t="s">
        <v>60</v>
      </c>
      <c r="T135">
        <v>9</v>
      </c>
      <c r="U135" s="7">
        <v>9</v>
      </c>
      <c r="V135" s="4">
        <v>0.81818181818181901</v>
      </c>
      <c r="W135">
        <v>9</v>
      </c>
      <c r="Y135">
        <v>0.81818181818181901</v>
      </c>
      <c r="Z135">
        <v>0.81818181818181901</v>
      </c>
      <c r="AA135" t="b">
        <v>1</v>
      </c>
      <c r="AB135" t="s">
        <v>76</v>
      </c>
      <c r="AC135" t="s">
        <v>3185</v>
      </c>
    </row>
    <row r="136" spans="1:29" hidden="1" x14ac:dyDescent="0.25">
      <c r="A136">
        <v>588681</v>
      </c>
      <c r="B136" t="s">
        <v>73</v>
      </c>
      <c r="C136" t="s">
        <v>3172</v>
      </c>
      <c r="D136" t="s">
        <v>74</v>
      </c>
      <c r="E136" t="s">
        <v>75</v>
      </c>
      <c r="G136">
        <v>0.33333333333332998</v>
      </c>
      <c r="J136" s="5"/>
      <c r="M136">
        <v>2020</v>
      </c>
      <c r="Q136" t="s">
        <v>35</v>
      </c>
      <c r="R136" t="s">
        <v>75</v>
      </c>
      <c r="S136" t="s">
        <v>61</v>
      </c>
      <c r="T136">
        <v>0</v>
      </c>
      <c r="U136" s="7">
        <v>0</v>
      </c>
      <c r="V136" s="4">
        <v>0</v>
      </c>
      <c r="W136">
        <v>0</v>
      </c>
      <c r="Y136">
        <v>0</v>
      </c>
      <c r="Z136">
        <v>0</v>
      </c>
      <c r="AA136" t="b">
        <v>1</v>
      </c>
      <c r="AB136" t="s">
        <v>76</v>
      </c>
      <c r="AC136" t="s">
        <v>3185</v>
      </c>
    </row>
    <row r="137" spans="1:29" hidden="1" x14ac:dyDescent="0.25">
      <c r="A137">
        <v>588690</v>
      </c>
      <c r="B137" t="s">
        <v>73</v>
      </c>
      <c r="C137" t="s">
        <v>3172</v>
      </c>
      <c r="D137" t="s">
        <v>74</v>
      </c>
      <c r="E137" t="s">
        <v>75</v>
      </c>
      <c r="G137">
        <v>0.33333333333332998</v>
      </c>
      <c r="J137" s="5"/>
      <c r="M137">
        <v>2020</v>
      </c>
      <c r="Q137" t="s">
        <v>35</v>
      </c>
      <c r="R137" t="s">
        <v>75</v>
      </c>
      <c r="S137" t="s">
        <v>61</v>
      </c>
      <c r="T137">
        <v>0</v>
      </c>
      <c r="U137" s="7">
        <v>0</v>
      </c>
      <c r="V137" s="4">
        <v>0</v>
      </c>
      <c r="W137">
        <v>0</v>
      </c>
      <c r="Y137">
        <v>0</v>
      </c>
      <c r="Z137">
        <v>0</v>
      </c>
      <c r="AA137" t="b">
        <v>1</v>
      </c>
      <c r="AB137" t="s">
        <v>76</v>
      </c>
      <c r="AC137" t="s">
        <v>3185</v>
      </c>
    </row>
    <row r="138" spans="1:29" hidden="1" x14ac:dyDescent="0.25">
      <c r="A138">
        <v>540101</v>
      </c>
      <c r="B138" t="s">
        <v>648</v>
      </c>
      <c r="C138" t="s">
        <v>3168</v>
      </c>
      <c r="D138" t="s">
        <v>470</v>
      </c>
      <c r="E138" t="s">
        <v>58</v>
      </c>
      <c r="G138">
        <v>0.5</v>
      </c>
      <c r="J138" s="5"/>
      <c r="M138">
        <v>2017</v>
      </c>
      <c r="N138">
        <v>216</v>
      </c>
      <c r="O138" t="s">
        <v>34</v>
      </c>
      <c r="P138" t="s">
        <v>266</v>
      </c>
      <c r="Q138" t="s">
        <v>35</v>
      </c>
      <c r="R138" t="s">
        <v>58</v>
      </c>
      <c r="S138" t="s">
        <v>60</v>
      </c>
      <c r="T138">
        <v>9</v>
      </c>
      <c r="U138" s="7">
        <v>9</v>
      </c>
      <c r="V138" s="4">
        <v>4.5</v>
      </c>
      <c r="W138">
        <v>9</v>
      </c>
      <c r="Y138">
        <v>4.5</v>
      </c>
      <c r="Z138">
        <v>4.5</v>
      </c>
      <c r="AA138" t="b">
        <v>1</v>
      </c>
      <c r="AB138" t="s">
        <v>151</v>
      </c>
      <c r="AC138" t="s">
        <v>151</v>
      </c>
    </row>
    <row r="139" spans="1:29" hidden="1" x14ac:dyDescent="0.25">
      <c r="A139">
        <v>559785</v>
      </c>
      <c r="B139" t="s">
        <v>649</v>
      </c>
      <c r="C139" t="s">
        <v>3168</v>
      </c>
      <c r="D139" t="s">
        <v>28</v>
      </c>
      <c r="E139" t="s">
        <v>288</v>
      </c>
      <c r="F139" t="s">
        <v>524</v>
      </c>
      <c r="G139">
        <v>0.5</v>
      </c>
      <c r="J139" s="5"/>
      <c r="M139">
        <v>2019</v>
      </c>
      <c r="N139">
        <v>29</v>
      </c>
      <c r="O139" t="s">
        <v>34</v>
      </c>
      <c r="P139" t="s">
        <v>650</v>
      </c>
      <c r="Q139" t="s">
        <v>35</v>
      </c>
      <c r="R139" t="s">
        <v>3098</v>
      </c>
      <c r="S139" t="s">
        <v>61</v>
      </c>
      <c r="T139">
        <v>0</v>
      </c>
      <c r="U139" s="7">
        <v>0</v>
      </c>
      <c r="V139" s="4">
        <v>0</v>
      </c>
      <c r="W139">
        <v>0</v>
      </c>
      <c r="Y139">
        <v>0</v>
      </c>
      <c r="Z139">
        <v>0</v>
      </c>
      <c r="AA139" t="b">
        <v>1</v>
      </c>
      <c r="AB139" t="s">
        <v>45</v>
      </c>
      <c r="AC139" t="s">
        <v>45</v>
      </c>
    </row>
    <row r="140" spans="1:29" x14ac:dyDescent="0.25">
      <c r="A140">
        <v>573952</v>
      </c>
      <c r="B140" t="s">
        <v>649</v>
      </c>
      <c r="C140" t="s">
        <v>3168</v>
      </c>
      <c r="D140" t="s">
        <v>28</v>
      </c>
      <c r="E140" t="s">
        <v>40</v>
      </c>
      <c r="F140" t="s">
        <v>89</v>
      </c>
      <c r="G140">
        <v>0.5</v>
      </c>
      <c r="J140" s="5"/>
      <c r="L140" t="s">
        <v>300</v>
      </c>
      <c r="M140">
        <v>2020</v>
      </c>
      <c r="N140">
        <v>18</v>
      </c>
      <c r="O140" t="s">
        <v>34</v>
      </c>
      <c r="Q140" t="s">
        <v>35</v>
      </c>
      <c r="R140" t="s">
        <v>91</v>
      </c>
      <c r="S140" t="s">
        <v>92</v>
      </c>
      <c r="T140">
        <v>1</v>
      </c>
      <c r="U140" s="7">
        <v>1</v>
      </c>
      <c r="V140" s="4">
        <v>0.5</v>
      </c>
      <c r="W140">
        <v>0</v>
      </c>
      <c r="Y140">
        <v>0.5</v>
      </c>
      <c r="Z140">
        <v>0.5</v>
      </c>
      <c r="AA140" t="b">
        <v>1</v>
      </c>
      <c r="AB140" t="s">
        <v>45</v>
      </c>
      <c r="AC140" t="s">
        <v>45</v>
      </c>
    </row>
    <row r="141" spans="1:29" hidden="1" x14ac:dyDescent="0.25">
      <c r="A141">
        <v>576391</v>
      </c>
      <c r="B141" t="s">
        <v>77</v>
      </c>
      <c r="C141" t="s">
        <v>3168</v>
      </c>
      <c r="D141" t="s">
        <v>78</v>
      </c>
      <c r="E141" t="s">
        <v>99</v>
      </c>
      <c r="F141" t="s">
        <v>100</v>
      </c>
      <c r="G141">
        <v>0.5</v>
      </c>
      <c r="J141" s="5"/>
      <c r="L141" t="s">
        <v>651</v>
      </c>
      <c r="M141">
        <v>2019</v>
      </c>
      <c r="N141">
        <v>4</v>
      </c>
      <c r="P141" t="s">
        <v>652</v>
      </c>
      <c r="Q141" t="s">
        <v>35</v>
      </c>
      <c r="R141" t="s">
        <v>103</v>
      </c>
      <c r="S141" t="s">
        <v>104</v>
      </c>
      <c r="T141">
        <v>0.25</v>
      </c>
      <c r="U141" s="7">
        <v>0.25</v>
      </c>
      <c r="V141" s="4">
        <v>0.125</v>
      </c>
      <c r="W141">
        <v>0</v>
      </c>
      <c r="Y141">
        <v>0.125</v>
      </c>
      <c r="Z141">
        <v>0.125</v>
      </c>
      <c r="AA141" t="b">
        <v>1</v>
      </c>
      <c r="AB141" t="s">
        <v>151</v>
      </c>
      <c r="AC141" t="s">
        <v>151</v>
      </c>
    </row>
    <row r="142" spans="1:29" hidden="1" x14ac:dyDescent="0.25">
      <c r="A142">
        <v>576392</v>
      </c>
      <c r="B142" t="s">
        <v>77</v>
      </c>
      <c r="C142" t="s">
        <v>3168</v>
      </c>
      <c r="D142" t="s">
        <v>78</v>
      </c>
      <c r="E142" t="s">
        <v>40</v>
      </c>
      <c r="F142" t="s">
        <v>41</v>
      </c>
      <c r="G142">
        <v>1</v>
      </c>
      <c r="J142" s="5"/>
      <c r="L142" t="s">
        <v>653</v>
      </c>
      <c r="M142">
        <v>2019</v>
      </c>
      <c r="N142">
        <v>4</v>
      </c>
      <c r="O142" t="s">
        <v>34</v>
      </c>
      <c r="Q142" t="s">
        <v>35</v>
      </c>
      <c r="R142" t="s">
        <v>43</v>
      </c>
      <c r="S142" t="s">
        <v>44</v>
      </c>
      <c r="T142">
        <v>0.5</v>
      </c>
      <c r="U142" s="7">
        <v>0.5</v>
      </c>
      <c r="V142" s="4">
        <v>0.5</v>
      </c>
      <c r="W142">
        <v>0</v>
      </c>
      <c r="Y142">
        <v>0.5</v>
      </c>
      <c r="Z142">
        <v>0.5</v>
      </c>
      <c r="AA142" t="b">
        <v>1</v>
      </c>
      <c r="AB142" t="s">
        <v>151</v>
      </c>
      <c r="AC142" t="s">
        <v>151</v>
      </c>
    </row>
    <row r="143" spans="1:29" hidden="1" x14ac:dyDescent="0.25">
      <c r="A143">
        <v>534745</v>
      </c>
      <c r="B143" t="s">
        <v>77</v>
      </c>
      <c r="C143" t="s">
        <v>3173</v>
      </c>
      <c r="D143" t="s">
        <v>78</v>
      </c>
      <c r="E143" t="s">
        <v>40</v>
      </c>
      <c r="F143" t="s">
        <v>47</v>
      </c>
      <c r="G143">
        <v>0.2</v>
      </c>
      <c r="H143" t="s">
        <v>79</v>
      </c>
      <c r="I143" t="s">
        <v>80</v>
      </c>
      <c r="J143" s="5">
        <v>415379800001</v>
      </c>
      <c r="K143" t="s">
        <v>66</v>
      </c>
      <c r="L143" t="s">
        <v>81</v>
      </c>
      <c r="M143">
        <v>2017</v>
      </c>
      <c r="N143">
        <v>9</v>
      </c>
      <c r="O143" t="s">
        <v>68</v>
      </c>
      <c r="Q143" t="s">
        <v>69</v>
      </c>
      <c r="R143" t="s">
        <v>51</v>
      </c>
      <c r="S143" t="s">
        <v>82</v>
      </c>
      <c r="T143">
        <v>16</v>
      </c>
      <c r="U143" s="7">
        <v>16</v>
      </c>
      <c r="V143" s="4">
        <v>3.2</v>
      </c>
      <c r="W143">
        <v>0</v>
      </c>
      <c r="Y143">
        <v>3.2</v>
      </c>
      <c r="Z143">
        <v>2.8000000000000003</v>
      </c>
      <c r="AA143" t="b">
        <v>0</v>
      </c>
      <c r="AB143" t="s">
        <v>76</v>
      </c>
      <c r="AC143" t="s">
        <v>3186</v>
      </c>
    </row>
    <row r="144" spans="1:29" hidden="1" x14ac:dyDescent="0.25">
      <c r="A144">
        <v>535757</v>
      </c>
      <c r="B144" t="s">
        <v>77</v>
      </c>
      <c r="C144" t="s">
        <v>3168</v>
      </c>
      <c r="D144" t="s">
        <v>78</v>
      </c>
      <c r="E144" t="s">
        <v>58</v>
      </c>
      <c r="G144">
        <v>0.14285714285713999</v>
      </c>
      <c r="J144" s="5"/>
      <c r="M144">
        <v>2017</v>
      </c>
      <c r="N144">
        <v>272</v>
      </c>
      <c r="O144" t="s">
        <v>34</v>
      </c>
      <c r="P144" t="s">
        <v>176</v>
      </c>
      <c r="Q144" t="s">
        <v>35</v>
      </c>
      <c r="R144" t="s">
        <v>58</v>
      </c>
      <c r="S144" t="s">
        <v>60</v>
      </c>
      <c r="T144">
        <v>1</v>
      </c>
      <c r="U144" s="7">
        <v>1</v>
      </c>
      <c r="V144" s="4">
        <v>0.14285714285713999</v>
      </c>
      <c r="W144">
        <v>1</v>
      </c>
      <c r="Y144">
        <v>0.14285714285713999</v>
      </c>
      <c r="Z144">
        <v>0.14285714285713999</v>
      </c>
      <c r="AA144" t="b">
        <v>1</v>
      </c>
      <c r="AB144" t="s">
        <v>151</v>
      </c>
      <c r="AC144" t="s">
        <v>151</v>
      </c>
    </row>
    <row r="145" spans="1:29" hidden="1" x14ac:dyDescent="0.25">
      <c r="A145">
        <v>539716</v>
      </c>
      <c r="B145" t="s">
        <v>77</v>
      </c>
      <c r="C145" t="s">
        <v>3168</v>
      </c>
      <c r="D145" t="s">
        <v>78</v>
      </c>
      <c r="E145" t="s">
        <v>58</v>
      </c>
      <c r="G145">
        <v>6.25E-2</v>
      </c>
      <c r="J145" s="5"/>
      <c r="M145">
        <v>2017</v>
      </c>
      <c r="N145">
        <v>338</v>
      </c>
      <c r="O145" t="s">
        <v>34</v>
      </c>
      <c r="P145" t="s">
        <v>176</v>
      </c>
      <c r="Q145" t="s">
        <v>35</v>
      </c>
      <c r="R145" t="s">
        <v>58</v>
      </c>
      <c r="S145" t="s">
        <v>60</v>
      </c>
      <c r="T145">
        <v>1</v>
      </c>
      <c r="U145" s="7">
        <v>1</v>
      </c>
      <c r="V145" s="4">
        <v>6.25E-2</v>
      </c>
      <c r="W145">
        <v>1</v>
      </c>
      <c r="Y145">
        <v>6.25E-2</v>
      </c>
      <c r="Z145">
        <v>6.25E-2</v>
      </c>
      <c r="AA145" t="b">
        <v>1</v>
      </c>
      <c r="AB145" t="s">
        <v>76</v>
      </c>
      <c r="AC145" t="s">
        <v>3187</v>
      </c>
    </row>
    <row r="146" spans="1:29" hidden="1" x14ac:dyDescent="0.25">
      <c r="A146">
        <v>564839</v>
      </c>
      <c r="B146" t="s">
        <v>77</v>
      </c>
      <c r="C146" t="s">
        <v>3169</v>
      </c>
      <c r="D146" t="s">
        <v>78</v>
      </c>
      <c r="E146" t="s">
        <v>40</v>
      </c>
      <c r="F146" t="s">
        <v>30</v>
      </c>
      <c r="G146">
        <v>0.2</v>
      </c>
      <c r="H146" t="s">
        <v>83</v>
      </c>
      <c r="I146" t="s">
        <v>32</v>
      </c>
      <c r="J146" s="5"/>
      <c r="L146" t="s">
        <v>84</v>
      </c>
      <c r="M146">
        <v>2019</v>
      </c>
      <c r="N146">
        <v>5</v>
      </c>
      <c r="O146" t="s">
        <v>34</v>
      </c>
      <c r="Q146" t="s">
        <v>35</v>
      </c>
      <c r="R146" t="s">
        <v>55</v>
      </c>
      <c r="S146" t="s">
        <v>37</v>
      </c>
      <c r="T146">
        <v>4</v>
      </c>
      <c r="U146" s="7">
        <v>4</v>
      </c>
      <c r="V146" s="4">
        <v>0.8</v>
      </c>
      <c r="W146">
        <v>0</v>
      </c>
      <c r="Y146">
        <v>0.8</v>
      </c>
      <c r="Z146">
        <v>0.8</v>
      </c>
      <c r="AA146" t="b">
        <v>1</v>
      </c>
      <c r="AB146" t="s">
        <v>76</v>
      </c>
      <c r="AC146" t="s">
        <v>3187</v>
      </c>
    </row>
    <row r="147" spans="1:29" x14ac:dyDescent="0.25">
      <c r="A147">
        <v>558772</v>
      </c>
      <c r="B147" t="s">
        <v>85</v>
      </c>
      <c r="C147" t="s">
        <v>3170</v>
      </c>
      <c r="D147" t="s">
        <v>28</v>
      </c>
      <c r="E147" t="s">
        <v>40</v>
      </c>
      <c r="F147" t="s">
        <v>30</v>
      </c>
      <c r="G147">
        <v>0.16666666666666999</v>
      </c>
      <c r="H147" t="s">
        <v>86</v>
      </c>
      <c r="I147" t="s">
        <v>32</v>
      </c>
      <c r="J147" s="5"/>
      <c r="L147" t="s">
        <v>87</v>
      </c>
      <c r="M147">
        <v>2018</v>
      </c>
      <c r="N147">
        <v>6</v>
      </c>
      <c r="O147" t="s">
        <v>34</v>
      </c>
      <c r="Q147" t="s">
        <v>35</v>
      </c>
      <c r="R147" t="s">
        <v>55</v>
      </c>
      <c r="S147" t="s">
        <v>37</v>
      </c>
      <c r="T147">
        <v>4</v>
      </c>
      <c r="U147" s="7">
        <v>4</v>
      </c>
      <c r="V147" s="4">
        <v>0.66666666666667995</v>
      </c>
      <c r="W147">
        <v>0</v>
      </c>
      <c r="Y147">
        <v>0.66666666666667995</v>
      </c>
      <c r="Z147">
        <v>0.66666666666667995</v>
      </c>
      <c r="AA147" t="b">
        <v>1</v>
      </c>
      <c r="AB147" t="s">
        <v>45</v>
      </c>
      <c r="AC147" t="s">
        <v>45</v>
      </c>
    </row>
    <row r="148" spans="1:29" x14ac:dyDescent="0.25">
      <c r="A148">
        <v>592670</v>
      </c>
      <c r="B148" t="s">
        <v>85</v>
      </c>
      <c r="C148" t="s">
        <v>3168</v>
      </c>
      <c r="D148" t="s">
        <v>28</v>
      </c>
      <c r="E148" t="s">
        <v>40</v>
      </c>
      <c r="F148" t="s">
        <v>41</v>
      </c>
      <c r="G148">
        <v>0.5</v>
      </c>
      <c r="J148" s="5"/>
      <c r="L148" t="s">
        <v>458</v>
      </c>
      <c r="M148">
        <v>2020</v>
      </c>
      <c r="N148">
        <v>18</v>
      </c>
      <c r="O148" t="s">
        <v>34</v>
      </c>
      <c r="Q148" t="s">
        <v>35</v>
      </c>
      <c r="R148" t="s">
        <v>43</v>
      </c>
      <c r="S148" t="s">
        <v>44</v>
      </c>
      <c r="T148">
        <v>0.5</v>
      </c>
      <c r="U148" s="7">
        <v>0.5</v>
      </c>
      <c r="V148" s="4">
        <v>0.25</v>
      </c>
      <c r="W148">
        <v>0</v>
      </c>
      <c r="Y148">
        <v>0.25</v>
      </c>
      <c r="Z148">
        <v>0.25</v>
      </c>
      <c r="AA148" t="b">
        <v>1</v>
      </c>
      <c r="AB148" t="s">
        <v>45</v>
      </c>
      <c r="AC148" t="s">
        <v>45</v>
      </c>
    </row>
    <row r="149" spans="1:29" x14ac:dyDescent="0.25">
      <c r="A149">
        <v>533668</v>
      </c>
      <c r="B149" t="s">
        <v>85</v>
      </c>
      <c r="C149" t="s">
        <v>3168</v>
      </c>
      <c r="D149" t="s">
        <v>28</v>
      </c>
      <c r="E149" t="s">
        <v>40</v>
      </c>
      <c r="F149" t="s">
        <v>171</v>
      </c>
      <c r="G149">
        <v>1</v>
      </c>
      <c r="J149" s="5"/>
      <c r="L149" t="s">
        <v>654</v>
      </c>
      <c r="M149">
        <v>2017</v>
      </c>
      <c r="N149">
        <v>13</v>
      </c>
      <c r="O149" t="s">
        <v>179</v>
      </c>
      <c r="Q149" t="s">
        <v>69</v>
      </c>
      <c r="R149" t="s">
        <v>357</v>
      </c>
      <c r="S149" t="s">
        <v>44</v>
      </c>
      <c r="T149">
        <v>0.5</v>
      </c>
      <c r="U149" s="7">
        <v>1</v>
      </c>
      <c r="V149" s="4">
        <v>1</v>
      </c>
      <c r="W149">
        <v>0</v>
      </c>
      <c r="Y149">
        <v>1</v>
      </c>
      <c r="Z149">
        <v>1</v>
      </c>
      <c r="AA149" t="b">
        <v>1</v>
      </c>
      <c r="AB149" t="s">
        <v>45</v>
      </c>
      <c r="AC149" t="s">
        <v>45</v>
      </c>
    </row>
    <row r="150" spans="1:29" x14ac:dyDescent="0.25">
      <c r="A150">
        <v>533669</v>
      </c>
      <c r="B150" t="s">
        <v>85</v>
      </c>
      <c r="C150" t="s">
        <v>3168</v>
      </c>
      <c r="D150" t="s">
        <v>28</v>
      </c>
      <c r="E150" t="s">
        <v>99</v>
      </c>
      <c r="F150" t="s">
        <v>171</v>
      </c>
      <c r="G150">
        <v>1</v>
      </c>
      <c r="J150" s="5">
        <v>431390200040</v>
      </c>
      <c r="L150" t="s">
        <v>655</v>
      </c>
      <c r="M150">
        <v>2017</v>
      </c>
      <c r="N150">
        <v>10</v>
      </c>
      <c r="O150" t="s">
        <v>179</v>
      </c>
      <c r="P150" t="s">
        <v>656</v>
      </c>
      <c r="Q150" t="s">
        <v>69</v>
      </c>
      <c r="R150" t="s">
        <v>3099</v>
      </c>
      <c r="S150" t="s">
        <v>104</v>
      </c>
      <c r="T150">
        <v>0.25</v>
      </c>
      <c r="U150" s="7">
        <v>0.5</v>
      </c>
      <c r="V150" s="4">
        <v>0.5</v>
      </c>
      <c r="W150">
        <v>0</v>
      </c>
      <c r="Y150">
        <v>0.5</v>
      </c>
      <c r="Z150">
        <v>0.5</v>
      </c>
      <c r="AA150" t="b">
        <v>1</v>
      </c>
      <c r="AB150" t="s">
        <v>45</v>
      </c>
      <c r="AC150" t="s">
        <v>45</v>
      </c>
    </row>
    <row r="151" spans="1:29" x14ac:dyDescent="0.25">
      <c r="A151">
        <v>535161</v>
      </c>
      <c r="B151" t="s">
        <v>85</v>
      </c>
      <c r="C151" t="s">
        <v>3172</v>
      </c>
      <c r="D151" t="s">
        <v>28</v>
      </c>
      <c r="E151" t="s">
        <v>40</v>
      </c>
      <c r="F151" t="s">
        <v>47</v>
      </c>
      <c r="G151">
        <v>0.25</v>
      </c>
      <c r="J151" s="5">
        <v>402452800001</v>
      </c>
      <c r="K151" t="s">
        <v>32</v>
      </c>
      <c r="L151" t="s">
        <v>88</v>
      </c>
      <c r="M151">
        <v>2017</v>
      </c>
      <c r="N151">
        <v>19</v>
      </c>
      <c r="O151" t="s">
        <v>34</v>
      </c>
      <c r="Q151" t="s">
        <v>35</v>
      </c>
      <c r="R151" t="s">
        <v>51</v>
      </c>
      <c r="S151" t="s">
        <v>52</v>
      </c>
      <c r="T151">
        <v>6</v>
      </c>
      <c r="U151" s="7">
        <v>6</v>
      </c>
      <c r="V151" s="4">
        <v>1.5</v>
      </c>
      <c r="W151">
        <v>0</v>
      </c>
      <c r="Y151">
        <v>1.5</v>
      </c>
      <c r="Z151">
        <v>1.5</v>
      </c>
      <c r="AA151" t="b">
        <v>1</v>
      </c>
      <c r="AB151" t="s">
        <v>45</v>
      </c>
      <c r="AC151" t="s">
        <v>45</v>
      </c>
    </row>
    <row r="152" spans="1:29" x14ac:dyDescent="0.25">
      <c r="A152">
        <v>535162</v>
      </c>
      <c r="B152" t="s">
        <v>85</v>
      </c>
      <c r="C152" t="s">
        <v>3172</v>
      </c>
      <c r="D152" t="s">
        <v>28</v>
      </c>
      <c r="E152" t="s">
        <v>40</v>
      </c>
      <c r="F152" t="s">
        <v>89</v>
      </c>
      <c r="G152">
        <v>0.5</v>
      </c>
      <c r="J152" s="5"/>
      <c r="L152" t="s">
        <v>90</v>
      </c>
      <c r="M152">
        <v>2017</v>
      </c>
      <c r="N152">
        <v>19</v>
      </c>
      <c r="O152" t="s">
        <v>34</v>
      </c>
      <c r="Q152" t="s">
        <v>35</v>
      </c>
      <c r="R152" t="s">
        <v>91</v>
      </c>
      <c r="S152" t="s">
        <v>92</v>
      </c>
      <c r="T152">
        <v>1</v>
      </c>
      <c r="U152" s="7">
        <v>1</v>
      </c>
      <c r="V152" s="4">
        <v>0.5</v>
      </c>
      <c r="W152">
        <v>0</v>
      </c>
      <c r="Y152">
        <v>0.5</v>
      </c>
      <c r="Z152">
        <v>0.5</v>
      </c>
      <c r="AA152" t="b">
        <v>1</v>
      </c>
      <c r="AB152" t="s">
        <v>45</v>
      </c>
      <c r="AC152" t="s">
        <v>45</v>
      </c>
    </row>
    <row r="153" spans="1:29" x14ac:dyDescent="0.25">
      <c r="A153">
        <v>535163</v>
      </c>
      <c r="B153" t="s">
        <v>85</v>
      </c>
      <c r="C153" t="s">
        <v>3172</v>
      </c>
      <c r="D153" t="s">
        <v>28</v>
      </c>
      <c r="E153" t="s">
        <v>40</v>
      </c>
      <c r="F153" t="s">
        <v>89</v>
      </c>
      <c r="G153">
        <v>0.5</v>
      </c>
      <c r="J153" s="5"/>
      <c r="L153" t="s">
        <v>93</v>
      </c>
      <c r="M153">
        <v>2017</v>
      </c>
      <c r="N153">
        <v>13</v>
      </c>
      <c r="O153" t="s">
        <v>34</v>
      </c>
      <c r="Q153" t="s">
        <v>35</v>
      </c>
      <c r="R153" t="s">
        <v>91</v>
      </c>
      <c r="S153" t="s">
        <v>92</v>
      </c>
      <c r="T153">
        <v>1</v>
      </c>
      <c r="U153" s="7">
        <v>1</v>
      </c>
      <c r="V153" s="4">
        <v>0.5</v>
      </c>
      <c r="W153">
        <v>0</v>
      </c>
      <c r="Y153">
        <v>0.5</v>
      </c>
      <c r="Z153">
        <v>0.5</v>
      </c>
      <c r="AA153" t="b">
        <v>1</v>
      </c>
      <c r="AB153" t="s">
        <v>45</v>
      </c>
      <c r="AC153" t="s">
        <v>45</v>
      </c>
    </row>
    <row r="154" spans="1:29" x14ac:dyDescent="0.25">
      <c r="A154">
        <v>536013</v>
      </c>
      <c r="B154" t="s">
        <v>85</v>
      </c>
      <c r="C154" t="s">
        <v>3168</v>
      </c>
      <c r="D154" t="s">
        <v>28</v>
      </c>
      <c r="E154" t="s">
        <v>40</v>
      </c>
      <c r="F154" t="s">
        <v>89</v>
      </c>
      <c r="G154">
        <v>0.33333333333332998</v>
      </c>
      <c r="J154" s="5"/>
      <c r="L154" t="s">
        <v>657</v>
      </c>
      <c r="M154">
        <v>2017</v>
      </c>
      <c r="N154">
        <v>17</v>
      </c>
      <c r="O154" t="s">
        <v>34</v>
      </c>
      <c r="Q154" t="s">
        <v>35</v>
      </c>
      <c r="R154" t="s">
        <v>91</v>
      </c>
      <c r="S154" t="s">
        <v>92</v>
      </c>
      <c r="T154">
        <v>1</v>
      </c>
      <c r="U154" s="7">
        <v>1</v>
      </c>
      <c r="V154" s="4">
        <v>0.33333333333332998</v>
      </c>
      <c r="W154">
        <v>0</v>
      </c>
      <c r="Y154">
        <v>0.33333333333332998</v>
      </c>
      <c r="Z154">
        <v>0.33333333333332998</v>
      </c>
      <c r="AA154" t="b">
        <v>1</v>
      </c>
      <c r="AB154" t="s">
        <v>45</v>
      </c>
      <c r="AC154" t="s">
        <v>45</v>
      </c>
    </row>
    <row r="155" spans="1:29" x14ac:dyDescent="0.25">
      <c r="A155">
        <v>536016</v>
      </c>
      <c r="B155" t="s">
        <v>85</v>
      </c>
      <c r="C155" t="s">
        <v>3168</v>
      </c>
      <c r="D155" t="s">
        <v>28</v>
      </c>
      <c r="E155" t="s">
        <v>40</v>
      </c>
      <c r="F155" t="s">
        <v>89</v>
      </c>
      <c r="G155">
        <v>0.33333333333332998</v>
      </c>
      <c r="J155" s="5"/>
      <c r="L155" t="s">
        <v>658</v>
      </c>
      <c r="M155">
        <v>2017</v>
      </c>
      <c r="N155">
        <v>21</v>
      </c>
      <c r="O155" t="s">
        <v>34</v>
      </c>
      <c r="Q155" t="s">
        <v>35</v>
      </c>
      <c r="R155" t="s">
        <v>91</v>
      </c>
      <c r="S155" t="s">
        <v>92</v>
      </c>
      <c r="T155">
        <v>1</v>
      </c>
      <c r="U155" s="7">
        <v>1</v>
      </c>
      <c r="V155" s="4">
        <v>0.33333333333332998</v>
      </c>
      <c r="W155">
        <v>0</v>
      </c>
      <c r="Y155">
        <v>0.33333333333332998</v>
      </c>
      <c r="Z155">
        <v>0.33333333333332998</v>
      </c>
      <c r="AA155" t="b">
        <v>1</v>
      </c>
      <c r="AB155" t="s">
        <v>45</v>
      </c>
      <c r="AC155" t="s">
        <v>45</v>
      </c>
    </row>
    <row r="156" spans="1:29" hidden="1" x14ac:dyDescent="0.25">
      <c r="A156">
        <v>581333</v>
      </c>
      <c r="B156" t="s">
        <v>85</v>
      </c>
      <c r="C156" t="s">
        <v>3168</v>
      </c>
      <c r="D156" t="s">
        <v>28</v>
      </c>
      <c r="E156" t="s">
        <v>40</v>
      </c>
      <c r="F156" t="s">
        <v>89</v>
      </c>
      <c r="G156">
        <v>0.33333333333332998</v>
      </c>
      <c r="J156" s="5"/>
      <c r="L156" t="s">
        <v>647</v>
      </c>
      <c r="M156">
        <v>2020</v>
      </c>
      <c r="N156">
        <v>18</v>
      </c>
      <c r="O156" t="s">
        <v>34</v>
      </c>
      <c r="Q156" t="s">
        <v>35</v>
      </c>
      <c r="R156" t="s">
        <v>91</v>
      </c>
      <c r="S156" t="s">
        <v>92</v>
      </c>
      <c r="T156">
        <v>1</v>
      </c>
      <c r="U156" s="7">
        <v>1</v>
      </c>
      <c r="V156" s="4">
        <v>0.33333333333332998</v>
      </c>
      <c r="W156">
        <v>0</v>
      </c>
      <c r="Y156">
        <v>0.33333333333332998</v>
      </c>
      <c r="Z156">
        <v>0.33333333333332998</v>
      </c>
      <c r="AA156" t="b">
        <v>1</v>
      </c>
      <c r="AB156" t="s">
        <v>76</v>
      </c>
      <c r="AC156" t="s">
        <v>3185</v>
      </c>
    </row>
    <row r="157" spans="1:29" x14ac:dyDescent="0.25">
      <c r="A157">
        <v>565789</v>
      </c>
      <c r="B157" t="s">
        <v>85</v>
      </c>
      <c r="C157" t="s">
        <v>3168</v>
      </c>
      <c r="D157" t="s">
        <v>28</v>
      </c>
      <c r="E157" t="s">
        <v>40</v>
      </c>
      <c r="F157" t="s">
        <v>89</v>
      </c>
      <c r="G157">
        <v>0.25</v>
      </c>
      <c r="J157" s="5"/>
      <c r="L157" t="s">
        <v>659</v>
      </c>
      <c r="M157">
        <v>2018</v>
      </c>
      <c r="N157">
        <v>17</v>
      </c>
      <c r="O157" t="s">
        <v>34</v>
      </c>
      <c r="Q157" t="s">
        <v>35</v>
      </c>
      <c r="R157" t="s">
        <v>91</v>
      </c>
      <c r="S157" t="s">
        <v>92</v>
      </c>
      <c r="T157">
        <v>1</v>
      </c>
      <c r="U157" s="7">
        <v>1</v>
      </c>
      <c r="V157" s="4">
        <v>0.25</v>
      </c>
      <c r="W157">
        <v>0</v>
      </c>
      <c r="Y157">
        <v>0.25</v>
      </c>
      <c r="Z157">
        <v>0.25</v>
      </c>
      <c r="AA157" t="b">
        <v>1</v>
      </c>
      <c r="AB157" t="s">
        <v>45</v>
      </c>
      <c r="AC157" t="s">
        <v>45</v>
      </c>
    </row>
    <row r="158" spans="1:29" x14ac:dyDescent="0.25">
      <c r="A158">
        <v>567616</v>
      </c>
      <c r="B158" t="s">
        <v>85</v>
      </c>
      <c r="C158" t="s">
        <v>3170</v>
      </c>
      <c r="D158" t="s">
        <v>28</v>
      </c>
      <c r="E158" t="s">
        <v>40</v>
      </c>
      <c r="F158" t="s">
        <v>47</v>
      </c>
      <c r="G158">
        <v>0.125</v>
      </c>
      <c r="H158" t="s">
        <v>94</v>
      </c>
      <c r="I158" t="s">
        <v>66</v>
      </c>
      <c r="J158" s="5">
        <v>475306500002</v>
      </c>
      <c r="K158" t="s">
        <v>49</v>
      </c>
      <c r="L158" t="s">
        <v>95</v>
      </c>
      <c r="M158">
        <v>2019</v>
      </c>
      <c r="N158">
        <v>8</v>
      </c>
      <c r="O158" t="s">
        <v>68</v>
      </c>
      <c r="Q158" t="s">
        <v>69</v>
      </c>
      <c r="R158" t="s">
        <v>51</v>
      </c>
      <c r="S158" t="s">
        <v>71</v>
      </c>
      <c r="T158">
        <v>12</v>
      </c>
      <c r="U158" s="7">
        <v>12</v>
      </c>
      <c r="V158" s="4">
        <v>1.5</v>
      </c>
      <c r="W158">
        <v>0</v>
      </c>
      <c r="Y158">
        <v>1.5</v>
      </c>
      <c r="Z158">
        <v>1.125</v>
      </c>
      <c r="AA158" t="b">
        <v>0</v>
      </c>
      <c r="AB158" t="s">
        <v>38</v>
      </c>
      <c r="AC158" t="s">
        <v>38</v>
      </c>
    </row>
    <row r="159" spans="1:29" hidden="1" x14ac:dyDescent="0.25">
      <c r="A159">
        <v>583766</v>
      </c>
      <c r="B159" t="s">
        <v>85</v>
      </c>
      <c r="C159" t="s">
        <v>3168</v>
      </c>
      <c r="D159" t="s">
        <v>28</v>
      </c>
      <c r="E159" t="s">
        <v>153</v>
      </c>
      <c r="G159">
        <v>0.11111111111110999</v>
      </c>
      <c r="J159" s="5"/>
      <c r="M159">
        <v>2020</v>
      </c>
      <c r="N159">
        <v>143</v>
      </c>
      <c r="O159" t="s">
        <v>34</v>
      </c>
      <c r="P159" t="s">
        <v>660</v>
      </c>
      <c r="Q159" t="s">
        <v>35</v>
      </c>
      <c r="R159" t="s">
        <v>153</v>
      </c>
      <c r="S159" t="s">
        <v>61</v>
      </c>
      <c r="T159">
        <v>0</v>
      </c>
      <c r="U159" s="7">
        <v>0</v>
      </c>
      <c r="V159" s="4">
        <v>0</v>
      </c>
      <c r="W159">
        <v>0</v>
      </c>
      <c r="Y159">
        <v>0</v>
      </c>
      <c r="Z159">
        <v>0</v>
      </c>
      <c r="AA159" t="b">
        <v>1</v>
      </c>
      <c r="AB159" t="s">
        <v>76</v>
      </c>
      <c r="AC159" t="s">
        <v>3186</v>
      </c>
    </row>
    <row r="160" spans="1:29" x14ac:dyDescent="0.25">
      <c r="A160">
        <v>552537</v>
      </c>
      <c r="B160" t="s">
        <v>85</v>
      </c>
      <c r="C160" t="s">
        <v>3168</v>
      </c>
      <c r="D160" t="s">
        <v>28</v>
      </c>
      <c r="E160" t="s">
        <v>193</v>
      </c>
      <c r="G160">
        <v>0.2</v>
      </c>
      <c r="J160" s="5"/>
      <c r="M160">
        <v>2018</v>
      </c>
      <c r="N160">
        <v>339</v>
      </c>
      <c r="O160" t="s">
        <v>34</v>
      </c>
      <c r="P160" t="s">
        <v>661</v>
      </c>
      <c r="Q160" t="s">
        <v>35</v>
      </c>
      <c r="R160" t="s">
        <v>193</v>
      </c>
      <c r="S160" t="s">
        <v>60</v>
      </c>
      <c r="T160">
        <v>3</v>
      </c>
      <c r="U160" s="7">
        <v>3</v>
      </c>
      <c r="V160" s="4">
        <v>0.60000000000000009</v>
      </c>
      <c r="W160">
        <v>3</v>
      </c>
      <c r="Y160">
        <v>0.60000000000000009</v>
      </c>
      <c r="Z160">
        <v>0.60000000000000009</v>
      </c>
      <c r="AA160" t="b">
        <v>1</v>
      </c>
      <c r="AB160" t="s">
        <v>45</v>
      </c>
      <c r="AC160" t="s">
        <v>45</v>
      </c>
    </row>
    <row r="161" spans="1:29" x14ac:dyDescent="0.25">
      <c r="A161">
        <v>554532</v>
      </c>
      <c r="B161" t="s">
        <v>85</v>
      </c>
      <c r="C161" t="s">
        <v>3168</v>
      </c>
      <c r="D161" t="s">
        <v>28</v>
      </c>
      <c r="E161" t="s">
        <v>40</v>
      </c>
      <c r="F161" t="s">
        <v>89</v>
      </c>
      <c r="G161">
        <v>0.5</v>
      </c>
      <c r="J161" s="5"/>
      <c r="L161" t="s">
        <v>658</v>
      </c>
      <c r="M161">
        <v>2017</v>
      </c>
      <c r="N161">
        <v>21</v>
      </c>
      <c r="O161" t="s">
        <v>34</v>
      </c>
      <c r="Q161" t="s">
        <v>35</v>
      </c>
      <c r="R161" t="s">
        <v>91</v>
      </c>
      <c r="S161" t="s">
        <v>92</v>
      </c>
      <c r="T161">
        <v>1</v>
      </c>
      <c r="U161" s="7">
        <v>1</v>
      </c>
      <c r="V161" s="4">
        <v>0.5</v>
      </c>
      <c r="W161">
        <v>0</v>
      </c>
      <c r="Y161">
        <v>0.5</v>
      </c>
      <c r="Z161">
        <v>0.5</v>
      </c>
      <c r="AA161" t="b">
        <v>1</v>
      </c>
      <c r="AB161" t="s">
        <v>45</v>
      </c>
      <c r="AC161" t="s">
        <v>45</v>
      </c>
    </row>
    <row r="162" spans="1:29" x14ac:dyDescent="0.25">
      <c r="A162">
        <v>555484</v>
      </c>
      <c r="B162" t="s">
        <v>85</v>
      </c>
      <c r="C162" t="s">
        <v>3168</v>
      </c>
      <c r="D162" t="s">
        <v>28</v>
      </c>
      <c r="E162" t="s">
        <v>58</v>
      </c>
      <c r="G162">
        <v>0.25</v>
      </c>
      <c r="J162" s="5"/>
      <c r="M162">
        <v>2018</v>
      </c>
      <c r="N162">
        <v>331</v>
      </c>
      <c r="O162" t="s">
        <v>34</v>
      </c>
      <c r="P162" t="s">
        <v>661</v>
      </c>
      <c r="Q162" t="s">
        <v>35</v>
      </c>
      <c r="R162" t="s">
        <v>58</v>
      </c>
      <c r="S162" t="s">
        <v>60</v>
      </c>
      <c r="T162">
        <v>3</v>
      </c>
      <c r="U162" s="7">
        <v>3</v>
      </c>
      <c r="V162" s="4">
        <v>0.75</v>
      </c>
      <c r="W162">
        <v>3</v>
      </c>
      <c r="Y162">
        <v>0.75</v>
      </c>
      <c r="Z162">
        <v>0.75</v>
      </c>
      <c r="AA162" t="b">
        <v>1</v>
      </c>
      <c r="AB162" t="s">
        <v>45</v>
      </c>
      <c r="AC162" t="s">
        <v>45</v>
      </c>
    </row>
    <row r="163" spans="1:29" hidden="1" x14ac:dyDescent="0.25">
      <c r="A163">
        <v>571766</v>
      </c>
      <c r="B163" t="s">
        <v>85</v>
      </c>
      <c r="C163" t="s">
        <v>3168</v>
      </c>
      <c r="D163" t="s">
        <v>28</v>
      </c>
      <c r="E163" t="s">
        <v>193</v>
      </c>
      <c r="G163">
        <v>0.11111111111110999</v>
      </c>
      <c r="J163" s="5"/>
      <c r="M163">
        <v>2019</v>
      </c>
      <c r="N163">
        <v>420</v>
      </c>
      <c r="O163" t="s">
        <v>34</v>
      </c>
      <c r="P163" t="s">
        <v>662</v>
      </c>
      <c r="Q163" t="s">
        <v>35</v>
      </c>
      <c r="R163" t="s">
        <v>193</v>
      </c>
      <c r="S163" t="s">
        <v>60</v>
      </c>
      <c r="T163">
        <v>9</v>
      </c>
      <c r="U163" s="7">
        <v>9</v>
      </c>
      <c r="V163" s="4">
        <v>0.99999999999999001</v>
      </c>
      <c r="W163">
        <v>9</v>
      </c>
      <c r="Y163">
        <v>0.99999999999999001</v>
      </c>
      <c r="Z163">
        <v>0.99999999999999001</v>
      </c>
      <c r="AA163" t="b">
        <v>1</v>
      </c>
      <c r="AB163" t="s">
        <v>76</v>
      </c>
      <c r="AC163" t="s">
        <v>3186</v>
      </c>
    </row>
    <row r="164" spans="1:29" hidden="1" x14ac:dyDescent="0.25">
      <c r="A164">
        <v>586742</v>
      </c>
      <c r="B164" t="s">
        <v>85</v>
      </c>
      <c r="C164" t="s">
        <v>3168</v>
      </c>
      <c r="D164" t="s">
        <v>28</v>
      </c>
      <c r="E164" t="s">
        <v>40</v>
      </c>
      <c r="F164" t="s">
        <v>89</v>
      </c>
      <c r="G164">
        <v>0.5</v>
      </c>
      <c r="J164" s="5"/>
      <c r="L164" t="s">
        <v>663</v>
      </c>
      <c r="M164">
        <v>2020</v>
      </c>
      <c r="N164">
        <v>15</v>
      </c>
      <c r="O164" t="s">
        <v>34</v>
      </c>
      <c r="Q164" t="s">
        <v>69</v>
      </c>
      <c r="R164" t="s">
        <v>91</v>
      </c>
      <c r="S164" t="s">
        <v>92</v>
      </c>
      <c r="T164">
        <v>1</v>
      </c>
      <c r="U164" s="7">
        <v>2</v>
      </c>
      <c r="V164" s="4">
        <v>1</v>
      </c>
      <c r="W164">
        <v>0</v>
      </c>
      <c r="Y164">
        <v>1</v>
      </c>
      <c r="Z164">
        <v>1</v>
      </c>
      <c r="AA164" t="b">
        <v>1</v>
      </c>
      <c r="AB164" t="s">
        <v>151</v>
      </c>
      <c r="AC164" t="s">
        <v>151</v>
      </c>
    </row>
    <row r="165" spans="1:29" x14ac:dyDescent="0.25">
      <c r="A165">
        <v>586743</v>
      </c>
      <c r="B165" t="s">
        <v>85</v>
      </c>
      <c r="C165" t="s">
        <v>3168</v>
      </c>
      <c r="D165" t="s">
        <v>28</v>
      </c>
      <c r="E165" t="s">
        <v>99</v>
      </c>
      <c r="F165" t="s">
        <v>430</v>
      </c>
      <c r="G165">
        <v>0.5</v>
      </c>
      <c r="J165" s="5">
        <v>617029800038</v>
      </c>
      <c r="L165" t="s">
        <v>664</v>
      </c>
      <c r="M165">
        <v>2020</v>
      </c>
      <c r="N165">
        <v>6</v>
      </c>
      <c r="P165" t="s">
        <v>665</v>
      </c>
      <c r="Q165" t="s">
        <v>69</v>
      </c>
      <c r="R165" t="s">
        <v>3100</v>
      </c>
      <c r="S165" t="s">
        <v>225</v>
      </c>
      <c r="T165">
        <v>0.5</v>
      </c>
      <c r="U165" s="7">
        <v>1</v>
      </c>
      <c r="V165" s="4">
        <v>0.5</v>
      </c>
      <c r="W165">
        <v>0</v>
      </c>
      <c r="Y165">
        <v>0.5</v>
      </c>
      <c r="Z165">
        <v>0.5</v>
      </c>
      <c r="AA165" t="b">
        <v>1</v>
      </c>
      <c r="AB165" t="s">
        <v>45</v>
      </c>
      <c r="AC165" t="s">
        <v>45</v>
      </c>
    </row>
    <row r="166" spans="1:29" x14ac:dyDescent="0.25">
      <c r="A166">
        <v>556827</v>
      </c>
      <c r="B166" t="s">
        <v>85</v>
      </c>
      <c r="C166" t="s">
        <v>3168</v>
      </c>
      <c r="D166" t="s">
        <v>28</v>
      </c>
      <c r="E166" t="s">
        <v>40</v>
      </c>
      <c r="F166" t="s">
        <v>89</v>
      </c>
      <c r="G166">
        <v>0.5</v>
      </c>
      <c r="J166" s="5"/>
      <c r="L166" t="s">
        <v>90</v>
      </c>
      <c r="M166">
        <v>2018</v>
      </c>
      <c r="N166">
        <v>17</v>
      </c>
      <c r="O166" t="s">
        <v>34</v>
      </c>
      <c r="Q166" t="s">
        <v>35</v>
      </c>
      <c r="R166" t="s">
        <v>91</v>
      </c>
      <c r="S166" t="s">
        <v>92</v>
      </c>
      <c r="T166">
        <v>1</v>
      </c>
      <c r="U166" s="7">
        <v>1</v>
      </c>
      <c r="V166" s="4">
        <v>0.5</v>
      </c>
      <c r="W166">
        <v>0</v>
      </c>
      <c r="Y166">
        <v>0.5</v>
      </c>
      <c r="Z166">
        <v>0.5</v>
      </c>
      <c r="AA166" t="b">
        <v>1</v>
      </c>
      <c r="AB166" t="s">
        <v>45</v>
      </c>
      <c r="AC166" t="s">
        <v>45</v>
      </c>
    </row>
    <row r="167" spans="1:29" x14ac:dyDescent="0.25">
      <c r="A167">
        <v>556833</v>
      </c>
      <c r="B167" t="s">
        <v>85</v>
      </c>
      <c r="C167" t="s">
        <v>3168</v>
      </c>
      <c r="D167" t="s">
        <v>28</v>
      </c>
      <c r="E167" t="s">
        <v>40</v>
      </c>
      <c r="F167" t="s">
        <v>89</v>
      </c>
      <c r="G167">
        <v>1</v>
      </c>
      <c r="J167" s="5"/>
      <c r="L167" t="s">
        <v>239</v>
      </c>
      <c r="M167">
        <v>2018</v>
      </c>
      <c r="N167">
        <v>13</v>
      </c>
      <c r="O167" t="s">
        <v>34</v>
      </c>
      <c r="Q167" t="s">
        <v>35</v>
      </c>
      <c r="R167" t="s">
        <v>91</v>
      </c>
      <c r="S167" t="s">
        <v>92</v>
      </c>
      <c r="T167">
        <v>1</v>
      </c>
      <c r="U167" s="7">
        <v>1</v>
      </c>
      <c r="V167" s="4">
        <v>1</v>
      </c>
      <c r="W167">
        <v>0</v>
      </c>
      <c r="Y167">
        <v>1</v>
      </c>
      <c r="Z167">
        <v>1</v>
      </c>
      <c r="AA167" t="b">
        <v>1</v>
      </c>
      <c r="AB167" t="s">
        <v>45</v>
      </c>
      <c r="AC167" t="s">
        <v>45</v>
      </c>
    </row>
    <row r="168" spans="1:29" x14ac:dyDescent="0.25">
      <c r="A168">
        <v>556844</v>
      </c>
      <c r="B168" t="s">
        <v>85</v>
      </c>
      <c r="C168" t="s">
        <v>3168</v>
      </c>
      <c r="D168" t="s">
        <v>28</v>
      </c>
      <c r="E168" t="s">
        <v>99</v>
      </c>
      <c r="F168" t="s">
        <v>134</v>
      </c>
      <c r="G168">
        <v>1</v>
      </c>
      <c r="J168" s="5">
        <v>452558300041</v>
      </c>
      <c r="L168" t="s">
        <v>666</v>
      </c>
      <c r="M168">
        <v>2018</v>
      </c>
      <c r="N168">
        <v>7</v>
      </c>
      <c r="P168" t="s">
        <v>667</v>
      </c>
      <c r="Q168" t="s">
        <v>69</v>
      </c>
      <c r="R168" t="s">
        <v>224</v>
      </c>
      <c r="S168" t="s">
        <v>225</v>
      </c>
      <c r="T168">
        <v>0.5</v>
      </c>
      <c r="U168" s="7">
        <v>1</v>
      </c>
      <c r="V168" s="4">
        <v>1</v>
      </c>
      <c r="W168">
        <v>0</v>
      </c>
      <c r="Y168">
        <v>1</v>
      </c>
      <c r="Z168">
        <v>1</v>
      </c>
      <c r="AA168" t="b">
        <v>1</v>
      </c>
      <c r="AB168" t="s">
        <v>45</v>
      </c>
      <c r="AC168" t="s">
        <v>45</v>
      </c>
    </row>
    <row r="169" spans="1:29" x14ac:dyDescent="0.25">
      <c r="A169">
        <v>556847</v>
      </c>
      <c r="B169" t="s">
        <v>85</v>
      </c>
      <c r="C169" t="s">
        <v>3168</v>
      </c>
      <c r="D169" t="s">
        <v>28</v>
      </c>
      <c r="E169" t="s">
        <v>99</v>
      </c>
      <c r="F169" t="s">
        <v>134</v>
      </c>
      <c r="G169">
        <v>0.5</v>
      </c>
      <c r="J169" s="5">
        <v>452558300042</v>
      </c>
      <c r="L169" t="s">
        <v>666</v>
      </c>
      <c r="M169">
        <v>2018</v>
      </c>
      <c r="N169">
        <v>7</v>
      </c>
      <c r="P169" t="s">
        <v>668</v>
      </c>
      <c r="Q169" t="s">
        <v>69</v>
      </c>
      <c r="R169" t="s">
        <v>224</v>
      </c>
      <c r="S169" t="s">
        <v>225</v>
      </c>
      <c r="T169">
        <v>0.5</v>
      </c>
      <c r="U169" s="7">
        <v>1</v>
      </c>
      <c r="V169" s="4">
        <v>0.5</v>
      </c>
      <c r="W169">
        <v>0</v>
      </c>
      <c r="Y169">
        <v>0.5</v>
      </c>
      <c r="Z169">
        <v>0.5</v>
      </c>
      <c r="AA169" t="b">
        <v>1</v>
      </c>
      <c r="AB169" t="s">
        <v>45</v>
      </c>
      <c r="AC169" t="s">
        <v>45</v>
      </c>
    </row>
    <row r="170" spans="1:29" x14ac:dyDescent="0.25">
      <c r="A170">
        <v>589166</v>
      </c>
      <c r="B170" t="s">
        <v>85</v>
      </c>
      <c r="C170" t="s">
        <v>3168</v>
      </c>
      <c r="D170" t="s">
        <v>28</v>
      </c>
      <c r="E170" t="s">
        <v>40</v>
      </c>
      <c r="F170" t="s">
        <v>146</v>
      </c>
      <c r="G170">
        <v>0.5</v>
      </c>
      <c r="H170" t="s">
        <v>669</v>
      </c>
      <c r="I170" t="s">
        <v>49</v>
      </c>
      <c r="J170" s="5"/>
      <c r="L170" t="s">
        <v>286</v>
      </c>
      <c r="M170">
        <v>2020</v>
      </c>
      <c r="N170">
        <v>24</v>
      </c>
      <c r="O170" t="s">
        <v>34</v>
      </c>
      <c r="Q170" t="s">
        <v>35</v>
      </c>
      <c r="R170" t="s">
        <v>150</v>
      </c>
      <c r="S170" t="s">
        <v>37</v>
      </c>
      <c r="T170">
        <v>4</v>
      </c>
      <c r="U170" s="7">
        <v>4</v>
      </c>
      <c r="V170" s="4">
        <v>2</v>
      </c>
      <c r="W170">
        <v>0</v>
      </c>
      <c r="Y170">
        <v>2</v>
      </c>
      <c r="Z170">
        <v>2</v>
      </c>
      <c r="AA170" t="b">
        <v>1</v>
      </c>
      <c r="AB170" t="s">
        <v>45</v>
      </c>
      <c r="AC170" t="s">
        <v>45</v>
      </c>
    </row>
    <row r="171" spans="1:29" x14ac:dyDescent="0.25">
      <c r="A171">
        <v>589168</v>
      </c>
      <c r="B171" t="s">
        <v>85</v>
      </c>
      <c r="C171" t="s">
        <v>3168</v>
      </c>
      <c r="D171" t="s">
        <v>28</v>
      </c>
      <c r="E171" t="s">
        <v>58</v>
      </c>
      <c r="G171">
        <v>0.16666666666666999</v>
      </c>
      <c r="J171" s="5"/>
      <c r="M171">
        <v>2020</v>
      </c>
      <c r="N171">
        <v>244</v>
      </c>
      <c r="O171" t="s">
        <v>34</v>
      </c>
      <c r="P171" t="s">
        <v>670</v>
      </c>
      <c r="Q171" t="s">
        <v>35</v>
      </c>
      <c r="R171" t="s">
        <v>58</v>
      </c>
      <c r="S171" t="s">
        <v>60</v>
      </c>
      <c r="T171">
        <v>9</v>
      </c>
      <c r="U171" s="7">
        <v>9</v>
      </c>
      <c r="V171" s="4">
        <v>1.50000000000003</v>
      </c>
      <c r="W171">
        <v>9</v>
      </c>
      <c r="Y171">
        <v>1.50000000000003</v>
      </c>
      <c r="Z171">
        <v>1.50000000000003</v>
      </c>
      <c r="AA171" t="b">
        <v>1</v>
      </c>
      <c r="AB171" t="s">
        <v>45</v>
      </c>
      <c r="AC171" t="s">
        <v>45</v>
      </c>
    </row>
    <row r="172" spans="1:29" x14ac:dyDescent="0.25">
      <c r="A172">
        <v>573380</v>
      </c>
      <c r="B172" t="s">
        <v>85</v>
      </c>
      <c r="C172" t="s">
        <v>3170</v>
      </c>
      <c r="D172" t="s">
        <v>28</v>
      </c>
      <c r="E172" t="s">
        <v>40</v>
      </c>
      <c r="F172" t="s">
        <v>30</v>
      </c>
      <c r="G172">
        <v>0.16666666666666999</v>
      </c>
      <c r="H172" t="s">
        <v>96</v>
      </c>
      <c r="I172" t="s">
        <v>32</v>
      </c>
      <c r="J172" s="5"/>
      <c r="L172" t="s">
        <v>97</v>
      </c>
      <c r="M172">
        <v>2019</v>
      </c>
      <c r="N172">
        <v>5</v>
      </c>
      <c r="O172" t="s">
        <v>34</v>
      </c>
      <c r="Q172" t="s">
        <v>69</v>
      </c>
      <c r="R172" t="s">
        <v>55</v>
      </c>
      <c r="S172" t="s">
        <v>37</v>
      </c>
      <c r="T172">
        <v>4</v>
      </c>
      <c r="U172" s="7">
        <v>4</v>
      </c>
      <c r="V172" s="4">
        <v>0.66666666666667995</v>
      </c>
      <c r="W172">
        <v>0</v>
      </c>
      <c r="Y172">
        <v>0.66666666666667995</v>
      </c>
      <c r="Z172">
        <v>0.66666666666667995</v>
      </c>
      <c r="AA172" t="b">
        <v>1</v>
      </c>
      <c r="AB172" t="s">
        <v>45</v>
      </c>
      <c r="AC172" t="s">
        <v>45</v>
      </c>
    </row>
    <row r="173" spans="1:29" x14ac:dyDescent="0.25">
      <c r="A173">
        <v>573686</v>
      </c>
      <c r="B173" t="s">
        <v>85</v>
      </c>
      <c r="C173" t="s">
        <v>3168</v>
      </c>
      <c r="D173" t="s">
        <v>28</v>
      </c>
      <c r="E173" t="s">
        <v>40</v>
      </c>
      <c r="F173" t="s">
        <v>47</v>
      </c>
      <c r="G173">
        <v>0.16666666666666999</v>
      </c>
      <c r="H173" t="s">
        <v>671</v>
      </c>
      <c r="I173" t="s">
        <v>80</v>
      </c>
      <c r="J173" s="5">
        <v>497536000001</v>
      </c>
      <c r="K173" t="s">
        <v>66</v>
      </c>
      <c r="L173" t="s">
        <v>672</v>
      </c>
      <c r="M173">
        <v>2019</v>
      </c>
      <c r="N173">
        <v>8</v>
      </c>
      <c r="O173" t="s">
        <v>149</v>
      </c>
      <c r="P173" t="s">
        <v>380</v>
      </c>
      <c r="Q173" t="s">
        <v>69</v>
      </c>
      <c r="R173" t="s">
        <v>51</v>
      </c>
      <c r="S173" t="s">
        <v>82</v>
      </c>
      <c r="T173">
        <v>16</v>
      </c>
      <c r="U173" s="7">
        <v>16</v>
      </c>
      <c r="V173" s="4">
        <v>2.6666666666667198</v>
      </c>
      <c r="W173">
        <v>0</v>
      </c>
      <c r="Y173">
        <v>2.6666666666667198</v>
      </c>
      <c r="Z173">
        <v>2.3333333333333797</v>
      </c>
      <c r="AA173" t="b">
        <v>0</v>
      </c>
      <c r="AB173" t="s">
        <v>38</v>
      </c>
      <c r="AC173" t="s">
        <v>38</v>
      </c>
    </row>
    <row r="174" spans="1:29" x14ac:dyDescent="0.25">
      <c r="A174">
        <v>573691</v>
      </c>
      <c r="B174" t="s">
        <v>85</v>
      </c>
      <c r="C174" t="s">
        <v>3168</v>
      </c>
      <c r="D174" t="s">
        <v>28</v>
      </c>
      <c r="E174" t="s">
        <v>40</v>
      </c>
      <c r="F174" t="s">
        <v>47</v>
      </c>
      <c r="G174">
        <v>0.16666666666666999</v>
      </c>
      <c r="J174" s="5">
        <v>484134800002</v>
      </c>
      <c r="K174" t="s">
        <v>32</v>
      </c>
      <c r="L174" t="s">
        <v>88</v>
      </c>
      <c r="M174">
        <v>2019</v>
      </c>
      <c r="N174">
        <v>16</v>
      </c>
      <c r="O174" t="s">
        <v>34</v>
      </c>
      <c r="Q174" t="s">
        <v>35</v>
      </c>
      <c r="R174" t="s">
        <v>51</v>
      </c>
      <c r="S174" t="s">
        <v>52</v>
      </c>
      <c r="T174">
        <v>6</v>
      </c>
      <c r="U174" s="7">
        <v>6</v>
      </c>
      <c r="V174" s="4">
        <v>1.00000000000002</v>
      </c>
      <c r="W174">
        <v>0</v>
      </c>
      <c r="Y174">
        <v>1.00000000000002</v>
      </c>
      <c r="Z174">
        <v>1.00000000000002</v>
      </c>
      <c r="AA174" t="b">
        <v>1</v>
      </c>
      <c r="AB174" t="s">
        <v>38</v>
      </c>
      <c r="AC174" t="s">
        <v>38</v>
      </c>
    </row>
    <row r="175" spans="1:29" x14ac:dyDescent="0.25">
      <c r="A175">
        <v>573693</v>
      </c>
      <c r="B175" t="s">
        <v>85</v>
      </c>
      <c r="C175" t="s">
        <v>3168</v>
      </c>
      <c r="D175" t="s">
        <v>28</v>
      </c>
      <c r="E175" t="s">
        <v>99</v>
      </c>
      <c r="F175" t="s">
        <v>134</v>
      </c>
      <c r="G175">
        <v>1</v>
      </c>
      <c r="J175" s="5">
        <v>478861500034</v>
      </c>
      <c r="L175" t="s">
        <v>673</v>
      </c>
      <c r="M175">
        <v>2019</v>
      </c>
      <c r="N175">
        <v>9</v>
      </c>
      <c r="O175" t="s">
        <v>34</v>
      </c>
      <c r="P175" t="s">
        <v>667</v>
      </c>
      <c r="Q175" t="s">
        <v>69</v>
      </c>
      <c r="R175" t="s">
        <v>224</v>
      </c>
      <c r="S175" t="s">
        <v>225</v>
      </c>
      <c r="T175">
        <v>0.5</v>
      </c>
      <c r="U175" s="7">
        <v>1</v>
      </c>
      <c r="V175" s="4">
        <v>1</v>
      </c>
      <c r="W175">
        <v>0</v>
      </c>
      <c r="Y175">
        <v>1</v>
      </c>
      <c r="Z175">
        <v>1</v>
      </c>
      <c r="AA175" t="b">
        <v>1</v>
      </c>
      <c r="AB175" t="s">
        <v>45</v>
      </c>
      <c r="AC175" t="s">
        <v>45</v>
      </c>
    </row>
    <row r="176" spans="1:29" x14ac:dyDescent="0.25">
      <c r="A176">
        <v>573698</v>
      </c>
      <c r="B176" t="s">
        <v>85</v>
      </c>
      <c r="C176" t="s">
        <v>3168</v>
      </c>
      <c r="D176" t="s">
        <v>28</v>
      </c>
      <c r="E176" t="s">
        <v>40</v>
      </c>
      <c r="F176" t="s">
        <v>146</v>
      </c>
      <c r="G176">
        <v>0.25</v>
      </c>
      <c r="H176" t="s">
        <v>674</v>
      </c>
      <c r="I176" t="s">
        <v>80</v>
      </c>
      <c r="J176" s="5"/>
      <c r="L176" t="s">
        <v>675</v>
      </c>
      <c r="M176">
        <v>2020</v>
      </c>
      <c r="N176">
        <v>18</v>
      </c>
      <c r="O176" t="s">
        <v>368</v>
      </c>
      <c r="Q176" t="s">
        <v>69</v>
      </c>
      <c r="R176" t="s">
        <v>150</v>
      </c>
      <c r="S176" t="s">
        <v>82</v>
      </c>
      <c r="T176">
        <v>16</v>
      </c>
      <c r="U176" s="7">
        <v>16</v>
      </c>
      <c r="V176" s="4">
        <v>4</v>
      </c>
      <c r="W176">
        <v>0</v>
      </c>
      <c r="Y176">
        <v>4</v>
      </c>
      <c r="Z176">
        <v>4</v>
      </c>
      <c r="AA176" t="b">
        <v>1</v>
      </c>
      <c r="AB176" t="s">
        <v>45</v>
      </c>
      <c r="AC176" t="s">
        <v>45</v>
      </c>
    </row>
    <row r="177" spans="1:29" x14ac:dyDescent="0.25">
      <c r="A177">
        <v>573701</v>
      </c>
      <c r="B177" t="s">
        <v>85</v>
      </c>
      <c r="C177" t="s">
        <v>3168</v>
      </c>
      <c r="D177" t="s">
        <v>28</v>
      </c>
      <c r="E177" t="s">
        <v>40</v>
      </c>
      <c r="F177" t="s">
        <v>41</v>
      </c>
      <c r="G177">
        <v>1</v>
      </c>
      <c r="J177" s="5"/>
      <c r="L177" t="s">
        <v>676</v>
      </c>
      <c r="M177">
        <v>2019</v>
      </c>
      <c r="N177">
        <v>14</v>
      </c>
      <c r="O177" t="s">
        <v>34</v>
      </c>
      <c r="Q177" t="s">
        <v>35</v>
      </c>
      <c r="R177" t="s">
        <v>43</v>
      </c>
      <c r="S177" t="s">
        <v>44</v>
      </c>
      <c r="T177">
        <v>0.5</v>
      </c>
      <c r="U177" s="7">
        <v>0.5</v>
      </c>
      <c r="V177" s="4">
        <v>0.5</v>
      </c>
      <c r="W177">
        <v>0</v>
      </c>
      <c r="Y177">
        <v>0.5</v>
      </c>
      <c r="Z177">
        <v>0.5</v>
      </c>
      <c r="AA177" t="b">
        <v>1</v>
      </c>
      <c r="AB177" t="s">
        <v>45</v>
      </c>
      <c r="AC177" t="s">
        <v>45</v>
      </c>
    </row>
    <row r="178" spans="1:29" x14ac:dyDescent="0.25">
      <c r="A178">
        <v>590190</v>
      </c>
      <c r="B178" t="s">
        <v>85</v>
      </c>
      <c r="C178" t="s">
        <v>3168</v>
      </c>
      <c r="D178" t="s">
        <v>28</v>
      </c>
      <c r="E178" t="s">
        <v>40</v>
      </c>
      <c r="F178" t="s">
        <v>89</v>
      </c>
      <c r="G178">
        <v>0.5</v>
      </c>
      <c r="J178" s="5"/>
      <c r="L178" t="s">
        <v>300</v>
      </c>
      <c r="M178">
        <v>2020</v>
      </c>
      <c r="N178">
        <v>15</v>
      </c>
      <c r="O178" t="s">
        <v>34</v>
      </c>
      <c r="Q178" t="s">
        <v>35</v>
      </c>
      <c r="R178" t="s">
        <v>91</v>
      </c>
      <c r="S178" t="s">
        <v>92</v>
      </c>
      <c r="T178">
        <v>1</v>
      </c>
      <c r="U178" s="7">
        <v>1</v>
      </c>
      <c r="V178" s="4">
        <v>0.5</v>
      </c>
      <c r="W178">
        <v>0</v>
      </c>
      <c r="Y178">
        <v>0.5</v>
      </c>
      <c r="Z178">
        <v>0.5</v>
      </c>
      <c r="AA178" t="b">
        <v>1</v>
      </c>
      <c r="AB178" t="s">
        <v>38</v>
      </c>
      <c r="AC178" t="s">
        <v>38</v>
      </c>
    </row>
    <row r="179" spans="1:29" x14ac:dyDescent="0.25">
      <c r="A179">
        <v>591152</v>
      </c>
      <c r="B179" t="s">
        <v>85</v>
      </c>
      <c r="C179" t="s">
        <v>3168</v>
      </c>
      <c r="D179" t="s">
        <v>28</v>
      </c>
      <c r="E179" t="s">
        <v>40</v>
      </c>
      <c r="F179" t="s">
        <v>146</v>
      </c>
      <c r="G179">
        <v>0.5</v>
      </c>
      <c r="H179" t="s">
        <v>677</v>
      </c>
      <c r="I179" t="s">
        <v>32</v>
      </c>
      <c r="J179" s="5"/>
      <c r="L179" t="s">
        <v>678</v>
      </c>
      <c r="M179">
        <v>2020</v>
      </c>
      <c r="N179">
        <v>19</v>
      </c>
      <c r="O179" t="s">
        <v>34</v>
      </c>
      <c r="Q179" t="s">
        <v>35</v>
      </c>
      <c r="R179" t="s">
        <v>150</v>
      </c>
      <c r="S179" t="s">
        <v>169</v>
      </c>
      <c r="T179">
        <v>7</v>
      </c>
      <c r="U179" s="7">
        <v>7</v>
      </c>
      <c r="V179" s="4">
        <v>3.5</v>
      </c>
      <c r="W179">
        <v>0</v>
      </c>
      <c r="Y179">
        <v>3.5</v>
      </c>
      <c r="Z179">
        <v>3.5</v>
      </c>
      <c r="AA179" t="b">
        <v>1</v>
      </c>
      <c r="AB179" t="s">
        <v>45</v>
      </c>
      <c r="AC179" t="s">
        <v>45</v>
      </c>
    </row>
    <row r="180" spans="1:29" hidden="1" x14ac:dyDescent="0.25">
      <c r="A180">
        <v>574358</v>
      </c>
      <c r="B180" t="s">
        <v>85</v>
      </c>
      <c r="C180" t="s">
        <v>3168</v>
      </c>
      <c r="D180" t="s">
        <v>28</v>
      </c>
      <c r="E180" t="s">
        <v>228</v>
      </c>
      <c r="F180" t="s">
        <v>229</v>
      </c>
      <c r="G180">
        <v>0.5</v>
      </c>
      <c r="J180" s="5"/>
      <c r="L180" t="s">
        <v>679</v>
      </c>
      <c r="M180">
        <v>2019</v>
      </c>
      <c r="N180">
        <v>6</v>
      </c>
      <c r="P180" t="s">
        <v>680</v>
      </c>
      <c r="Q180" t="s">
        <v>35</v>
      </c>
      <c r="R180" t="s">
        <v>232</v>
      </c>
      <c r="S180" t="s">
        <v>61</v>
      </c>
      <c r="T180">
        <v>0</v>
      </c>
      <c r="U180" s="7">
        <v>0</v>
      </c>
      <c r="V180" s="4">
        <v>0</v>
      </c>
      <c r="W180">
        <v>0</v>
      </c>
      <c r="Y180">
        <v>0</v>
      </c>
      <c r="Z180">
        <v>0</v>
      </c>
      <c r="AA180" t="b">
        <v>1</v>
      </c>
      <c r="AB180" t="s">
        <v>45</v>
      </c>
      <c r="AC180" t="s">
        <v>45</v>
      </c>
    </row>
    <row r="181" spans="1:29" x14ac:dyDescent="0.25">
      <c r="A181">
        <v>535847</v>
      </c>
      <c r="B181" t="s">
        <v>681</v>
      </c>
      <c r="C181" t="s">
        <v>3168</v>
      </c>
      <c r="D181" t="s">
        <v>28</v>
      </c>
      <c r="E181" t="s">
        <v>40</v>
      </c>
      <c r="F181" t="s">
        <v>41</v>
      </c>
      <c r="G181">
        <v>1</v>
      </c>
      <c r="J181" s="5"/>
      <c r="L181" t="s">
        <v>682</v>
      </c>
      <c r="M181">
        <v>2017</v>
      </c>
      <c r="N181">
        <v>3</v>
      </c>
      <c r="O181" t="s">
        <v>34</v>
      </c>
      <c r="Q181" t="s">
        <v>35</v>
      </c>
      <c r="R181" t="s">
        <v>43</v>
      </c>
      <c r="S181" t="s">
        <v>44</v>
      </c>
      <c r="T181">
        <v>0.5</v>
      </c>
      <c r="U181" s="7">
        <v>0.5</v>
      </c>
      <c r="V181" s="4">
        <v>0.5</v>
      </c>
      <c r="W181">
        <v>0</v>
      </c>
      <c r="Y181">
        <v>0.5</v>
      </c>
      <c r="Z181">
        <v>0.5</v>
      </c>
      <c r="AA181" t="b">
        <v>1</v>
      </c>
      <c r="AB181" t="s">
        <v>45</v>
      </c>
      <c r="AC181" t="s">
        <v>45</v>
      </c>
    </row>
    <row r="182" spans="1:29" x14ac:dyDescent="0.25">
      <c r="A182">
        <v>580886</v>
      </c>
      <c r="B182" t="s">
        <v>681</v>
      </c>
      <c r="C182" t="s">
        <v>3168</v>
      </c>
      <c r="D182" t="s">
        <v>28</v>
      </c>
      <c r="E182" t="s">
        <v>29</v>
      </c>
      <c r="F182" t="s">
        <v>89</v>
      </c>
      <c r="G182">
        <v>0.33333333333332998</v>
      </c>
      <c r="J182" s="5"/>
      <c r="L182" t="s">
        <v>683</v>
      </c>
      <c r="M182">
        <v>2020</v>
      </c>
      <c r="N182">
        <v>18</v>
      </c>
      <c r="O182" t="s">
        <v>34</v>
      </c>
      <c r="Q182" t="s">
        <v>35</v>
      </c>
      <c r="R182" t="s">
        <v>301</v>
      </c>
      <c r="S182" t="s">
        <v>92</v>
      </c>
      <c r="T182">
        <v>1</v>
      </c>
      <c r="U182" s="7">
        <v>1</v>
      </c>
      <c r="V182" s="4">
        <v>0.33333333333332998</v>
      </c>
      <c r="W182">
        <v>0</v>
      </c>
      <c r="Y182">
        <v>0.33333333333332998</v>
      </c>
      <c r="Z182">
        <v>0.33333333333332998</v>
      </c>
      <c r="AA182" t="b">
        <v>1</v>
      </c>
      <c r="AB182" t="s">
        <v>45</v>
      </c>
      <c r="AC182" t="s">
        <v>45</v>
      </c>
    </row>
    <row r="183" spans="1:29" hidden="1" x14ac:dyDescent="0.25">
      <c r="A183">
        <v>565609</v>
      </c>
      <c r="B183" t="s">
        <v>681</v>
      </c>
      <c r="C183" t="s">
        <v>3168</v>
      </c>
      <c r="D183" t="s">
        <v>28</v>
      </c>
      <c r="E183" t="s">
        <v>228</v>
      </c>
      <c r="F183" t="s">
        <v>100</v>
      </c>
      <c r="G183">
        <v>0.25</v>
      </c>
      <c r="J183" s="5"/>
      <c r="L183" t="s">
        <v>684</v>
      </c>
      <c r="M183">
        <v>2020</v>
      </c>
      <c r="N183">
        <v>16</v>
      </c>
      <c r="P183" t="s">
        <v>660</v>
      </c>
      <c r="Q183" t="s">
        <v>35</v>
      </c>
      <c r="R183" t="s">
        <v>3093</v>
      </c>
      <c r="S183" t="s">
        <v>61</v>
      </c>
      <c r="T183">
        <v>0</v>
      </c>
      <c r="U183" s="7">
        <v>0</v>
      </c>
      <c r="V183" s="4">
        <v>0</v>
      </c>
      <c r="W183">
        <v>0</v>
      </c>
      <c r="Y183">
        <v>0</v>
      </c>
      <c r="Z183">
        <v>0</v>
      </c>
      <c r="AA183" t="b">
        <v>1</v>
      </c>
      <c r="AB183" t="s">
        <v>45</v>
      </c>
      <c r="AC183" t="s">
        <v>45</v>
      </c>
    </row>
    <row r="184" spans="1:29" x14ac:dyDescent="0.25">
      <c r="A184">
        <v>550585</v>
      </c>
      <c r="B184" t="s">
        <v>681</v>
      </c>
      <c r="C184" t="s">
        <v>3168</v>
      </c>
      <c r="D184" t="s">
        <v>28</v>
      </c>
      <c r="E184" t="s">
        <v>29</v>
      </c>
      <c r="F184" t="s">
        <v>47</v>
      </c>
      <c r="G184">
        <v>0.5</v>
      </c>
      <c r="J184" s="5">
        <v>442501800004</v>
      </c>
      <c r="K184" t="s">
        <v>32</v>
      </c>
      <c r="L184" t="s">
        <v>88</v>
      </c>
      <c r="M184">
        <v>2018</v>
      </c>
      <c r="N184">
        <v>16</v>
      </c>
      <c r="O184" t="s">
        <v>34</v>
      </c>
      <c r="Q184" t="s">
        <v>35</v>
      </c>
      <c r="R184" t="s">
        <v>219</v>
      </c>
      <c r="S184" t="s">
        <v>52</v>
      </c>
      <c r="T184">
        <v>6</v>
      </c>
      <c r="U184" s="7">
        <v>6</v>
      </c>
      <c r="V184" s="4">
        <v>3</v>
      </c>
      <c r="W184">
        <v>0</v>
      </c>
      <c r="Y184">
        <v>3</v>
      </c>
      <c r="Z184">
        <v>3</v>
      </c>
      <c r="AA184" t="b">
        <v>1</v>
      </c>
      <c r="AB184" t="s">
        <v>45</v>
      </c>
      <c r="AC184" t="s">
        <v>45</v>
      </c>
    </row>
    <row r="185" spans="1:29" x14ac:dyDescent="0.25">
      <c r="A185">
        <v>570218</v>
      </c>
      <c r="B185" t="s">
        <v>681</v>
      </c>
      <c r="C185" t="s">
        <v>3168</v>
      </c>
      <c r="D185" t="s">
        <v>28</v>
      </c>
      <c r="E185" t="s">
        <v>99</v>
      </c>
      <c r="F185" t="s">
        <v>100</v>
      </c>
      <c r="G185">
        <v>0.5</v>
      </c>
      <c r="J185" s="5"/>
      <c r="L185" t="s">
        <v>685</v>
      </c>
      <c r="M185">
        <v>2020</v>
      </c>
      <c r="N185">
        <v>10</v>
      </c>
      <c r="P185" t="s">
        <v>686</v>
      </c>
      <c r="Q185" t="s">
        <v>35</v>
      </c>
      <c r="R185" t="s">
        <v>103</v>
      </c>
      <c r="S185" t="s">
        <v>104</v>
      </c>
      <c r="T185">
        <v>0.25</v>
      </c>
      <c r="U185" s="7">
        <v>0.25</v>
      </c>
      <c r="V185" s="4">
        <v>0.125</v>
      </c>
      <c r="W185">
        <v>0</v>
      </c>
      <c r="Y185">
        <v>0.125</v>
      </c>
      <c r="Z185">
        <v>0.125</v>
      </c>
      <c r="AA185" t="b">
        <v>1</v>
      </c>
      <c r="AB185" t="s">
        <v>45</v>
      </c>
      <c r="AC185" t="s">
        <v>45</v>
      </c>
    </row>
    <row r="186" spans="1:29" x14ac:dyDescent="0.25">
      <c r="A186">
        <v>557472</v>
      </c>
      <c r="B186" t="s">
        <v>681</v>
      </c>
      <c r="C186" t="s">
        <v>3168</v>
      </c>
      <c r="D186" t="s">
        <v>28</v>
      </c>
      <c r="E186" t="s">
        <v>40</v>
      </c>
      <c r="F186" t="s">
        <v>89</v>
      </c>
      <c r="G186">
        <v>0.2</v>
      </c>
      <c r="J186" s="5"/>
      <c r="L186" t="s">
        <v>460</v>
      </c>
      <c r="M186">
        <v>2018</v>
      </c>
      <c r="N186">
        <v>14</v>
      </c>
      <c r="O186" t="s">
        <v>184</v>
      </c>
      <c r="Q186" t="s">
        <v>69</v>
      </c>
      <c r="R186" t="s">
        <v>91</v>
      </c>
      <c r="S186" t="s">
        <v>92</v>
      </c>
      <c r="T186">
        <v>1</v>
      </c>
      <c r="U186" s="7">
        <v>2</v>
      </c>
      <c r="V186" s="4">
        <v>0.4</v>
      </c>
      <c r="W186">
        <v>0</v>
      </c>
      <c r="Y186">
        <v>0.4</v>
      </c>
      <c r="Z186">
        <v>0.4</v>
      </c>
      <c r="AA186" t="b">
        <v>1</v>
      </c>
      <c r="AB186" t="s">
        <v>45</v>
      </c>
      <c r="AC186" t="s">
        <v>45</v>
      </c>
    </row>
    <row r="187" spans="1:29" hidden="1" x14ac:dyDescent="0.25">
      <c r="A187">
        <v>532188</v>
      </c>
      <c r="B187" t="s">
        <v>687</v>
      </c>
      <c r="C187" t="s">
        <v>3168</v>
      </c>
      <c r="D187" t="s">
        <v>201</v>
      </c>
      <c r="E187" t="s">
        <v>40</v>
      </c>
      <c r="F187" t="s">
        <v>89</v>
      </c>
      <c r="G187">
        <v>0.25</v>
      </c>
      <c r="J187" s="5"/>
      <c r="L187" t="s">
        <v>688</v>
      </c>
      <c r="M187">
        <v>2017</v>
      </c>
      <c r="N187">
        <v>10</v>
      </c>
      <c r="O187" t="s">
        <v>34</v>
      </c>
      <c r="Q187" t="s">
        <v>35</v>
      </c>
      <c r="R187" t="s">
        <v>91</v>
      </c>
      <c r="S187" t="s">
        <v>92</v>
      </c>
      <c r="T187">
        <v>1</v>
      </c>
      <c r="U187" s="7">
        <v>1</v>
      </c>
      <c r="V187" s="4">
        <v>0.25</v>
      </c>
      <c r="W187">
        <v>0</v>
      </c>
      <c r="Y187">
        <v>0.25</v>
      </c>
      <c r="Z187">
        <v>0.25</v>
      </c>
      <c r="AA187" t="b">
        <v>1</v>
      </c>
      <c r="AB187" t="s">
        <v>151</v>
      </c>
      <c r="AC187" t="s">
        <v>458</v>
      </c>
    </row>
    <row r="188" spans="1:29" hidden="1" x14ac:dyDescent="0.25">
      <c r="A188">
        <v>538051</v>
      </c>
      <c r="B188" t="s">
        <v>687</v>
      </c>
      <c r="C188" t="s">
        <v>3168</v>
      </c>
      <c r="D188" t="s">
        <v>201</v>
      </c>
      <c r="E188" t="s">
        <v>40</v>
      </c>
      <c r="F188" t="s">
        <v>163</v>
      </c>
      <c r="G188">
        <v>0.33333333333332998</v>
      </c>
      <c r="J188" s="5"/>
      <c r="L188" t="s">
        <v>458</v>
      </c>
      <c r="M188">
        <v>2017</v>
      </c>
      <c r="N188">
        <v>16</v>
      </c>
      <c r="O188" t="s">
        <v>34</v>
      </c>
      <c r="Q188" t="s">
        <v>35</v>
      </c>
      <c r="R188" t="s">
        <v>164</v>
      </c>
      <c r="S188" t="s">
        <v>44</v>
      </c>
      <c r="T188">
        <v>0.5</v>
      </c>
      <c r="U188" s="7">
        <v>0.5</v>
      </c>
      <c r="V188" s="4">
        <v>0.16666666666666499</v>
      </c>
      <c r="W188">
        <v>0</v>
      </c>
      <c r="Y188">
        <v>0.16666666666666499</v>
      </c>
      <c r="Z188">
        <v>0.16666666666666499</v>
      </c>
      <c r="AA188" t="b">
        <v>1</v>
      </c>
      <c r="AB188" t="s">
        <v>151</v>
      </c>
      <c r="AC188" t="s">
        <v>458</v>
      </c>
    </row>
    <row r="189" spans="1:29" hidden="1" x14ac:dyDescent="0.25">
      <c r="A189">
        <v>538083</v>
      </c>
      <c r="B189" t="s">
        <v>687</v>
      </c>
      <c r="C189" t="s">
        <v>3168</v>
      </c>
      <c r="D189" t="s">
        <v>201</v>
      </c>
      <c r="E189" t="s">
        <v>40</v>
      </c>
      <c r="F189" t="s">
        <v>163</v>
      </c>
      <c r="G189">
        <v>0.25</v>
      </c>
      <c r="J189" s="5"/>
      <c r="L189" t="s">
        <v>458</v>
      </c>
      <c r="M189">
        <v>2017</v>
      </c>
      <c r="N189">
        <v>13</v>
      </c>
      <c r="O189" t="s">
        <v>34</v>
      </c>
      <c r="Q189" t="s">
        <v>35</v>
      </c>
      <c r="R189" t="s">
        <v>164</v>
      </c>
      <c r="S189" t="s">
        <v>44</v>
      </c>
      <c r="T189">
        <v>0.5</v>
      </c>
      <c r="U189" s="7">
        <v>0.5</v>
      </c>
      <c r="V189" s="4">
        <v>0.125</v>
      </c>
      <c r="W189">
        <v>0</v>
      </c>
      <c r="Y189">
        <v>0.125</v>
      </c>
      <c r="Z189">
        <v>0.125</v>
      </c>
      <c r="AA189" t="b">
        <v>1</v>
      </c>
      <c r="AB189" t="s">
        <v>151</v>
      </c>
      <c r="AC189" t="s">
        <v>151</v>
      </c>
    </row>
    <row r="190" spans="1:29" hidden="1" x14ac:dyDescent="0.25">
      <c r="A190">
        <v>538085</v>
      </c>
      <c r="B190" t="s">
        <v>687</v>
      </c>
      <c r="C190" t="s">
        <v>3168</v>
      </c>
      <c r="D190" t="s">
        <v>201</v>
      </c>
      <c r="E190" t="s">
        <v>117</v>
      </c>
      <c r="G190">
        <v>0.25</v>
      </c>
      <c r="J190" s="5"/>
      <c r="L190" t="s">
        <v>617</v>
      </c>
      <c r="M190">
        <v>2018</v>
      </c>
      <c r="N190">
        <v>14</v>
      </c>
      <c r="O190" t="s">
        <v>34</v>
      </c>
      <c r="P190" t="s">
        <v>618</v>
      </c>
      <c r="Q190" t="s">
        <v>35</v>
      </c>
      <c r="R190" t="s">
        <v>117</v>
      </c>
      <c r="S190" t="s">
        <v>120</v>
      </c>
      <c r="T190">
        <v>1</v>
      </c>
      <c r="U190" s="7">
        <v>1</v>
      </c>
      <c r="V190" s="4">
        <v>0.25</v>
      </c>
      <c r="W190">
        <v>0</v>
      </c>
      <c r="Y190">
        <v>0.25</v>
      </c>
      <c r="Z190">
        <v>0.25</v>
      </c>
      <c r="AA190" t="b">
        <v>1</v>
      </c>
      <c r="AB190" t="s">
        <v>151</v>
      </c>
      <c r="AC190" t="s">
        <v>151</v>
      </c>
    </row>
    <row r="191" spans="1:29" hidden="1" x14ac:dyDescent="0.25">
      <c r="A191">
        <v>561558</v>
      </c>
      <c r="B191" t="s">
        <v>687</v>
      </c>
      <c r="C191" t="s">
        <v>3168</v>
      </c>
      <c r="D191" t="s">
        <v>201</v>
      </c>
      <c r="E191" t="s">
        <v>228</v>
      </c>
      <c r="F191" t="s">
        <v>100</v>
      </c>
      <c r="G191">
        <v>0.25</v>
      </c>
      <c r="J191" s="5"/>
      <c r="L191" t="s">
        <v>596</v>
      </c>
      <c r="M191">
        <v>2018</v>
      </c>
      <c r="N191">
        <v>12</v>
      </c>
      <c r="P191" t="s">
        <v>620</v>
      </c>
      <c r="Q191" t="s">
        <v>69</v>
      </c>
      <c r="R191" t="s">
        <v>3093</v>
      </c>
      <c r="S191" t="s">
        <v>61</v>
      </c>
      <c r="T191">
        <v>0</v>
      </c>
      <c r="U191" s="7">
        <v>0</v>
      </c>
      <c r="V191" s="4">
        <v>0</v>
      </c>
      <c r="W191">
        <v>0</v>
      </c>
      <c r="Y191">
        <v>0</v>
      </c>
      <c r="Z191">
        <v>0</v>
      </c>
      <c r="AA191" t="b">
        <v>1</v>
      </c>
      <c r="AB191" t="s">
        <v>151</v>
      </c>
      <c r="AC191" t="s">
        <v>458</v>
      </c>
    </row>
    <row r="192" spans="1:29" hidden="1" x14ac:dyDescent="0.25">
      <c r="A192">
        <v>546401</v>
      </c>
      <c r="B192" t="s">
        <v>687</v>
      </c>
      <c r="C192" t="s">
        <v>3168</v>
      </c>
      <c r="D192" t="s">
        <v>201</v>
      </c>
      <c r="E192" t="s">
        <v>99</v>
      </c>
      <c r="F192" t="s">
        <v>100</v>
      </c>
      <c r="G192">
        <v>0.25</v>
      </c>
      <c r="J192" s="5"/>
      <c r="L192" t="s">
        <v>624</v>
      </c>
      <c r="M192">
        <v>2018</v>
      </c>
      <c r="N192">
        <v>12</v>
      </c>
      <c r="P192" t="s">
        <v>625</v>
      </c>
      <c r="Q192" t="s">
        <v>35</v>
      </c>
      <c r="R192" t="s">
        <v>103</v>
      </c>
      <c r="S192" t="s">
        <v>104</v>
      </c>
      <c r="T192">
        <v>0.25</v>
      </c>
      <c r="U192" s="7">
        <v>0.25</v>
      </c>
      <c r="V192" s="4">
        <v>6.25E-2</v>
      </c>
      <c r="W192">
        <v>0</v>
      </c>
      <c r="Y192">
        <v>6.25E-2</v>
      </c>
      <c r="Z192">
        <v>6.25E-2</v>
      </c>
      <c r="AA192" t="b">
        <v>1</v>
      </c>
      <c r="AB192" t="s">
        <v>151</v>
      </c>
      <c r="AC192" t="s">
        <v>151</v>
      </c>
    </row>
    <row r="193" spans="1:29" hidden="1" x14ac:dyDescent="0.25">
      <c r="A193">
        <v>551667</v>
      </c>
      <c r="B193" t="s">
        <v>687</v>
      </c>
      <c r="C193" t="s">
        <v>3168</v>
      </c>
      <c r="D193" t="s">
        <v>201</v>
      </c>
      <c r="E193" t="s">
        <v>99</v>
      </c>
      <c r="F193" t="s">
        <v>134</v>
      </c>
      <c r="G193">
        <v>0.25</v>
      </c>
      <c r="J193" s="5"/>
      <c r="L193" t="s">
        <v>630</v>
      </c>
      <c r="M193">
        <v>2018</v>
      </c>
      <c r="N193">
        <v>7</v>
      </c>
      <c r="P193" t="s">
        <v>631</v>
      </c>
      <c r="Q193" t="s">
        <v>69</v>
      </c>
      <c r="R193" t="s">
        <v>224</v>
      </c>
      <c r="S193" t="s">
        <v>225</v>
      </c>
      <c r="T193">
        <v>0.5</v>
      </c>
      <c r="U193" s="7">
        <v>1</v>
      </c>
      <c r="V193" s="4">
        <v>0.25</v>
      </c>
      <c r="W193">
        <v>0</v>
      </c>
      <c r="Y193">
        <v>0.25</v>
      </c>
      <c r="Z193">
        <v>0.25</v>
      </c>
      <c r="AA193" t="b">
        <v>1</v>
      </c>
      <c r="AB193" t="s">
        <v>151</v>
      </c>
      <c r="AC193" t="s">
        <v>151</v>
      </c>
    </row>
    <row r="194" spans="1:29" hidden="1" x14ac:dyDescent="0.25">
      <c r="A194">
        <v>552871</v>
      </c>
      <c r="B194" t="s">
        <v>687</v>
      </c>
      <c r="C194" t="s">
        <v>3168</v>
      </c>
      <c r="D194" t="s">
        <v>201</v>
      </c>
      <c r="E194" t="s">
        <v>40</v>
      </c>
      <c r="F194" t="s">
        <v>134</v>
      </c>
      <c r="G194">
        <v>0.2</v>
      </c>
      <c r="H194" t="s">
        <v>633</v>
      </c>
      <c r="I194" t="s">
        <v>80</v>
      </c>
      <c r="J194" s="5" t="s">
        <v>285</v>
      </c>
      <c r="L194" t="s">
        <v>634</v>
      </c>
      <c r="M194">
        <v>2018</v>
      </c>
      <c r="N194">
        <v>23</v>
      </c>
      <c r="O194" t="s">
        <v>635</v>
      </c>
      <c r="Q194" t="s">
        <v>69</v>
      </c>
      <c r="R194" t="s">
        <v>138</v>
      </c>
      <c r="S194" t="s">
        <v>82</v>
      </c>
      <c r="T194">
        <v>16</v>
      </c>
      <c r="U194" s="7">
        <v>16</v>
      </c>
      <c r="V194" s="4">
        <v>3.2</v>
      </c>
      <c r="W194">
        <v>0</v>
      </c>
      <c r="Y194">
        <v>3.2</v>
      </c>
      <c r="Z194">
        <v>0.60000000000000009</v>
      </c>
      <c r="AA194" t="b">
        <v>0</v>
      </c>
      <c r="AB194" t="s">
        <v>151</v>
      </c>
      <c r="AC194" t="s">
        <v>151</v>
      </c>
    </row>
    <row r="195" spans="1:29" hidden="1" x14ac:dyDescent="0.25">
      <c r="A195">
        <v>552926</v>
      </c>
      <c r="B195" t="s">
        <v>687</v>
      </c>
      <c r="C195" t="s">
        <v>3168</v>
      </c>
      <c r="D195" t="s">
        <v>201</v>
      </c>
      <c r="E195" t="s">
        <v>40</v>
      </c>
      <c r="F195" t="s">
        <v>134</v>
      </c>
      <c r="G195">
        <v>0.33333333333332998</v>
      </c>
      <c r="H195" t="s">
        <v>689</v>
      </c>
      <c r="I195" t="s">
        <v>66</v>
      </c>
      <c r="J195" s="5"/>
      <c r="L195" t="s">
        <v>690</v>
      </c>
      <c r="M195">
        <v>2018</v>
      </c>
      <c r="N195">
        <v>27</v>
      </c>
      <c r="O195" t="s">
        <v>173</v>
      </c>
      <c r="Q195" t="s">
        <v>69</v>
      </c>
      <c r="R195" t="s">
        <v>138</v>
      </c>
      <c r="S195" t="s">
        <v>208</v>
      </c>
      <c r="T195">
        <v>14</v>
      </c>
      <c r="U195" s="7">
        <v>14</v>
      </c>
      <c r="V195" s="4">
        <v>4.6666666666666199</v>
      </c>
      <c r="W195">
        <v>0</v>
      </c>
      <c r="Y195">
        <v>4.6666666666666199</v>
      </c>
      <c r="Z195">
        <v>1.3333333333333199</v>
      </c>
      <c r="AA195" t="b">
        <v>0</v>
      </c>
      <c r="AB195" t="s">
        <v>151</v>
      </c>
      <c r="AC195" t="s">
        <v>458</v>
      </c>
    </row>
    <row r="196" spans="1:29" hidden="1" x14ac:dyDescent="0.25">
      <c r="A196">
        <v>552928</v>
      </c>
      <c r="B196" t="s">
        <v>687</v>
      </c>
      <c r="C196" t="s">
        <v>3168</v>
      </c>
      <c r="D196" t="s">
        <v>201</v>
      </c>
      <c r="E196" t="s">
        <v>40</v>
      </c>
      <c r="F196" t="s">
        <v>30</v>
      </c>
      <c r="G196">
        <v>0.33333333333332998</v>
      </c>
      <c r="H196" t="s">
        <v>691</v>
      </c>
      <c r="I196" t="s">
        <v>49</v>
      </c>
      <c r="J196" s="5"/>
      <c r="L196" t="s">
        <v>692</v>
      </c>
      <c r="M196">
        <v>2018</v>
      </c>
      <c r="N196">
        <v>19</v>
      </c>
      <c r="O196" t="s">
        <v>34</v>
      </c>
      <c r="Q196" t="s">
        <v>35</v>
      </c>
      <c r="R196" t="s">
        <v>55</v>
      </c>
      <c r="S196" t="s">
        <v>169</v>
      </c>
      <c r="T196">
        <v>7</v>
      </c>
      <c r="U196" s="7">
        <v>7</v>
      </c>
      <c r="V196" s="4">
        <v>2.3333333333333099</v>
      </c>
      <c r="W196">
        <v>0</v>
      </c>
      <c r="Y196">
        <v>2.3333333333333099</v>
      </c>
      <c r="Z196">
        <v>2.3333333333333099</v>
      </c>
      <c r="AA196" t="b">
        <v>1</v>
      </c>
      <c r="AB196" t="s">
        <v>151</v>
      </c>
      <c r="AC196" t="s">
        <v>458</v>
      </c>
    </row>
    <row r="197" spans="1:29" hidden="1" x14ac:dyDescent="0.25">
      <c r="A197">
        <v>527319</v>
      </c>
      <c r="B197" t="s">
        <v>687</v>
      </c>
      <c r="C197" t="s">
        <v>3168</v>
      </c>
      <c r="D197" t="s">
        <v>201</v>
      </c>
      <c r="E197" t="s">
        <v>40</v>
      </c>
      <c r="F197" t="s">
        <v>30</v>
      </c>
      <c r="G197">
        <v>0.25</v>
      </c>
      <c r="H197" t="s">
        <v>205</v>
      </c>
      <c r="I197" t="s">
        <v>66</v>
      </c>
      <c r="J197" s="5"/>
      <c r="L197" t="s">
        <v>693</v>
      </c>
      <c r="M197">
        <v>2017</v>
      </c>
      <c r="N197">
        <v>11</v>
      </c>
      <c r="O197" t="s">
        <v>173</v>
      </c>
      <c r="Q197" t="s">
        <v>69</v>
      </c>
      <c r="R197" t="s">
        <v>55</v>
      </c>
      <c r="S197" t="s">
        <v>71</v>
      </c>
      <c r="T197">
        <v>12</v>
      </c>
      <c r="U197" s="7">
        <v>12</v>
      </c>
      <c r="V197" s="4">
        <v>3</v>
      </c>
      <c r="W197">
        <v>0</v>
      </c>
      <c r="Y197">
        <v>3</v>
      </c>
      <c r="Z197">
        <v>3</v>
      </c>
      <c r="AA197" t="b">
        <v>1</v>
      </c>
      <c r="AB197" t="s">
        <v>151</v>
      </c>
      <c r="AC197" t="s">
        <v>458</v>
      </c>
    </row>
    <row r="198" spans="1:29" hidden="1" x14ac:dyDescent="0.25">
      <c r="A198">
        <v>593189</v>
      </c>
      <c r="B198" t="s">
        <v>694</v>
      </c>
      <c r="C198" t="s">
        <v>3168</v>
      </c>
      <c r="D198" t="s">
        <v>201</v>
      </c>
      <c r="E198" t="s">
        <v>40</v>
      </c>
      <c r="F198" t="s">
        <v>171</v>
      </c>
      <c r="G198">
        <v>3.8461538461537999E-2</v>
      </c>
      <c r="J198" s="5"/>
      <c r="L198" t="s">
        <v>695</v>
      </c>
      <c r="M198">
        <v>2020</v>
      </c>
      <c r="N198">
        <v>17</v>
      </c>
      <c r="O198" t="s">
        <v>696</v>
      </c>
      <c r="Q198" t="s">
        <v>69</v>
      </c>
      <c r="R198" t="s">
        <v>357</v>
      </c>
      <c r="S198" t="s">
        <v>44</v>
      </c>
      <c r="T198">
        <v>0.5</v>
      </c>
      <c r="U198" s="7">
        <v>1</v>
      </c>
      <c r="V198" s="4">
        <v>3.8461538461537999E-2</v>
      </c>
      <c r="W198">
        <v>0</v>
      </c>
      <c r="Y198">
        <v>3.8461538461537999E-2</v>
      </c>
      <c r="Z198">
        <v>3.8461538461537999E-2</v>
      </c>
      <c r="AA198" t="b">
        <v>1</v>
      </c>
      <c r="AB198" t="s">
        <v>151</v>
      </c>
      <c r="AC198" t="s">
        <v>458</v>
      </c>
    </row>
    <row r="199" spans="1:29" hidden="1" x14ac:dyDescent="0.25">
      <c r="A199">
        <v>541234</v>
      </c>
      <c r="B199" t="s">
        <v>694</v>
      </c>
      <c r="C199" t="s">
        <v>3168</v>
      </c>
      <c r="D199" t="s">
        <v>201</v>
      </c>
      <c r="E199" t="s">
        <v>99</v>
      </c>
      <c r="F199" t="s">
        <v>100</v>
      </c>
      <c r="G199">
        <v>0.5</v>
      </c>
      <c r="J199" s="5"/>
      <c r="L199" t="s">
        <v>697</v>
      </c>
      <c r="M199">
        <v>2018</v>
      </c>
      <c r="N199">
        <v>5</v>
      </c>
      <c r="P199" t="s">
        <v>698</v>
      </c>
      <c r="Q199" t="s">
        <v>69</v>
      </c>
      <c r="R199" t="s">
        <v>103</v>
      </c>
      <c r="S199" t="s">
        <v>104</v>
      </c>
      <c r="T199">
        <v>0.25</v>
      </c>
      <c r="U199" s="7">
        <v>0.5</v>
      </c>
      <c r="V199" s="4">
        <v>0.25</v>
      </c>
      <c r="W199">
        <v>0</v>
      </c>
      <c r="Y199">
        <v>0.25</v>
      </c>
      <c r="Z199">
        <v>0.25</v>
      </c>
      <c r="AA199" t="b">
        <v>1</v>
      </c>
      <c r="AB199" t="s">
        <v>151</v>
      </c>
      <c r="AC199" t="s">
        <v>458</v>
      </c>
    </row>
    <row r="200" spans="1:29" hidden="1" x14ac:dyDescent="0.25">
      <c r="A200">
        <v>541331</v>
      </c>
      <c r="B200" t="s">
        <v>694</v>
      </c>
      <c r="C200" t="s">
        <v>3168</v>
      </c>
      <c r="D200" t="s">
        <v>201</v>
      </c>
      <c r="E200" t="s">
        <v>40</v>
      </c>
      <c r="F200" t="s">
        <v>47</v>
      </c>
      <c r="G200">
        <v>0.25</v>
      </c>
      <c r="H200" t="s">
        <v>699</v>
      </c>
      <c r="I200" t="s">
        <v>66</v>
      </c>
      <c r="J200" s="5">
        <v>432486100010</v>
      </c>
      <c r="K200" t="s">
        <v>49</v>
      </c>
      <c r="L200" t="s">
        <v>700</v>
      </c>
      <c r="M200">
        <v>2018</v>
      </c>
      <c r="N200">
        <v>16</v>
      </c>
      <c r="O200" t="s">
        <v>701</v>
      </c>
      <c r="Q200" t="s">
        <v>69</v>
      </c>
      <c r="R200" t="s">
        <v>51</v>
      </c>
      <c r="S200" t="s">
        <v>71</v>
      </c>
      <c r="T200">
        <v>12</v>
      </c>
      <c r="U200" s="7">
        <v>12</v>
      </c>
      <c r="V200" s="4">
        <v>3</v>
      </c>
      <c r="W200">
        <v>0</v>
      </c>
      <c r="Y200">
        <v>3</v>
      </c>
      <c r="Z200">
        <v>2.25</v>
      </c>
      <c r="AA200" t="b">
        <v>0</v>
      </c>
      <c r="AB200" t="s">
        <v>151</v>
      </c>
      <c r="AC200" t="s">
        <v>151</v>
      </c>
    </row>
    <row r="201" spans="1:29" hidden="1" x14ac:dyDescent="0.25">
      <c r="A201">
        <v>565149</v>
      </c>
      <c r="B201" t="s">
        <v>694</v>
      </c>
      <c r="C201" t="s">
        <v>3168</v>
      </c>
      <c r="D201" t="s">
        <v>201</v>
      </c>
      <c r="E201" t="s">
        <v>29</v>
      </c>
      <c r="F201" t="s">
        <v>163</v>
      </c>
      <c r="G201">
        <v>0.5</v>
      </c>
      <c r="J201" s="5"/>
      <c r="L201" t="s">
        <v>458</v>
      </c>
      <c r="M201">
        <v>2018</v>
      </c>
      <c r="N201">
        <v>8</v>
      </c>
      <c r="O201" t="s">
        <v>34</v>
      </c>
      <c r="Q201" t="s">
        <v>35</v>
      </c>
      <c r="R201" t="s">
        <v>3097</v>
      </c>
      <c r="S201" t="s">
        <v>44</v>
      </c>
      <c r="T201">
        <v>0.5</v>
      </c>
      <c r="U201" s="7">
        <v>0.5</v>
      </c>
      <c r="V201" s="4">
        <v>0.25</v>
      </c>
      <c r="W201">
        <v>0</v>
      </c>
      <c r="Y201">
        <v>0.25</v>
      </c>
      <c r="Z201">
        <v>0.25</v>
      </c>
      <c r="AA201" t="b">
        <v>1</v>
      </c>
      <c r="AB201" t="s">
        <v>151</v>
      </c>
      <c r="AC201" t="s">
        <v>458</v>
      </c>
    </row>
    <row r="202" spans="1:29" hidden="1" x14ac:dyDescent="0.25">
      <c r="A202">
        <v>548976</v>
      </c>
      <c r="B202" t="s">
        <v>694</v>
      </c>
      <c r="C202" t="s">
        <v>3168</v>
      </c>
      <c r="D202" t="s">
        <v>201</v>
      </c>
      <c r="E202" t="s">
        <v>268</v>
      </c>
      <c r="G202">
        <v>1</v>
      </c>
      <c r="J202" s="5"/>
      <c r="M202">
        <v>2018</v>
      </c>
      <c r="N202">
        <v>35</v>
      </c>
      <c r="P202" t="s">
        <v>702</v>
      </c>
      <c r="Q202" t="s">
        <v>69</v>
      </c>
      <c r="R202" t="s">
        <v>268</v>
      </c>
      <c r="S202" t="s">
        <v>61</v>
      </c>
      <c r="T202">
        <v>0</v>
      </c>
      <c r="U202" s="7">
        <v>0</v>
      </c>
      <c r="V202" s="4">
        <v>0</v>
      </c>
      <c r="W202">
        <v>0</v>
      </c>
      <c r="Y202">
        <v>0</v>
      </c>
      <c r="Z202">
        <v>0</v>
      </c>
      <c r="AA202" t="b">
        <v>1</v>
      </c>
      <c r="AB202" t="s">
        <v>151</v>
      </c>
      <c r="AC202" t="s">
        <v>151</v>
      </c>
    </row>
    <row r="203" spans="1:29" hidden="1" x14ac:dyDescent="0.25">
      <c r="A203">
        <v>551173</v>
      </c>
      <c r="B203" t="s">
        <v>694</v>
      </c>
      <c r="C203" t="s">
        <v>3168</v>
      </c>
      <c r="D203" t="s">
        <v>201</v>
      </c>
      <c r="E203" t="s">
        <v>40</v>
      </c>
      <c r="F203" t="s">
        <v>47</v>
      </c>
      <c r="G203">
        <v>6.6666666666666999E-2</v>
      </c>
      <c r="J203" s="5">
        <v>452491000007</v>
      </c>
      <c r="K203" t="s">
        <v>66</v>
      </c>
      <c r="L203" t="s">
        <v>703</v>
      </c>
      <c r="M203">
        <v>2018</v>
      </c>
      <c r="N203">
        <v>15</v>
      </c>
      <c r="O203" t="s">
        <v>68</v>
      </c>
      <c r="Q203" t="s">
        <v>69</v>
      </c>
      <c r="R203" t="s">
        <v>51</v>
      </c>
      <c r="S203" t="s">
        <v>704</v>
      </c>
      <c r="T203">
        <v>18</v>
      </c>
      <c r="U203" s="7">
        <v>18</v>
      </c>
      <c r="V203" s="4">
        <v>1.200000000000006</v>
      </c>
      <c r="W203">
        <v>0</v>
      </c>
      <c r="Y203">
        <v>1.200000000000006</v>
      </c>
      <c r="Z203">
        <v>0.93333333333333801</v>
      </c>
      <c r="AA203" t="b">
        <v>0</v>
      </c>
      <c r="AB203" t="s">
        <v>151</v>
      </c>
      <c r="AC203" t="s">
        <v>458</v>
      </c>
    </row>
    <row r="204" spans="1:29" hidden="1" x14ac:dyDescent="0.25">
      <c r="A204">
        <v>520634</v>
      </c>
      <c r="B204" t="s">
        <v>694</v>
      </c>
      <c r="C204" t="s">
        <v>3168</v>
      </c>
      <c r="D204" t="s">
        <v>201</v>
      </c>
      <c r="E204" t="s">
        <v>705</v>
      </c>
      <c r="G204">
        <v>1</v>
      </c>
      <c r="J204" s="5"/>
      <c r="M204">
        <v>2017</v>
      </c>
      <c r="Q204" t="s">
        <v>69</v>
      </c>
      <c r="R204" t="s">
        <v>705</v>
      </c>
      <c r="S204" t="s">
        <v>61</v>
      </c>
      <c r="T204">
        <v>0</v>
      </c>
      <c r="U204" s="7">
        <v>0</v>
      </c>
      <c r="V204" s="4">
        <v>0</v>
      </c>
      <c r="W204">
        <v>0</v>
      </c>
      <c r="Y204">
        <v>0</v>
      </c>
      <c r="Z204">
        <v>0</v>
      </c>
      <c r="AA204" t="b">
        <v>1</v>
      </c>
      <c r="AB204" t="s">
        <v>151</v>
      </c>
      <c r="AC204" t="s">
        <v>458</v>
      </c>
    </row>
    <row r="205" spans="1:29" hidden="1" x14ac:dyDescent="0.25">
      <c r="A205">
        <v>552921</v>
      </c>
      <c r="B205" t="s">
        <v>694</v>
      </c>
      <c r="C205" t="s">
        <v>3168</v>
      </c>
      <c r="D205" t="s">
        <v>201</v>
      </c>
      <c r="E205" t="s">
        <v>228</v>
      </c>
      <c r="F205" t="s">
        <v>100</v>
      </c>
      <c r="G205">
        <v>0.5</v>
      </c>
      <c r="J205" s="5"/>
      <c r="L205" t="s">
        <v>706</v>
      </c>
      <c r="M205">
        <v>2017</v>
      </c>
      <c r="N205">
        <v>15</v>
      </c>
      <c r="P205" t="s">
        <v>399</v>
      </c>
      <c r="Q205" t="s">
        <v>35</v>
      </c>
      <c r="R205" t="s">
        <v>3093</v>
      </c>
      <c r="S205" t="s">
        <v>61</v>
      </c>
      <c r="T205">
        <v>0</v>
      </c>
      <c r="U205" s="7">
        <v>0</v>
      </c>
      <c r="V205" s="4">
        <v>0</v>
      </c>
      <c r="W205">
        <v>0</v>
      </c>
      <c r="Y205">
        <v>0</v>
      </c>
      <c r="Z205">
        <v>0</v>
      </c>
      <c r="AA205" t="b">
        <v>1</v>
      </c>
      <c r="AB205" t="s">
        <v>151</v>
      </c>
      <c r="AC205" t="s">
        <v>458</v>
      </c>
    </row>
    <row r="206" spans="1:29" hidden="1" x14ac:dyDescent="0.25">
      <c r="A206">
        <v>570933</v>
      </c>
      <c r="B206" t="s">
        <v>694</v>
      </c>
      <c r="C206" t="s">
        <v>3168</v>
      </c>
      <c r="D206" t="s">
        <v>201</v>
      </c>
      <c r="E206" t="s">
        <v>228</v>
      </c>
      <c r="F206" t="s">
        <v>229</v>
      </c>
      <c r="G206">
        <v>0.5</v>
      </c>
      <c r="J206" s="5"/>
      <c r="L206" t="s">
        <v>707</v>
      </c>
      <c r="M206">
        <v>2019</v>
      </c>
      <c r="N206">
        <v>8</v>
      </c>
      <c r="P206" t="s">
        <v>622</v>
      </c>
      <c r="Q206" t="s">
        <v>35</v>
      </c>
      <c r="R206" t="s">
        <v>232</v>
      </c>
      <c r="S206" t="s">
        <v>61</v>
      </c>
      <c r="T206">
        <v>0</v>
      </c>
      <c r="U206" s="7">
        <v>0</v>
      </c>
      <c r="V206" s="4">
        <v>0</v>
      </c>
      <c r="W206">
        <v>0</v>
      </c>
      <c r="Y206">
        <v>0</v>
      </c>
      <c r="Z206">
        <v>0</v>
      </c>
      <c r="AA206" t="b">
        <v>1</v>
      </c>
      <c r="AB206" t="s">
        <v>151</v>
      </c>
      <c r="AC206" t="s">
        <v>458</v>
      </c>
    </row>
    <row r="207" spans="1:29" hidden="1" x14ac:dyDescent="0.25">
      <c r="A207">
        <v>572206</v>
      </c>
      <c r="B207" t="s">
        <v>694</v>
      </c>
      <c r="C207" t="s">
        <v>3168</v>
      </c>
      <c r="D207" t="s">
        <v>201</v>
      </c>
      <c r="E207" t="s">
        <v>40</v>
      </c>
      <c r="F207" t="s">
        <v>64</v>
      </c>
      <c r="G207">
        <v>0.25</v>
      </c>
      <c r="H207" t="s">
        <v>708</v>
      </c>
      <c r="I207" t="s">
        <v>80</v>
      </c>
      <c r="J207" s="5">
        <v>482353700001</v>
      </c>
      <c r="K207" t="s">
        <v>143</v>
      </c>
      <c r="L207" t="s">
        <v>709</v>
      </c>
      <c r="M207">
        <v>2020</v>
      </c>
      <c r="N207">
        <v>20</v>
      </c>
      <c r="O207" t="s">
        <v>173</v>
      </c>
      <c r="P207" t="s">
        <v>207</v>
      </c>
      <c r="Q207" t="s">
        <v>69</v>
      </c>
      <c r="R207" t="s">
        <v>70</v>
      </c>
      <c r="S207" t="s">
        <v>704</v>
      </c>
      <c r="T207">
        <v>18</v>
      </c>
      <c r="U207" s="7">
        <v>18</v>
      </c>
      <c r="V207" s="4">
        <v>4.5</v>
      </c>
      <c r="W207">
        <v>0</v>
      </c>
      <c r="Y207">
        <v>4.5</v>
      </c>
      <c r="Z207">
        <v>4.5</v>
      </c>
      <c r="AA207" t="b">
        <v>1</v>
      </c>
      <c r="AB207" t="s">
        <v>151</v>
      </c>
      <c r="AC207" t="s">
        <v>151</v>
      </c>
    </row>
    <row r="208" spans="1:29" hidden="1" x14ac:dyDescent="0.25">
      <c r="A208">
        <v>572214</v>
      </c>
      <c r="B208" t="s">
        <v>694</v>
      </c>
      <c r="C208" t="s">
        <v>3168</v>
      </c>
      <c r="D208" t="s">
        <v>201</v>
      </c>
      <c r="E208" t="s">
        <v>268</v>
      </c>
      <c r="G208">
        <v>0.5</v>
      </c>
      <c r="J208" s="5"/>
      <c r="M208">
        <v>2020</v>
      </c>
      <c r="N208">
        <v>124</v>
      </c>
      <c r="P208" t="s">
        <v>698</v>
      </c>
      <c r="Q208" t="s">
        <v>69</v>
      </c>
      <c r="R208" t="s">
        <v>268</v>
      </c>
      <c r="S208" t="s">
        <v>61</v>
      </c>
      <c r="T208">
        <v>0</v>
      </c>
      <c r="U208" s="7">
        <v>0</v>
      </c>
      <c r="V208" s="4">
        <v>0</v>
      </c>
      <c r="W208">
        <v>0</v>
      </c>
      <c r="Y208">
        <v>0</v>
      </c>
      <c r="Z208">
        <v>0</v>
      </c>
      <c r="AA208" t="b">
        <v>1</v>
      </c>
      <c r="AB208" t="s">
        <v>151</v>
      </c>
      <c r="AC208" t="s">
        <v>458</v>
      </c>
    </row>
    <row r="209" spans="1:29" hidden="1" x14ac:dyDescent="0.25">
      <c r="A209">
        <v>589709</v>
      </c>
      <c r="B209" t="s">
        <v>694</v>
      </c>
      <c r="C209" t="s">
        <v>3168</v>
      </c>
      <c r="D209" t="s">
        <v>201</v>
      </c>
      <c r="E209" t="s">
        <v>99</v>
      </c>
      <c r="F209" t="s">
        <v>100</v>
      </c>
      <c r="G209">
        <v>0.5</v>
      </c>
      <c r="J209" s="5"/>
      <c r="L209" t="s">
        <v>710</v>
      </c>
      <c r="M209">
        <v>2020</v>
      </c>
      <c r="N209">
        <v>7</v>
      </c>
      <c r="P209" t="s">
        <v>622</v>
      </c>
      <c r="Q209" t="s">
        <v>35</v>
      </c>
      <c r="R209" t="s">
        <v>103</v>
      </c>
      <c r="S209" t="s">
        <v>104</v>
      </c>
      <c r="T209">
        <v>0.25</v>
      </c>
      <c r="U209" s="7">
        <v>0.25</v>
      </c>
      <c r="V209" s="4">
        <v>0.125</v>
      </c>
      <c r="W209">
        <v>0</v>
      </c>
      <c r="Y209">
        <v>0.125</v>
      </c>
      <c r="Z209">
        <v>0.125</v>
      </c>
      <c r="AA209" t="b">
        <v>1</v>
      </c>
      <c r="AB209" t="s">
        <v>151</v>
      </c>
      <c r="AC209" t="s">
        <v>458</v>
      </c>
    </row>
    <row r="210" spans="1:29" hidden="1" x14ac:dyDescent="0.25">
      <c r="A210">
        <v>526662</v>
      </c>
      <c r="B210" t="s">
        <v>694</v>
      </c>
      <c r="C210" t="s">
        <v>3168</v>
      </c>
      <c r="D210" t="s">
        <v>201</v>
      </c>
      <c r="E210" t="s">
        <v>271</v>
      </c>
      <c r="G210">
        <v>0.25</v>
      </c>
      <c r="H210" t="s">
        <v>711</v>
      </c>
      <c r="J210" s="5"/>
      <c r="L210" t="s">
        <v>712</v>
      </c>
      <c r="M210">
        <v>2017</v>
      </c>
      <c r="N210">
        <v>18</v>
      </c>
      <c r="O210" t="s">
        <v>173</v>
      </c>
      <c r="P210" t="s">
        <v>713</v>
      </c>
      <c r="Q210" t="s">
        <v>69</v>
      </c>
      <c r="R210" t="s">
        <v>271</v>
      </c>
      <c r="S210" t="s">
        <v>120</v>
      </c>
      <c r="T210">
        <v>5</v>
      </c>
      <c r="U210" s="7">
        <v>5</v>
      </c>
      <c r="V210" s="4">
        <v>1.25</v>
      </c>
      <c r="W210">
        <v>5</v>
      </c>
      <c r="Y210">
        <v>1.25</v>
      </c>
      <c r="Z210">
        <v>1.25</v>
      </c>
      <c r="AA210" t="b">
        <v>1</v>
      </c>
      <c r="AB210" t="s">
        <v>151</v>
      </c>
      <c r="AC210" t="s">
        <v>458</v>
      </c>
    </row>
    <row r="211" spans="1:29" hidden="1" x14ac:dyDescent="0.25">
      <c r="A211">
        <v>526663</v>
      </c>
      <c r="B211" t="s">
        <v>694</v>
      </c>
      <c r="C211" t="s">
        <v>3168</v>
      </c>
      <c r="D211" t="s">
        <v>201</v>
      </c>
      <c r="E211" t="s">
        <v>117</v>
      </c>
      <c r="G211">
        <v>1</v>
      </c>
      <c r="J211" s="5"/>
      <c r="L211" t="s">
        <v>714</v>
      </c>
      <c r="M211">
        <v>2017</v>
      </c>
      <c r="N211">
        <v>9</v>
      </c>
      <c r="O211" t="s">
        <v>715</v>
      </c>
      <c r="P211" t="s">
        <v>716</v>
      </c>
      <c r="Q211" t="s">
        <v>69</v>
      </c>
      <c r="R211" t="s">
        <v>117</v>
      </c>
      <c r="S211" t="s">
        <v>120</v>
      </c>
      <c r="T211">
        <v>1</v>
      </c>
      <c r="U211" s="7">
        <v>2</v>
      </c>
      <c r="V211" s="4">
        <v>2</v>
      </c>
      <c r="W211">
        <v>0</v>
      </c>
      <c r="Y211">
        <v>2</v>
      </c>
      <c r="Z211">
        <v>2</v>
      </c>
      <c r="AA211" t="b">
        <v>1</v>
      </c>
      <c r="AB211" t="s">
        <v>151</v>
      </c>
      <c r="AC211" t="s">
        <v>458</v>
      </c>
    </row>
    <row r="212" spans="1:29" hidden="1" x14ac:dyDescent="0.25">
      <c r="A212">
        <v>526760</v>
      </c>
      <c r="B212" t="s">
        <v>694</v>
      </c>
      <c r="C212" t="s">
        <v>3168</v>
      </c>
      <c r="D212" t="s">
        <v>201</v>
      </c>
      <c r="E212" t="s">
        <v>75</v>
      </c>
      <c r="G212">
        <v>0.2</v>
      </c>
      <c r="J212" s="5"/>
      <c r="M212">
        <v>2017</v>
      </c>
      <c r="N212">
        <v>30</v>
      </c>
      <c r="P212" t="s">
        <v>717</v>
      </c>
      <c r="Q212" t="s">
        <v>69</v>
      </c>
      <c r="R212" t="s">
        <v>75</v>
      </c>
      <c r="S212" t="s">
        <v>61</v>
      </c>
      <c r="T212">
        <v>0</v>
      </c>
      <c r="U212" s="7">
        <v>0</v>
      </c>
      <c r="V212" s="4">
        <v>0</v>
      </c>
      <c r="W212">
        <v>0</v>
      </c>
      <c r="Y212">
        <v>0</v>
      </c>
      <c r="Z212">
        <v>0</v>
      </c>
      <c r="AA212" t="b">
        <v>1</v>
      </c>
      <c r="AB212" t="s">
        <v>151</v>
      </c>
      <c r="AC212" t="s">
        <v>458</v>
      </c>
    </row>
    <row r="213" spans="1:29" hidden="1" x14ac:dyDescent="0.25">
      <c r="A213">
        <v>591342</v>
      </c>
      <c r="B213" t="s">
        <v>694</v>
      </c>
      <c r="C213" t="s">
        <v>3168</v>
      </c>
      <c r="D213" t="s">
        <v>201</v>
      </c>
      <c r="E213" t="s">
        <v>99</v>
      </c>
      <c r="F213" t="s">
        <v>100</v>
      </c>
      <c r="G213">
        <v>0.5</v>
      </c>
      <c r="J213" s="5"/>
      <c r="L213" t="s">
        <v>710</v>
      </c>
      <c r="M213">
        <v>2020</v>
      </c>
      <c r="N213">
        <v>7</v>
      </c>
      <c r="P213" t="s">
        <v>622</v>
      </c>
      <c r="Q213" t="s">
        <v>35</v>
      </c>
      <c r="R213" t="s">
        <v>103</v>
      </c>
      <c r="S213" t="s">
        <v>104</v>
      </c>
      <c r="T213">
        <v>0.25</v>
      </c>
      <c r="U213" s="7">
        <v>0.25</v>
      </c>
      <c r="V213" s="4">
        <v>0.125</v>
      </c>
      <c r="W213">
        <v>0</v>
      </c>
      <c r="Y213">
        <v>0.125</v>
      </c>
      <c r="Z213">
        <v>0.125</v>
      </c>
      <c r="AA213" t="b">
        <v>1</v>
      </c>
      <c r="AB213" t="s">
        <v>151</v>
      </c>
      <c r="AC213" t="s">
        <v>458</v>
      </c>
    </row>
    <row r="214" spans="1:29" hidden="1" x14ac:dyDescent="0.25">
      <c r="A214">
        <v>528030</v>
      </c>
      <c r="B214" t="s">
        <v>694</v>
      </c>
      <c r="C214" t="s">
        <v>3168</v>
      </c>
      <c r="D214" t="s">
        <v>201</v>
      </c>
      <c r="E214" t="s">
        <v>271</v>
      </c>
      <c r="G214">
        <v>0.33333333333332998</v>
      </c>
      <c r="H214" t="s">
        <v>718</v>
      </c>
      <c r="J214" s="5"/>
      <c r="L214" t="s">
        <v>719</v>
      </c>
      <c r="M214">
        <v>2017</v>
      </c>
      <c r="N214">
        <v>14</v>
      </c>
      <c r="O214" t="s">
        <v>173</v>
      </c>
      <c r="P214" t="s">
        <v>418</v>
      </c>
      <c r="Q214" t="s">
        <v>69</v>
      </c>
      <c r="R214" t="s">
        <v>271</v>
      </c>
      <c r="S214" t="s">
        <v>120</v>
      </c>
      <c r="T214">
        <v>5</v>
      </c>
      <c r="U214" s="7">
        <v>5</v>
      </c>
      <c r="V214" s="4">
        <v>1.6666666666666499</v>
      </c>
      <c r="W214">
        <v>5</v>
      </c>
      <c r="Y214">
        <v>1.6666666666666499</v>
      </c>
      <c r="Z214">
        <v>1.6666666666666499</v>
      </c>
      <c r="AA214" t="b">
        <v>1</v>
      </c>
      <c r="AB214" t="s">
        <v>151</v>
      </c>
      <c r="AC214" t="s">
        <v>458</v>
      </c>
    </row>
    <row r="215" spans="1:29" hidden="1" x14ac:dyDescent="0.25">
      <c r="A215">
        <v>528031</v>
      </c>
      <c r="B215" t="s">
        <v>694</v>
      </c>
      <c r="C215" t="s">
        <v>3168</v>
      </c>
      <c r="D215" t="s">
        <v>201</v>
      </c>
      <c r="E215" t="s">
        <v>271</v>
      </c>
      <c r="G215">
        <v>0.25</v>
      </c>
      <c r="H215" t="s">
        <v>720</v>
      </c>
      <c r="J215" s="5"/>
      <c r="L215" t="s">
        <v>721</v>
      </c>
      <c r="M215">
        <v>2017</v>
      </c>
      <c r="N215">
        <v>17</v>
      </c>
      <c r="O215" t="s">
        <v>173</v>
      </c>
      <c r="P215" t="s">
        <v>722</v>
      </c>
      <c r="Q215" t="s">
        <v>69</v>
      </c>
      <c r="R215" t="s">
        <v>271</v>
      </c>
      <c r="S215" t="s">
        <v>120</v>
      </c>
      <c r="T215">
        <v>5</v>
      </c>
      <c r="U215" s="7">
        <v>5</v>
      </c>
      <c r="V215" s="4">
        <v>1.25</v>
      </c>
      <c r="W215">
        <v>5</v>
      </c>
      <c r="Y215">
        <v>1.25</v>
      </c>
      <c r="Z215">
        <v>1.25</v>
      </c>
      <c r="AA215" t="b">
        <v>1</v>
      </c>
      <c r="AB215" t="s">
        <v>151</v>
      </c>
      <c r="AC215" t="s">
        <v>458</v>
      </c>
    </row>
    <row r="216" spans="1:29" hidden="1" x14ac:dyDescent="0.25">
      <c r="A216">
        <v>528442</v>
      </c>
      <c r="B216" t="s">
        <v>694</v>
      </c>
      <c r="C216" t="s">
        <v>3168</v>
      </c>
      <c r="D216" t="s">
        <v>201</v>
      </c>
      <c r="E216" t="s">
        <v>268</v>
      </c>
      <c r="G216">
        <v>1</v>
      </c>
      <c r="J216" s="5"/>
      <c r="M216">
        <v>2017</v>
      </c>
      <c r="N216">
        <v>29</v>
      </c>
      <c r="P216" t="s">
        <v>723</v>
      </c>
      <c r="Q216" t="s">
        <v>69</v>
      </c>
      <c r="R216" t="s">
        <v>268</v>
      </c>
      <c r="S216" t="s">
        <v>61</v>
      </c>
      <c r="T216">
        <v>0</v>
      </c>
      <c r="U216" s="7">
        <v>0</v>
      </c>
      <c r="V216" s="4">
        <v>0</v>
      </c>
      <c r="W216">
        <v>0</v>
      </c>
      <c r="Y216">
        <v>0</v>
      </c>
      <c r="Z216">
        <v>0</v>
      </c>
      <c r="AA216" t="b">
        <v>1</v>
      </c>
      <c r="AB216" t="s">
        <v>151</v>
      </c>
      <c r="AC216" t="s">
        <v>458</v>
      </c>
    </row>
    <row r="217" spans="1:29" hidden="1" x14ac:dyDescent="0.25">
      <c r="A217">
        <v>585264</v>
      </c>
      <c r="B217" t="s">
        <v>694</v>
      </c>
      <c r="C217" t="s">
        <v>3168</v>
      </c>
      <c r="D217" t="s">
        <v>201</v>
      </c>
      <c r="E217" t="s">
        <v>40</v>
      </c>
      <c r="F217" t="s">
        <v>64</v>
      </c>
      <c r="G217">
        <v>7.6923076923076997E-2</v>
      </c>
      <c r="J217" s="5">
        <v>589236400001</v>
      </c>
      <c r="K217" t="s">
        <v>49</v>
      </c>
      <c r="L217" t="s">
        <v>724</v>
      </c>
      <c r="M217">
        <v>2020</v>
      </c>
      <c r="N217">
        <v>16</v>
      </c>
      <c r="O217" t="s">
        <v>68</v>
      </c>
      <c r="Q217" t="s">
        <v>69</v>
      </c>
      <c r="R217" t="s">
        <v>70</v>
      </c>
      <c r="S217" t="s">
        <v>52</v>
      </c>
      <c r="T217">
        <v>6</v>
      </c>
      <c r="U217" s="7">
        <v>6</v>
      </c>
      <c r="V217" s="4">
        <v>0.46153846153846201</v>
      </c>
      <c r="W217">
        <v>0</v>
      </c>
      <c r="Y217">
        <v>0.46153846153846201</v>
      </c>
      <c r="Z217">
        <v>0.46153846153846201</v>
      </c>
      <c r="AA217" t="b">
        <v>1</v>
      </c>
      <c r="AB217" t="s">
        <v>151</v>
      </c>
      <c r="AC217" t="s">
        <v>458</v>
      </c>
    </row>
    <row r="218" spans="1:29" hidden="1" x14ac:dyDescent="0.25">
      <c r="A218">
        <v>538851</v>
      </c>
      <c r="B218" t="s">
        <v>725</v>
      </c>
      <c r="C218" t="s">
        <v>3168</v>
      </c>
      <c r="D218" t="s">
        <v>196</v>
      </c>
      <c r="E218" t="s">
        <v>40</v>
      </c>
      <c r="F218" t="s">
        <v>89</v>
      </c>
      <c r="G218">
        <v>1</v>
      </c>
      <c r="J218" s="5"/>
      <c r="L218" t="s">
        <v>726</v>
      </c>
      <c r="M218">
        <v>2017</v>
      </c>
      <c r="N218">
        <v>25</v>
      </c>
      <c r="O218" t="s">
        <v>34</v>
      </c>
      <c r="Q218" t="s">
        <v>319</v>
      </c>
      <c r="R218" t="s">
        <v>91</v>
      </c>
      <c r="S218" t="s">
        <v>92</v>
      </c>
      <c r="T218">
        <v>1</v>
      </c>
      <c r="U218" s="7">
        <v>2</v>
      </c>
      <c r="V218" s="4">
        <v>2</v>
      </c>
      <c r="W218">
        <v>0</v>
      </c>
      <c r="Y218">
        <v>2</v>
      </c>
      <c r="Z218">
        <v>2</v>
      </c>
      <c r="AA218" t="b">
        <v>1</v>
      </c>
      <c r="AB218" t="s">
        <v>199</v>
      </c>
      <c r="AC218" t="s">
        <v>199</v>
      </c>
    </row>
    <row r="219" spans="1:29" hidden="1" x14ac:dyDescent="0.25">
      <c r="A219">
        <v>539052</v>
      </c>
      <c r="B219" t="s">
        <v>725</v>
      </c>
      <c r="C219" t="s">
        <v>3168</v>
      </c>
      <c r="D219" t="s">
        <v>196</v>
      </c>
      <c r="E219" t="s">
        <v>568</v>
      </c>
      <c r="G219">
        <v>0.5</v>
      </c>
      <c r="J219" s="5"/>
      <c r="M219">
        <v>2017</v>
      </c>
      <c r="N219">
        <v>300</v>
      </c>
      <c r="O219" t="s">
        <v>34</v>
      </c>
      <c r="P219" t="s">
        <v>376</v>
      </c>
      <c r="Q219" t="s">
        <v>35</v>
      </c>
      <c r="R219" t="s">
        <v>568</v>
      </c>
      <c r="S219" t="s">
        <v>191</v>
      </c>
      <c r="T219">
        <v>1</v>
      </c>
      <c r="U219" s="7">
        <v>1</v>
      </c>
      <c r="V219" s="4">
        <v>0.5</v>
      </c>
      <c r="W219">
        <v>0</v>
      </c>
      <c r="Y219">
        <v>0.5</v>
      </c>
      <c r="Z219">
        <v>0.5</v>
      </c>
      <c r="AA219" t="b">
        <v>1</v>
      </c>
      <c r="AB219" t="s">
        <v>199</v>
      </c>
      <c r="AC219" t="s">
        <v>199</v>
      </c>
    </row>
    <row r="220" spans="1:29" hidden="1" x14ac:dyDescent="0.25">
      <c r="A220">
        <v>541961</v>
      </c>
      <c r="B220" t="s">
        <v>725</v>
      </c>
      <c r="C220" t="s">
        <v>3168</v>
      </c>
      <c r="D220" t="s">
        <v>196</v>
      </c>
      <c r="E220" t="s">
        <v>99</v>
      </c>
      <c r="F220" t="s">
        <v>100</v>
      </c>
      <c r="G220">
        <v>1</v>
      </c>
      <c r="J220" s="5"/>
      <c r="L220" t="s">
        <v>727</v>
      </c>
      <c r="M220">
        <v>2017</v>
      </c>
      <c r="N220">
        <v>15</v>
      </c>
      <c r="P220" t="s">
        <v>294</v>
      </c>
      <c r="Q220" t="s">
        <v>35</v>
      </c>
      <c r="R220" t="s">
        <v>103</v>
      </c>
      <c r="S220" t="s">
        <v>104</v>
      </c>
      <c r="T220">
        <v>0.25</v>
      </c>
      <c r="U220" s="7">
        <v>0.25</v>
      </c>
      <c r="V220" s="4">
        <v>0.25</v>
      </c>
      <c r="W220">
        <v>0</v>
      </c>
      <c r="Y220">
        <v>0.25</v>
      </c>
      <c r="Z220">
        <v>0.25</v>
      </c>
      <c r="AA220" t="b">
        <v>1</v>
      </c>
      <c r="AB220" t="s">
        <v>199</v>
      </c>
      <c r="AC220" t="s">
        <v>199</v>
      </c>
    </row>
    <row r="221" spans="1:29" hidden="1" x14ac:dyDescent="0.25">
      <c r="A221">
        <v>549409</v>
      </c>
      <c r="B221" t="s">
        <v>725</v>
      </c>
      <c r="C221" t="s">
        <v>3168</v>
      </c>
      <c r="D221" t="s">
        <v>196</v>
      </c>
      <c r="E221" t="s">
        <v>117</v>
      </c>
      <c r="G221">
        <v>1</v>
      </c>
      <c r="J221" s="5"/>
      <c r="L221" t="s">
        <v>728</v>
      </c>
      <c r="M221">
        <v>2018</v>
      </c>
      <c r="N221">
        <v>36</v>
      </c>
      <c r="O221" t="s">
        <v>34</v>
      </c>
      <c r="P221" t="s">
        <v>561</v>
      </c>
      <c r="Q221" t="s">
        <v>35</v>
      </c>
      <c r="R221" t="s">
        <v>117</v>
      </c>
      <c r="S221" t="s">
        <v>120</v>
      </c>
      <c r="T221">
        <v>1</v>
      </c>
      <c r="U221" s="7">
        <v>1</v>
      </c>
      <c r="V221" s="4">
        <v>1</v>
      </c>
      <c r="W221">
        <v>0</v>
      </c>
      <c r="Y221">
        <v>1</v>
      </c>
      <c r="Z221">
        <v>1</v>
      </c>
      <c r="AA221" t="b">
        <v>1</v>
      </c>
      <c r="AB221" t="s">
        <v>199</v>
      </c>
      <c r="AC221" t="s">
        <v>199</v>
      </c>
    </row>
    <row r="222" spans="1:29" hidden="1" x14ac:dyDescent="0.25">
      <c r="A222">
        <v>570273</v>
      </c>
      <c r="B222" t="s">
        <v>725</v>
      </c>
      <c r="C222" t="s">
        <v>3168</v>
      </c>
      <c r="D222" t="s">
        <v>196</v>
      </c>
      <c r="E222" t="s">
        <v>40</v>
      </c>
      <c r="F222" t="s">
        <v>41</v>
      </c>
      <c r="G222">
        <v>1</v>
      </c>
      <c r="J222" s="5"/>
      <c r="L222" t="s">
        <v>729</v>
      </c>
      <c r="M222">
        <v>2018</v>
      </c>
      <c r="N222">
        <v>10</v>
      </c>
      <c r="O222" t="s">
        <v>34</v>
      </c>
      <c r="Q222" t="s">
        <v>35</v>
      </c>
      <c r="R222" t="s">
        <v>43</v>
      </c>
      <c r="S222" t="s">
        <v>44</v>
      </c>
      <c r="T222">
        <v>0.5</v>
      </c>
      <c r="U222" s="7">
        <v>0.5</v>
      </c>
      <c r="V222" s="4">
        <v>0.5</v>
      </c>
      <c r="W222">
        <v>0</v>
      </c>
      <c r="Y222">
        <v>0.5</v>
      </c>
      <c r="Z222">
        <v>0.5</v>
      </c>
      <c r="AA222" t="b">
        <v>1</v>
      </c>
      <c r="AB222" t="s">
        <v>199</v>
      </c>
      <c r="AC222" t="s">
        <v>199</v>
      </c>
    </row>
    <row r="223" spans="1:29" hidden="1" x14ac:dyDescent="0.25">
      <c r="A223">
        <v>570670</v>
      </c>
      <c r="B223" t="s">
        <v>725</v>
      </c>
      <c r="C223" t="s">
        <v>3168</v>
      </c>
      <c r="D223" t="s">
        <v>196</v>
      </c>
      <c r="E223" t="s">
        <v>40</v>
      </c>
      <c r="F223" t="s">
        <v>41</v>
      </c>
      <c r="G223">
        <v>1</v>
      </c>
      <c r="J223" s="5"/>
      <c r="L223" t="s">
        <v>729</v>
      </c>
      <c r="M223">
        <v>2018</v>
      </c>
      <c r="N223">
        <v>22</v>
      </c>
      <c r="O223" t="s">
        <v>34</v>
      </c>
      <c r="Q223" t="s">
        <v>35</v>
      </c>
      <c r="R223" t="s">
        <v>43</v>
      </c>
      <c r="S223" t="s">
        <v>44</v>
      </c>
      <c r="T223">
        <v>0.5</v>
      </c>
      <c r="U223" s="7">
        <v>0.5</v>
      </c>
      <c r="V223" s="4">
        <v>0.5</v>
      </c>
      <c r="W223">
        <v>0</v>
      </c>
      <c r="Y223">
        <v>0.5</v>
      </c>
      <c r="Z223">
        <v>0.5</v>
      </c>
      <c r="AA223" t="b">
        <v>1</v>
      </c>
      <c r="AB223" t="s">
        <v>199</v>
      </c>
      <c r="AC223" t="s">
        <v>199</v>
      </c>
    </row>
    <row r="224" spans="1:29" hidden="1" x14ac:dyDescent="0.25">
      <c r="A224">
        <v>575942</v>
      </c>
      <c r="B224" t="s">
        <v>98</v>
      </c>
      <c r="C224" t="s">
        <v>3168</v>
      </c>
      <c r="D224" t="s">
        <v>63</v>
      </c>
      <c r="E224" t="s">
        <v>99</v>
      </c>
      <c r="F224" t="s">
        <v>524</v>
      </c>
      <c r="G224">
        <v>0.5</v>
      </c>
      <c r="J224" s="5"/>
      <c r="L224" t="s">
        <v>730</v>
      </c>
      <c r="M224">
        <v>2019</v>
      </c>
      <c r="N224">
        <v>10</v>
      </c>
      <c r="P224" t="s">
        <v>102</v>
      </c>
      <c r="Q224" t="s">
        <v>69</v>
      </c>
      <c r="R224" t="s">
        <v>3101</v>
      </c>
      <c r="S224" t="s">
        <v>104</v>
      </c>
      <c r="T224">
        <v>0.25</v>
      </c>
      <c r="U224" s="7">
        <v>0.5</v>
      </c>
      <c r="V224" s="4">
        <v>0.25</v>
      </c>
      <c r="W224">
        <v>0</v>
      </c>
      <c r="Y224">
        <v>0.25</v>
      </c>
      <c r="Z224">
        <v>0.25</v>
      </c>
      <c r="AA224" t="b">
        <v>1</v>
      </c>
      <c r="AB224" t="s">
        <v>151</v>
      </c>
      <c r="AC224" t="s">
        <v>151</v>
      </c>
    </row>
    <row r="225" spans="1:29" hidden="1" x14ac:dyDescent="0.25">
      <c r="A225">
        <v>576049</v>
      </c>
      <c r="B225" t="s">
        <v>98</v>
      </c>
      <c r="C225" t="s">
        <v>3168</v>
      </c>
      <c r="D225" t="s">
        <v>63</v>
      </c>
      <c r="E225" t="s">
        <v>99</v>
      </c>
      <c r="F225" t="s">
        <v>100</v>
      </c>
      <c r="G225">
        <v>0.33333333333332998</v>
      </c>
      <c r="J225" s="5"/>
      <c r="L225" t="s">
        <v>731</v>
      </c>
      <c r="M225">
        <v>2019</v>
      </c>
      <c r="N225">
        <v>8</v>
      </c>
      <c r="P225" t="s">
        <v>732</v>
      </c>
      <c r="Q225" t="s">
        <v>35</v>
      </c>
      <c r="R225" t="s">
        <v>103</v>
      </c>
      <c r="S225" t="s">
        <v>104</v>
      </c>
      <c r="T225">
        <v>0.25</v>
      </c>
      <c r="U225" s="7">
        <v>0.25</v>
      </c>
      <c r="V225" s="4">
        <v>8.3333333333332496E-2</v>
      </c>
      <c r="W225">
        <v>0</v>
      </c>
      <c r="Y225">
        <v>8.3333333333332496E-2</v>
      </c>
      <c r="Z225">
        <v>8.3333333333332496E-2</v>
      </c>
      <c r="AA225" t="b">
        <v>1</v>
      </c>
      <c r="AB225" t="s">
        <v>151</v>
      </c>
      <c r="AC225" t="s">
        <v>151</v>
      </c>
    </row>
    <row r="226" spans="1:29" hidden="1" x14ac:dyDescent="0.25">
      <c r="A226">
        <v>576063</v>
      </c>
      <c r="B226" t="s">
        <v>98</v>
      </c>
      <c r="C226" t="s">
        <v>3168</v>
      </c>
      <c r="D226" t="s">
        <v>63</v>
      </c>
      <c r="E226" t="s">
        <v>99</v>
      </c>
      <c r="F226" t="s">
        <v>100</v>
      </c>
      <c r="G226">
        <v>0.5</v>
      </c>
      <c r="J226" s="5">
        <v>589182000149</v>
      </c>
      <c r="L226" t="s">
        <v>733</v>
      </c>
      <c r="M226">
        <v>2019</v>
      </c>
      <c r="N226">
        <v>10</v>
      </c>
      <c r="P226" t="s">
        <v>734</v>
      </c>
      <c r="Q226" t="s">
        <v>69</v>
      </c>
      <c r="R226" t="s">
        <v>103</v>
      </c>
      <c r="S226" t="s">
        <v>104</v>
      </c>
      <c r="T226">
        <v>0.25</v>
      </c>
      <c r="U226" s="7">
        <v>0.5</v>
      </c>
      <c r="V226" s="4">
        <v>0.25</v>
      </c>
      <c r="W226">
        <v>0</v>
      </c>
      <c r="Y226">
        <v>0.25</v>
      </c>
      <c r="Z226">
        <v>0.25</v>
      </c>
      <c r="AA226" t="b">
        <v>1</v>
      </c>
      <c r="AB226" t="s">
        <v>151</v>
      </c>
      <c r="AC226" t="s">
        <v>151</v>
      </c>
    </row>
    <row r="227" spans="1:29" hidden="1" x14ac:dyDescent="0.25">
      <c r="A227">
        <v>576078</v>
      </c>
      <c r="B227" t="s">
        <v>98</v>
      </c>
      <c r="C227" t="s">
        <v>3168</v>
      </c>
      <c r="D227" t="s">
        <v>63</v>
      </c>
      <c r="E227" t="s">
        <v>228</v>
      </c>
      <c r="F227" t="s">
        <v>100</v>
      </c>
      <c r="G227">
        <v>0.5</v>
      </c>
      <c r="J227" s="5"/>
      <c r="L227" t="s">
        <v>735</v>
      </c>
      <c r="M227">
        <v>2019</v>
      </c>
      <c r="N227">
        <v>8</v>
      </c>
      <c r="P227" t="s">
        <v>625</v>
      </c>
      <c r="Q227" t="s">
        <v>35</v>
      </c>
      <c r="R227" t="s">
        <v>3093</v>
      </c>
      <c r="S227" t="s">
        <v>61</v>
      </c>
      <c r="T227">
        <v>0</v>
      </c>
      <c r="U227" s="7">
        <v>0</v>
      </c>
      <c r="V227" s="4">
        <v>0</v>
      </c>
      <c r="W227">
        <v>0</v>
      </c>
      <c r="Y227">
        <v>0</v>
      </c>
      <c r="Z227">
        <v>0</v>
      </c>
      <c r="AA227" t="b">
        <v>1</v>
      </c>
      <c r="AB227" t="s">
        <v>151</v>
      </c>
      <c r="AC227" t="s">
        <v>151</v>
      </c>
    </row>
    <row r="228" spans="1:29" hidden="1" x14ac:dyDescent="0.25">
      <c r="A228">
        <v>576981</v>
      </c>
      <c r="B228" t="s">
        <v>98</v>
      </c>
      <c r="C228" t="s">
        <v>3168</v>
      </c>
      <c r="D228" t="s">
        <v>63</v>
      </c>
      <c r="E228" t="s">
        <v>99</v>
      </c>
      <c r="F228" t="s">
        <v>100</v>
      </c>
      <c r="G228">
        <v>0.33333333333332998</v>
      </c>
      <c r="J228" s="5"/>
      <c r="L228" t="s">
        <v>736</v>
      </c>
      <c r="M228">
        <v>2019</v>
      </c>
      <c r="N228">
        <v>5</v>
      </c>
      <c r="P228" t="s">
        <v>737</v>
      </c>
      <c r="Q228" t="s">
        <v>69</v>
      </c>
      <c r="R228" t="s">
        <v>103</v>
      </c>
      <c r="S228" t="s">
        <v>104</v>
      </c>
      <c r="T228">
        <v>0.25</v>
      </c>
      <c r="U228" s="7">
        <v>0.5</v>
      </c>
      <c r="V228" s="4">
        <v>0.16666666666666499</v>
      </c>
      <c r="W228">
        <v>0</v>
      </c>
      <c r="Y228">
        <v>0.16666666666666499</v>
      </c>
      <c r="Z228">
        <v>0.16666666666666499</v>
      </c>
      <c r="AA228" t="b">
        <v>1</v>
      </c>
      <c r="AB228" t="s">
        <v>151</v>
      </c>
      <c r="AC228" t="s">
        <v>151</v>
      </c>
    </row>
    <row r="229" spans="1:29" hidden="1" x14ac:dyDescent="0.25">
      <c r="A229">
        <v>537866</v>
      </c>
      <c r="B229" t="s">
        <v>98</v>
      </c>
      <c r="C229" t="s">
        <v>3168</v>
      </c>
      <c r="D229" t="s">
        <v>63</v>
      </c>
      <c r="E229" t="s">
        <v>40</v>
      </c>
      <c r="F229" t="s">
        <v>171</v>
      </c>
      <c r="G229">
        <v>0.5</v>
      </c>
      <c r="J229" s="5"/>
      <c r="L229" t="s">
        <v>738</v>
      </c>
      <c r="M229">
        <v>2017</v>
      </c>
      <c r="N229">
        <v>16</v>
      </c>
      <c r="O229" t="s">
        <v>184</v>
      </c>
      <c r="Q229" t="s">
        <v>69</v>
      </c>
      <c r="R229" t="s">
        <v>357</v>
      </c>
      <c r="S229" t="s">
        <v>44</v>
      </c>
      <c r="T229">
        <v>0.5</v>
      </c>
      <c r="U229" s="7">
        <v>1</v>
      </c>
      <c r="V229" s="4">
        <v>0.5</v>
      </c>
      <c r="W229">
        <v>0</v>
      </c>
      <c r="Y229">
        <v>0.5</v>
      </c>
      <c r="Z229">
        <v>0.5</v>
      </c>
      <c r="AA229" t="b">
        <v>1</v>
      </c>
      <c r="AB229" t="s">
        <v>76</v>
      </c>
      <c r="AC229" t="s">
        <v>3188</v>
      </c>
    </row>
    <row r="230" spans="1:29" hidden="1" x14ac:dyDescent="0.25">
      <c r="A230">
        <v>537875</v>
      </c>
      <c r="B230" t="s">
        <v>98</v>
      </c>
      <c r="C230" t="s">
        <v>3168</v>
      </c>
      <c r="D230" t="s">
        <v>63</v>
      </c>
      <c r="E230" t="s">
        <v>99</v>
      </c>
      <c r="F230" t="s">
        <v>430</v>
      </c>
      <c r="G230">
        <v>0.33333333333332998</v>
      </c>
      <c r="J230" s="5">
        <v>455325300001</v>
      </c>
      <c r="L230" t="s">
        <v>739</v>
      </c>
      <c r="M230">
        <v>2017</v>
      </c>
      <c r="N230">
        <v>9</v>
      </c>
      <c r="P230" t="s">
        <v>740</v>
      </c>
      <c r="Q230" t="s">
        <v>69</v>
      </c>
      <c r="R230" t="s">
        <v>3100</v>
      </c>
      <c r="S230" t="s">
        <v>225</v>
      </c>
      <c r="T230">
        <v>0.5</v>
      </c>
      <c r="U230" s="7">
        <v>1</v>
      </c>
      <c r="V230" s="4">
        <v>0.33333333333332998</v>
      </c>
      <c r="W230">
        <v>0</v>
      </c>
      <c r="Y230">
        <v>0.33333333333332998</v>
      </c>
      <c r="Z230">
        <v>0.33333333333332998</v>
      </c>
      <c r="AA230" t="b">
        <v>1</v>
      </c>
      <c r="AB230" t="s">
        <v>151</v>
      </c>
      <c r="AC230" t="s">
        <v>151</v>
      </c>
    </row>
    <row r="231" spans="1:29" hidden="1" x14ac:dyDescent="0.25">
      <c r="A231">
        <v>578292</v>
      </c>
      <c r="B231" t="s">
        <v>98</v>
      </c>
      <c r="C231" t="s">
        <v>3168</v>
      </c>
      <c r="D231" t="s">
        <v>63</v>
      </c>
      <c r="E231" t="s">
        <v>40</v>
      </c>
      <c r="F231" t="s">
        <v>89</v>
      </c>
      <c r="G231">
        <v>0.33333333333332998</v>
      </c>
      <c r="J231" s="5"/>
      <c r="L231" t="s">
        <v>741</v>
      </c>
      <c r="M231">
        <v>2020</v>
      </c>
      <c r="N231">
        <v>14</v>
      </c>
      <c r="O231" t="s">
        <v>34</v>
      </c>
      <c r="Q231" t="s">
        <v>69</v>
      </c>
      <c r="R231" t="s">
        <v>91</v>
      </c>
      <c r="S231" t="s">
        <v>92</v>
      </c>
      <c r="T231">
        <v>1</v>
      </c>
      <c r="U231" s="7">
        <v>2</v>
      </c>
      <c r="V231" s="4">
        <v>0.66666666666665997</v>
      </c>
      <c r="W231">
        <v>0</v>
      </c>
      <c r="Y231">
        <v>0.66666666666665997</v>
      </c>
      <c r="Z231">
        <v>0.66666666666665997</v>
      </c>
      <c r="AA231" t="b">
        <v>1</v>
      </c>
      <c r="AB231" t="s">
        <v>151</v>
      </c>
      <c r="AC231" t="s">
        <v>151</v>
      </c>
    </row>
    <row r="232" spans="1:29" x14ac:dyDescent="0.25">
      <c r="A232">
        <v>545924</v>
      </c>
      <c r="B232" t="s">
        <v>98</v>
      </c>
      <c r="C232" t="s">
        <v>3172</v>
      </c>
      <c r="D232" t="s">
        <v>63</v>
      </c>
      <c r="E232" t="s">
        <v>99</v>
      </c>
      <c r="F232" t="s">
        <v>100</v>
      </c>
      <c r="G232">
        <v>0.5</v>
      </c>
      <c r="J232" s="5"/>
      <c r="L232" t="s">
        <v>101</v>
      </c>
      <c r="M232">
        <v>2018</v>
      </c>
      <c r="N232">
        <v>10</v>
      </c>
      <c r="P232" t="s">
        <v>102</v>
      </c>
      <c r="Q232" t="s">
        <v>69</v>
      </c>
      <c r="R232" t="s">
        <v>103</v>
      </c>
      <c r="S232" t="s">
        <v>104</v>
      </c>
      <c r="T232">
        <v>0.25</v>
      </c>
      <c r="U232" s="7">
        <v>0.5</v>
      </c>
      <c r="V232" s="4">
        <v>0.25</v>
      </c>
      <c r="W232">
        <v>0</v>
      </c>
      <c r="Y232">
        <v>0.25</v>
      </c>
      <c r="Z232">
        <v>0.25</v>
      </c>
      <c r="AA232" t="b">
        <v>1</v>
      </c>
      <c r="AB232" t="s">
        <v>38</v>
      </c>
      <c r="AC232" t="s">
        <v>38</v>
      </c>
    </row>
    <row r="233" spans="1:29" x14ac:dyDescent="0.25">
      <c r="A233">
        <v>546184</v>
      </c>
      <c r="B233" t="s">
        <v>98</v>
      </c>
      <c r="C233" t="s">
        <v>3172</v>
      </c>
      <c r="D233" t="s">
        <v>63</v>
      </c>
      <c r="E233" t="s">
        <v>99</v>
      </c>
      <c r="F233" t="s">
        <v>100</v>
      </c>
      <c r="G233">
        <v>0.5</v>
      </c>
      <c r="J233" s="5"/>
      <c r="L233" t="s">
        <v>105</v>
      </c>
      <c r="M233">
        <v>2018</v>
      </c>
      <c r="N233">
        <v>10</v>
      </c>
      <c r="P233" t="s">
        <v>102</v>
      </c>
      <c r="Q233" t="s">
        <v>69</v>
      </c>
      <c r="R233" t="s">
        <v>103</v>
      </c>
      <c r="S233" t="s">
        <v>104</v>
      </c>
      <c r="T233">
        <v>0.25</v>
      </c>
      <c r="U233" s="7">
        <v>0.5</v>
      </c>
      <c r="V233" s="4">
        <v>0.25</v>
      </c>
      <c r="W233">
        <v>0</v>
      </c>
      <c r="Y233">
        <v>0.25</v>
      </c>
      <c r="Z233">
        <v>0.25</v>
      </c>
      <c r="AA233" t="b">
        <v>1</v>
      </c>
      <c r="AB233" t="s">
        <v>38</v>
      </c>
      <c r="AC233" t="s">
        <v>38</v>
      </c>
    </row>
    <row r="234" spans="1:29" hidden="1" x14ac:dyDescent="0.25">
      <c r="A234">
        <v>567131</v>
      </c>
      <c r="B234" t="s">
        <v>98</v>
      </c>
      <c r="C234" t="s">
        <v>3168</v>
      </c>
      <c r="D234" t="s">
        <v>63</v>
      </c>
      <c r="E234" t="s">
        <v>40</v>
      </c>
      <c r="F234" t="s">
        <v>89</v>
      </c>
      <c r="G234">
        <v>0.5</v>
      </c>
      <c r="J234" s="5"/>
      <c r="L234" t="s">
        <v>741</v>
      </c>
      <c r="M234">
        <v>2019</v>
      </c>
      <c r="N234">
        <v>11</v>
      </c>
      <c r="O234" t="s">
        <v>34</v>
      </c>
      <c r="Q234" t="s">
        <v>69</v>
      </c>
      <c r="R234" t="s">
        <v>91</v>
      </c>
      <c r="S234" t="s">
        <v>92</v>
      </c>
      <c r="T234">
        <v>1</v>
      </c>
      <c r="U234" s="7">
        <v>2</v>
      </c>
      <c r="V234" s="4">
        <v>1</v>
      </c>
      <c r="W234">
        <v>0</v>
      </c>
      <c r="Y234">
        <v>1</v>
      </c>
      <c r="Z234">
        <v>1</v>
      </c>
      <c r="AA234" t="b">
        <v>1</v>
      </c>
      <c r="AB234" t="s">
        <v>151</v>
      </c>
      <c r="AC234" t="s">
        <v>151</v>
      </c>
    </row>
    <row r="235" spans="1:29" hidden="1" x14ac:dyDescent="0.25">
      <c r="A235">
        <v>584098</v>
      </c>
      <c r="B235" t="s">
        <v>98</v>
      </c>
      <c r="C235" t="s">
        <v>3168</v>
      </c>
      <c r="D235" t="s">
        <v>63</v>
      </c>
      <c r="E235" t="s">
        <v>40</v>
      </c>
      <c r="F235" t="s">
        <v>89</v>
      </c>
      <c r="G235">
        <v>0.5</v>
      </c>
      <c r="J235" s="5"/>
      <c r="L235" t="s">
        <v>741</v>
      </c>
      <c r="M235">
        <v>2020</v>
      </c>
      <c r="N235">
        <v>11</v>
      </c>
      <c r="O235" t="s">
        <v>34</v>
      </c>
      <c r="Q235" t="s">
        <v>69</v>
      </c>
      <c r="R235" t="s">
        <v>91</v>
      </c>
      <c r="S235" t="s">
        <v>92</v>
      </c>
      <c r="T235">
        <v>1</v>
      </c>
      <c r="U235" s="7">
        <v>2</v>
      </c>
      <c r="V235" s="4">
        <v>1</v>
      </c>
      <c r="W235">
        <v>0</v>
      </c>
      <c r="Y235">
        <v>1</v>
      </c>
      <c r="Z235">
        <v>1</v>
      </c>
      <c r="AA235" t="b">
        <v>1</v>
      </c>
      <c r="AB235" t="s">
        <v>151</v>
      </c>
      <c r="AC235" t="s">
        <v>151</v>
      </c>
    </row>
    <row r="236" spans="1:29" hidden="1" x14ac:dyDescent="0.25">
      <c r="A236">
        <v>584504</v>
      </c>
      <c r="B236" t="s">
        <v>98</v>
      </c>
      <c r="C236" t="s">
        <v>3168</v>
      </c>
      <c r="D236" t="s">
        <v>63</v>
      </c>
      <c r="E236" t="s">
        <v>568</v>
      </c>
      <c r="G236">
        <v>1</v>
      </c>
      <c r="J236" s="5"/>
      <c r="M236">
        <v>2019</v>
      </c>
      <c r="N236">
        <v>107</v>
      </c>
      <c r="O236" t="s">
        <v>34</v>
      </c>
      <c r="P236" t="s">
        <v>742</v>
      </c>
      <c r="Q236" t="s">
        <v>35</v>
      </c>
      <c r="R236" t="s">
        <v>568</v>
      </c>
      <c r="S236" t="s">
        <v>191</v>
      </c>
      <c r="T236">
        <v>1</v>
      </c>
      <c r="U236" s="7">
        <v>1</v>
      </c>
      <c r="V236" s="4">
        <v>1</v>
      </c>
      <c r="W236">
        <v>0</v>
      </c>
      <c r="Y236">
        <v>1</v>
      </c>
      <c r="Z236">
        <v>1</v>
      </c>
      <c r="AA236" t="b">
        <v>1</v>
      </c>
      <c r="AB236" t="s">
        <v>199</v>
      </c>
      <c r="AC236" t="s">
        <v>199</v>
      </c>
    </row>
    <row r="237" spans="1:29" hidden="1" x14ac:dyDescent="0.25">
      <c r="A237">
        <v>556631</v>
      </c>
      <c r="B237" t="s">
        <v>98</v>
      </c>
      <c r="C237" t="s">
        <v>3168</v>
      </c>
      <c r="D237" t="s">
        <v>63</v>
      </c>
      <c r="E237" t="s">
        <v>99</v>
      </c>
      <c r="F237" t="s">
        <v>100</v>
      </c>
      <c r="G237">
        <v>0.5</v>
      </c>
      <c r="J237" s="5">
        <v>505804100032</v>
      </c>
      <c r="L237" t="s">
        <v>743</v>
      </c>
      <c r="M237">
        <v>2018</v>
      </c>
      <c r="N237">
        <v>10</v>
      </c>
      <c r="P237" t="s">
        <v>744</v>
      </c>
      <c r="Q237" t="s">
        <v>69</v>
      </c>
      <c r="R237" t="s">
        <v>103</v>
      </c>
      <c r="S237" t="s">
        <v>104</v>
      </c>
      <c r="T237">
        <v>0.25</v>
      </c>
      <c r="U237" s="7">
        <v>0.5</v>
      </c>
      <c r="V237" s="4">
        <v>0.25</v>
      </c>
      <c r="W237">
        <v>0</v>
      </c>
      <c r="Y237">
        <v>0.25</v>
      </c>
      <c r="Z237">
        <v>0.25</v>
      </c>
      <c r="AA237" t="b">
        <v>1</v>
      </c>
      <c r="AB237" t="s">
        <v>151</v>
      </c>
      <c r="AC237" t="s">
        <v>151</v>
      </c>
    </row>
    <row r="238" spans="1:29" hidden="1" x14ac:dyDescent="0.25">
      <c r="A238">
        <v>564913</v>
      </c>
      <c r="B238" t="s">
        <v>98</v>
      </c>
      <c r="C238" t="s">
        <v>3168</v>
      </c>
      <c r="D238" t="s">
        <v>63</v>
      </c>
      <c r="E238" t="s">
        <v>99</v>
      </c>
      <c r="F238" t="s">
        <v>100</v>
      </c>
      <c r="G238">
        <v>1</v>
      </c>
      <c r="J238" s="5"/>
      <c r="L238" t="s">
        <v>745</v>
      </c>
      <c r="M238">
        <v>2019</v>
      </c>
      <c r="N238">
        <v>5</v>
      </c>
      <c r="P238" t="s">
        <v>746</v>
      </c>
      <c r="Q238" t="s">
        <v>69</v>
      </c>
      <c r="R238" t="s">
        <v>103</v>
      </c>
      <c r="S238" t="s">
        <v>104</v>
      </c>
      <c r="T238">
        <v>0.25</v>
      </c>
      <c r="U238" s="7">
        <v>0.5</v>
      </c>
      <c r="V238" s="4">
        <v>0.5</v>
      </c>
      <c r="W238">
        <v>0</v>
      </c>
      <c r="Y238">
        <v>0.5</v>
      </c>
      <c r="Z238">
        <v>0.5</v>
      </c>
      <c r="AA238" t="b">
        <v>1</v>
      </c>
      <c r="AB238" t="s">
        <v>151</v>
      </c>
      <c r="AC238" t="s">
        <v>151</v>
      </c>
    </row>
    <row r="239" spans="1:29" hidden="1" x14ac:dyDescent="0.25">
      <c r="A239">
        <v>575311</v>
      </c>
      <c r="B239" t="s">
        <v>747</v>
      </c>
      <c r="C239" t="s">
        <v>3168</v>
      </c>
      <c r="D239" t="s">
        <v>263</v>
      </c>
      <c r="E239" t="s">
        <v>40</v>
      </c>
      <c r="F239" t="s">
        <v>121</v>
      </c>
      <c r="G239">
        <v>0.5</v>
      </c>
      <c r="H239" t="s">
        <v>748</v>
      </c>
      <c r="I239" t="s">
        <v>123</v>
      </c>
      <c r="J239" s="5"/>
      <c r="L239" t="s">
        <v>749</v>
      </c>
      <c r="M239">
        <v>2019</v>
      </c>
      <c r="N239">
        <v>20</v>
      </c>
      <c r="O239" t="s">
        <v>750</v>
      </c>
      <c r="Q239" t="s">
        <v>69</v>
      </c>
      <c r="R239" t="s">
        <v>125</v>
      </c>
      <c r="S239" t="s">
        <v>126</v>
      </c>
      <c r="T239">
        <v>3</v>
      </c>
      <c r="U239" s="7">
        <v>3</v>
      </c>
      <c r="V239" s="4">
        <v>1.5</v>
      </c>
      <c r="W239">
        <v>0</v>
      </c>
      <c r="Y239">
        <v>1.5</v>
      </c>
      <c r="Z239">
        <v>1.5</v>
      </c>
      <c r="AA239" t="b">
        <v>1</v>
      </c>
      <c r="AB239" t="s">
        <v>76</v>
      </c>
      <c r="AC239" t="s">
        <v>3186</v>
      </c>
    </row>
    <row r="240" spans="1:29" hidden="1" x14ac:dyDescent="0.25">
      <c r="A240">
        <v>575333</v>
      </c>
      <c r="B240" t="s">
        <v>747</v>
      </c>
      <c r="C240" t="s">
        <v>3168</v>
      </c>
      <c r="D240" t="s">
        <v>263</v>
      </c>
      <c r="E240" t="s">
        <v>75</v>
      </c>
      <c r="G240">
        <v>0.25</v>
      </c>
      <c r="J240" s="5"/>
      <c r="M240">
        <v>2019</v>
      </c>
      <c r="N240">
        <v>98</v>
      </c>
      <c r="P240" t="s">
        <v>362</v>
      </c>
      <c r="Q240" t="s">
        <v>35</v>
      </c>
      <c r="R240" t="s">
        <v>75</v>
      </c>
      <c r="S240" t="s">
        <v>61</v>
      </c>
      <c r="T240">
        <v>0</v>
      </c>
      <c r="U240" s="7">
        <v>0</v>
      </c>
      <c r="V240" s="4">
        <v>0</v>
      </c>
      <c r="W240">
        <v>0</v>
      </c>
      <c r="Y240">
        <v>0</v>
      </c>
      <c r="Z240">
        <v>0</v>
      </c>
      <c r="AA240" t="b">
        <v>1</v>
      </c>
      <c r="AB240" t="s">
        <v>76</v>
      </c>
      <c r="AC240" t="s">
        <v>3186</v>
      </c>
    </row>
    <row r="241" spans="1:29" hidden="1" x14ac:dyDescent="0.25">
      <c r="A241">
        <v>575340</v>
      </c>
      <c r="B241" t="s">
        <v>747</v>
      </c>
      <c r="C241" t="s">
        <v>3168</v>
      </c>
      <c r="D241" t="s">
        <v>263</v>
      </c>
      <c r="E241" t="s">
        <v>75</v>
      </c>
      <c r="G241">
        <v>1</v>
      </c>
      <c r="J241" s="5"/>
      <c r="M241">
        <v>2019</v>
      </c>
      <c r="N241">
        <v>72</v>
      </c>
      <c r="P241" t="s">
        <v>266</v>
      </c>
      <c r="Q241" t="s">
        <v>69</v>
      </c>
      <c r="R241" t="s">
        <v>75</v>
      </c>
      <c r="S241" t="s">
        <v>61</v>
      </c>
      <c r="T241">
        <v>0</v>
      </c>
      <c r="U241" s="7">
        <v>0</v>
      </c>
      <c r="V241" s="4">
        <v>0</v>
      </c>
      <c r="W241">
        <v>0</v>
      </c>
      <c r="Y241">
        <v>0</v>
      </c>
      <c r="Z241">
        <v>0</v>
      </c>
      <c r="AA241" t="b">
        <v>1</v>
      </c>
      <c r="AB241" t="s">
        <v>151</v>
      </c>
      <c r="AC241" t="s">
        <v>151</v>
      </c>
    </row>
    <row r="242" spans="1:29" hidden="1" x14ac:dyDescent="0.25">
      <c r="A242">
        <v>571149</v>
      </c>
      <c r="B242" t="s">
        <v>747</v>
      </c>
      <c r="C242" t="s">
        <v>3168</v>
      </c>
      <c r="D242" t="s">
        <v>263</v>
      </c>
      <c r="E242" t="s">
        <v>193</v>
      </c>
      <c r="G242">
        <v>1</v>
      </c>
      <c r="J242" s="5"/>
      <c r="M242">
        <v>2019</v>
      </c>
      <c r="N242">
        <v>207</v>
      </c>
      <c r="O242" t="s">
        <v>34</v>
      </c>
      <c r="P242" t="s">
        <v>266</v>
      </c>
      <c r="Q242" t="s">
        <v>35</v>
      </c>
      <c r="R242" t="s">
        <v>193</v>
      </c>
      <c r="S242" t="s">
        <v>60</v>
      </c>
      <c r="T242">
        <v>3</v>
      </c>
      <c r="U242" s="7">
        <v>3</v>
      </c>
      <c r="V242" s="4">
        <v>3</v>
      </c>
      <c r="W242">
        <v>3</v>
      </c>
      <c r="Y242">
        <v>3</v>
      </c>
      <c r="Z242">
        <v>3</v>
      </c>
      <c r="AA242" t="b">
        <v>1</v>
      </c>
      <c r="AB242" t="s">
        <v>151</v>
      </c>
      <c r="AC242" t="s">
        <v>151</v>
      </c>
    </row>
    <row r="243" spans="1:29" hidden="1" x14ac:dyDescent="0.25">
      <c r="A243">
        <v>586590</v>
      </c>
      <c r="B243" t="s">
        <v>747</v>
      </c>
      <c r="C243" t="s">
        <v>3168</v>
      </c>
      <c r="D243" t="s">
        <v>263</v>
      </c>
      <c r="E243" t="s">
        <v>288</v>
      </c>
      <c r="G243">
        <v>0.25</v>
      </c>
      <c r="J243" s="5"/>
      <c r="M243">
        <v>2020</v>
      </c>
      <c r="N243">
        <v>87</v>
      </c>
      <c r="P243" t="s">
        <v>751</v>
      </c>
      <c r="Q243" t="s">
        <v>35</v>
      </c>
      <c r="R243" t="s">
        <v>288</v>
      </c>
      <c r="S243" t="s">
        <v>61</v>
      </c>
      <c r="T243">
        <v>0</v>
      </c>
      <c r="U243" s="7">
        <v>0</v>
      </c>
      <c r="V243" s="4">
        <v>0</v>
      </c>
      <c r="W243">
        <v>0</v>
      </c>
      <c r="Y243">
        <v>0</v>
      </c>
      <c r="Z243">
        <v>0</v>
      </c>
      <c r="AA243" t="b">
        <v>1</v>
      </c>
      <c r="AB243" t="s">
        <v>151</v>
      </c>
      <c r="AC243" t="s">
        <v>3189</v>
      </c>
    </row>
    <row r="244" spans="1:29" hidden="1" x14ac:dyDescent="0.25">
      <c r="A244">
        <v>586591</v>
      </c>
      <c r="B244" t="s">
        <v>747</v>
      </c>
      <c r="C244" t="s">
        <v>3168</v>
      </c>
      <c r="D244" t="s">
        <v>263</v>
      </c>
      <c r="E244" t="s">
        <v>249</v>
      </c>
      <c r="G244">
        <v>0.25</v>
      </c>
      <c r="J244" s="5"/>
      <c r="M244">
        <v>2020</v>
      </c>
      <c r="N244">
        <v>68</v>
      </c>
      <c r="O244" t="s">
        <v>34</v>
      </c>
      <c r="P244" t="s">
        <v>362</v>
      </c>
      <c r="Q244" t="s">
        <v>35</v>
      </c>
      <c r="R244" t="s">
        <v>249</v>
      </c>
      <c r="S244" t="s">
        <v>191</v>
      </c>
      <c r="T244">
        <v>1</v>
      </c>
      <c r="U244" s="7">
        <v>1</v>
      </c>
      <c r="V244" s="4">
        <v>0.25</v>
      </c>
      <c r="W244">
        <v>0</v>
      </c>
      <c r="Y244">
        <v>0.25</v>
      </c>
      <c r="Z244">
        <v>0.25</v>
      </c>
      <c r="AA244" t="b">
        <v>1</v>
      </c>
      <c r="AB244" t="s">
        <v>151</v>
      </c>
      <c r="AC244" t="s">
        <v>3189</v>
      </c>
    </row>
    <row r="245" spans="1:29" hidden="1" x14ac:dyDescent="0.25">
      <c r="A245">
        <v>586592</v>
      </c>
      <c r="B245" t="s">
        <v>747</v>
      </c>
      <c r="C245" t="s">
        <v>3168</v>
      </c>
      <c r="D245" t="s">
        <v>263</v>
      </c>
      <c r="E245" t="s">
        <v>249</v>
      </c>
      <c r="G245">
        <v>0.25</v>
      </c>
      <c r="J245" s="5"/>
      <c r="M245">
        <v>2020</v>
      </c>
      <c r="N245">
        <v>40</v>
      </c>
      <c r="O245" t="s">
        <v>34</v>
      </c>
      <c r="P245" t="s">
        <v>362</v>
      </c>
      <c r="Q245" t="s">
        <v>35</v>
      </c>
      <c r="R245" t="s">
        <v>249</v>
      </c>
      <c r="S245" t="s">
        <v>191</v>
      </c>
      <c r="T245">
        <v>1</v>
      </c>
      <c r="U245" s="7">
        <v>1</v>
      </c>
      <c r="V245" s="4">
        <v>0.25</v>
      </c>
      <c r="W245">
        <v>0</v>
      </c>
      <c r="Y245">
        <v>0.25</v>
      </c>
      <c r="Z245">
        <v>0.25</v>
      </c>
      <c r="AA245" t="b">
        <v>1</v>
      </c>
      <c r="AB245" t="s">
        <v>151</v>
      </c>
      <c r="AC245" t="s">
        <v>3189</v>
      </c>
    </row>
    <row r="246" spans="1:29" hidden="1" x14ac:dyDescent="0.25">
      <c r="A246">
        <v>586884</v>
      </c>
      <c r="B246" t="s">
        <v>747</v>
      </c>
      <c r="C246" t="s">
        <v>3168</v>
      </c>
      <c r="D246" t="s">
        <v>263</v>
      </c>
      <c r="E246" t="s">
        <v>40</v>
      </c>
      <c r="F246" t="s">
        <v>89</v>
      </c>
      <c r="G246">
        <v>0.33333333333332998</v>
      </c>
      <c r="J246" s="5"/>
      <c r="L246" t="s">
        <v>151</v>
      </c>
      <c r="M246">
        <v>2020</v>
      </c>
      <c r="N246">
        <v>26</v>
      </c>
      <c r="O246" t="s">
        <v>34</v>
      </c>
      <c r="Q246" t="s">
        <v>69</v>
      </c>
      <c r="R246" t="s">
        <v>91</v>
      </c>
      <c r="S246" t="s">
        <v>92</v>
      </c>
      <c r="T246">
        <v>1</v>
      </c>
      <c r="U246" s="7">
        <v>2</v>
      </c>
      <c r="V246" s="4">
        <v>0.66666666666665997</v>
      </c>
      <c r="W246">
        <v>0</v>
      </c>
      <c r="Y246">
        <v>0.66666666666665997</v>
      </c>
      <c r="Z246">
        <v>0.66666666666665997</v>
      </c>
      <c r="AA246" t="b">
        <v>1</v>
      </c>
      <c r="AB246" t="s">
        <v>151</v>
      </c>
      <c r="AC246" t="s">
        <v>151</v>
      </c>
    </row>
    <row r="247" spans="1:29" hidden="1" x14ac:dyDescent="0.25">
      <c r="A247">
        <v>586888</v>
      </c>
      <c r="B247" t="s">
        <v>747</v>
      </c>
      <c r="C247" t="s">
        <v>3168</v>
      </c>
      <c r="D247" t="s">
        <v>263</v>
      </c>
      <c r="E247" t="s">
        <v>75</v>
      </c>
      <c r="F247" t="s">
        <v>89</v>
      </c>
      <c r="G247">
        <v>0.5</v>
      </c>
      <c r="J247" s="5"/>
      <c r="M247">
        <v>2020</v>
      </c>
      <c r="N247">
        <v>4</v>
      </c>
      <c r="Q247" t="s">
        <v>69</v>
      </c>
      <c r="R247" t="s">
        <v>3102</v>
      </c>
      <c r="S247" t="s">
        <v>61</v>
      </c>
      <c r="T247">
        <v>0</v>
      </c>
      <c r="U247" s="7">
        <v>0</v>
      </c>
      <c r="V247" s="4">
        <v>0</v>
      </c>
      <c r="W247">
        <v>0</v>
      </c>
      <c r="Y247">
        <v>0</v>
      </c>
      <c r="Z247">
        <v>0</v>
      </c>
      <c r="AA247" t="b">
        <v>1</v>
      </c>
      <c r="AB247" t="s">
        <v>151</v>
      </c>
      <c r="AC247" t="s">
        <v>151</v>
      </c>
    </row>
    <row r="248" spans="1:29" hidden="1" x14ac:dyDescent="0.25">
      <c r="A248">
        <v>574648</v>
      </c>
      <c r="B248" t="s">
        <v>747</v>
      </c>
      <c r="C248" t="s">
        <v>3168</v>
      </c>
      <c r="D248" t="s">
        <v>263</v>
      </c>
      <c r="E248" t="s">
        <v>268</v>
      </c>
      <c r="G248">
        <v>0.2</v>
      </c>
      <c r="J248" s="5"/>
      <c r="M248">
        <v>2019</v>
      </c>
      <c r="N248">
        <v>40</v>
      </c>
      <c r="P248" t="s">
        <v>490</v>
      </c>
      <c r="Q248" t="s">
        <v>35</v>
      </c>
      <c r="R248" t="s">
        <v>268</v>
      </c>
      <c r="S248" t="s">
        <v>61</v>
      </c>
      <c r="T248">
        <v>0</v>
      </c>
      <c r="U248" s="7">
        <v>0</v>
      </c>
      <c r="V248" s="4">
        <v>0</v>
      </c>
      <c r="W248">
        <v>0</v>
      </c>
      <c r="Y248">
        <v>0</v>
      </c>
      <c r="Z248">
        <v>0</v>
      </c>
      <c r="AA248" t="b">
        <v>1</v>
      </c>
      <c r="AB248" t="s">
        <v>151</v>
      </c>
      <c r="AC248" t="s">
        <v>151</v>
      </c>
    </row>
    <row r="249" spans="1:29" hidden="1" x14ac:dyDescent="0.25">
      <c r="A249">
        <v>585189</v>
      </c>
      <c r="B249" t="s">
        <v>747</v>
      </c>
      <c r="C249" t="s">
        <v>3168</v>
      </c>
      <c r="D249" t="s">
        <v>263</v>
      </c>
      <c r="E249" t="s">
        <v>193</v>
      </c>
      <c r="G249">
        <v>0.16666666666666999</v>
      </c>
      <c r="J249" s="5"/>
      <c r="M249">
        <v>2020</v>
      </c>
      <c r="N249">
        <v>310</v>
      </c>
      <c r="O249" t="s">
        <v>34</v>
      </c>
      <c r="P249" t="s">
        <v>752</v>
      </c>
      <c r="Q249" t="s">
        <v>69</v>
      </c>
      <c r="R249" t="s">
        <v>193</v>
      </c>
      <c r="S249" t="s">
        <v>60</v>
      </c>
      <c r="T249">
        <v>16</v>
      </c>
      <c r="U249" s="7">
        <v>22.901820226543798</v>
      </c>
      <c r="V249" s="4">
        <v>3.8169700377573759</v>
      </c>
      <c r="W249">
        <v>16</v>
      </c>
      <c r="Y249">
        <v>3.8169700377573759</v>
      </c>
      <c r="Z249">
        <v>3.8169700377573759</v>
      </c>
      <c r="AA249" t="b">
        <v>1</v>
      </c>
      <c r="AB249" t="s">
        <v>151</v>
      </c>
      <c r="AC249" t="s">
        <v>151</v>
      </c>
    </row>
    <row r="250" spans="1:29" hidden="1" x14ac:dyDescent="0.25">
      <c r="A250">
        <v>576161</v>
      </c>
      <c r="B250" t="s">
        <v>753</v>
      </c>
      <c r="C250" t="s">
        <v>3168</v>
      </c>
      <c r="D250" t="s">
        <v>263</v>
      </c>
      <c r="E250" t="s">
        <v>264</v>
      </c>
      <c r="G250">
        <v>0.5</v>
      </c>
      <c r="J250" s="5"/>
      <c r="L250" t="s">
        <v>265</v>
      </c>
      <c r="M250">
        <v>2019</v>
      </c>
      <c r="N250">
        <v>8</v>
      </c>
      <c r="O250" t="s">
        <v>34</v>
      </c>
      <c r="P250" t="s">
        <v>266</v>
      </c>
      <c r="Q250" t="s">
        <v>35</v>
      </c>
      <c r="R250" t="s">
        <v>264</v>
      </c>
      <c r="S250" t="s">
        <v>61</v>
      </c>
      <c r="T250">
        <v>0</v>
      </c>
      <c r="U250" s="7">
        <v>0</v>
      </c>
      <c r="V250" s="4">
        <v>0</v>
      </c>
      <c r="W250">
        <v>0</v>
      </c>
      <c r="Y250">
        <v>0</v>
      </c>
      <c r="Z250">
        <v>0</v>
      </c>
      <c r="AA250" t="b">
        <v>1</v>
      </c>
      <c r="AB250" t="s">
        <v>151</v>
      </c>
      <c r="AC250" t="s">
        <v>151</v>
      </c>
    </row>
    <row r="251" spans="1:29" hidden="1" x14ac:dyDescent="0.25">
      <c r="A251">
        <v>540101</v>
      </c>
      <c r="B251" t="s">
        <v>753</v>
      </c>
      <c r="C251" t="s">
        <v>3168</v>
      </c>
      <c r="D251" t="s">
        <v>263</v>
      </c>
      <c r="E251" t="s">
        <v>58</v>
      </c>
      <c r="G251">
        <v>0.5</v>
      </c>
      <c r="J251" s="5"/>
      <c r="M251">
        <v>2017</v>
      </c>
      <c r="N251">
        <v>216</v>
      </c>
      <c r="O251" t="s">
        <v>34</v>
      </c>
      <c r="P251" t="s">
        <v>266</v>
      </c>
      <c r="Q251" t="s">
        <v>35</v>
      </c>
      <c r="R251" t="s">
        <v>58</v>
      </c>
      <c r="S251" t="s">
        <v>60</v>
      </c>
      <c r="T251">
        <v>9</v>
      </c>
      <c r="U251" s="7">
        <v>9</v>
      </c>
      <c r="V251" s="4">
        <v>4.5</v>
      </c>
      <c r="W251">
        <v>9</v>
      </c>
      <c r="Y251">
        <v>4.5</v>
      </c>
      <c r="Z251">
        <v>4.5</v>
      </c>
      <c r="AA251" t="b">
        <v>1</v>
      </c>
      <c r="AB251" t="s">
        <v>151</v>
      </c>
      <c r="AC251" t="s">
        <v>151</v>
      </c>
    </row>
    <row r="252" spans="1:29" hidden="1" x14ac:dyDescent="0.25">
      <c r="A252">
        <v>580678</v>
      </c>
      <c r="B252" t="s">
        <v>754</v>
      </c>
      <c r="C252" t="s">
        <v>3168</v>
      </c>
      <c r="D252" t="s">
        <v>221</v>
      </c>
      <c r="E252" t="s">
        <v>553</v>
      </c>
      <c r="F252" t="s">
        <v>41</v>
      </c>
      <c r="G252">
        <v>0.5</v>
      </c>
      <c r="J252" s="5"/>
      <c r="L252" t="s">
        <v>755</v>
      </c>
      <c r="M252">
        <v>2020</v>
      </c>
      <c r="N252">
        <v>11</v>
      </c>
      <c r="O252" t="s">
        <v>34</v>
      </c>
      <c r="Q252" t="s">
        <v>35</v>
      </c>
      <c r="R252" t="s">
        <v>3103</v>
      </c>
      <c r="S252" t="s">
        <v>61</v>
      </c>
      <c r="T252">
        <v>0</v>
      </c>
      <c r="U252" s="7">
        <v>0</v>
      </c>
      <c r="V252" s="4">
        <v>0</v>
      </c>
      <c r="W252">
        <v>0</v>
      </c>
      <c r="Y252">
        <v>0</v>
      </c>
      <c r="Z252">
        <v>0</v>
      </c>
      <c r="AA252" t="b">
        <v>1</v>
      </c>
      <c r="AB252" t="s">
        <v>151</v>
      </c>
      <c r="AC252" t="s">
        <v>151</v>
      </c>
    </row>
    <row r="253" spans="1:29" hidden="1" x14ac:dyDescent="0.25">
      <c r="A253">
        <v>583691</v>
      </c>
      <c r="B253" t="s">
        <v>754</v>
      </c>
      <c r="C253" t="s">
        <v>3168</v>
      </c>
      <c r="D253" t="s">
        <v>221</v>
      </c>
      <c r="E253" t="s">
        <v>40</v>
      </c>
      <c r="F253" t="s">
        <v>41</v>
      </c>
      <c r="G253">
        <v>0.2</v>
      </c>
      <c r="J253" s="5"/>
      <c r="L253" t="s">
        <v>755</v>
      </c>
      <c r="M253">
        <v>2020</v>
      </c>
      <c r="N253">
        <v>28</v>
      </c>
      <c r="O253" t="s">
        <v>34</v>
      </c>
      <c r="Q253" t="s">
        <v>35</v>
      </c>
      <c r="R253" t="s">
        <v>43</v>
      </c>
      <c r="S253" t="s">
        <v>44</v>
      </c>
      <c r="T253">
        <v>0.5</v>
      </c>
      <c r="U253" s="7">
        <v>0.5</v>
      </c>
      <c r="V253" s="4">
        <v>0.1</v>
      </c>
      <c r="W253">
        <v>0</v>
      </c>
      <c r="Y253">
        <v>0.1</v>
      </c>
      <c r="Z253">
        <v>0.1</v>
      </c>
      <c r="AA253" t="b">
        <v>1</v>
      </c>
      <c r="AB253" t="s">
        <v>76</v>
      </c>
      <c r="AC253" t="s">
        <v>3187</v>
      </c>
    </row>
    <row r="254" spans="1:29" hidden="1" x14ac:dyDescent="0.25">
      <c r="A254">
        <v>583923</v>
      </c>
      <c r="B254" t="s">
        <v>754</v>
      </c>
      <c r="C254" t="s">
        <v>3168</v>
      </c>
      <c r="D254" t="s">
        <v>221</v>
      </c>
      <c r="E254" t="s">
        <v>40</v>
      </c>
      <c r="F254" t="s">
        <v>41</v>
      </c>
      <c r="G254">
        <v>1</v>
      </c>
      <c r="J254" s="5"/>
      <c r="L254" t="s">
        <v>755</v>
      </c>
      <c r="M254">
        <v>2020</v>
      </c>
      <c r="N254">
        <v>13</v>
      </c>
      <c r="O254" t="s">
        <v>34</v>
      </c>
      <c r="Q254" t="s">
        <v>35</v>
      </c>
      <c r="R254" t="s">
        <v>43</v>
      </c>
      <c r="S254" t="s">
        <v>44</v>
      </c>
      <c r="T254">
        <v>0.5</v>
      </c>
      <c r="U254" s="7">
        <v>0.5</v>
      </c>
      <c r="V254" s="4">
        <v>0.5</v>
      </c>
      <c r="W254">
        <v>0</v>
      </c>
      <c r="Y254">
        <v>0.5</v>
      </c>
      <c r="Z254">
        <v>0.5</v>
      </c>
      <c r="AA254" t="b">
        <v>1</v>
      </c>
      <c r="AB254" t="s">
        <v>151</v>
      </c>
      <c r="AC254" t="s">
        <v>151</v>
      </c>
    </row>
    <row r="255" spans="1:29" hidden="1" x14ac:dyDescent="0.25">
      <c r="A255">
        <v>541212</v>
      </c>
      <c r="B255" t="s">
        <v>314</v>
      </c>
      <c r="C255" t="s">
        <v>3168</v>
      </c>
      <c r="D255" t="s">
        <v>63</v>
      </c>
      <c r="E255" t="s">
        <v>40</v>
      </c>
      <c r="F255" t="s">
        <v>171</v>
      </c>
      <c r="G255">
        <v>1</v>
      </c>
      <c r="J255" s="5"/>
      <c r="L255" t="s">
        <v>756</v>
      </c>
      <c r="M255">
        <v>2017</v>
      </c>
      <c r="N255">
        <v>11</v>
      </c>
      <c r="O255" t="s">
        <v>168</v>
      </c>
      <c r="Q255" t="s">
        <v>35</v>
      </c>
      <c r="R255" t="s">
        <v>357</v>
      </c>
      <c r="S255" t="s">
        <v>44</v>
      </c>
      <c r="T255">
        <v>0.5</v>
      </c>
      <c r="U255" s="7">
        <v>0.5</v>
      </c>
      <c r="V255" s="4">
        <v>0.5</v>
      </c>
      <c r="W255">
        <v>0</v>
      </c>
      <c r="Y255">
        <v>0.5</v>
      </c>
      <c r="Z255">
        <v>0.5</v>
      </c>
      <c r="AA255" t="b">
        <v>1</v>
      </c>
      <c r="AB255" t="s">
        <v>151</v>
      </c>
      <c r="AC255" t="s">
        <v>151</v>
      </c>
    </row>
    <row r="256" spans="1:29" hidden="1" x14ac:dyDescent="0.25">
      <c r="A256">
        <v>541213</v>
      </c>
      <c r="B256" t="s">
        <v>314</v>
      </c>
      <c r="C256" t="s">
        <v>3168</v>
      </c>
      <c r="D256" t="s">
        <v>63</v>
      </c>
      <c r="E256" t="s">
        <v>40</v>
      </c>
      <c r="F256" t="s">
        <v>171</v>
      </c>
      <c r="G256">
        <v>1</v>
      </c>
      <c r="J256" s="5"/>
      <c r="L256" t="s">
        <v>756</v>
      </c>
      <c r="M256">
        <v>2017</v>
      </c>
      <c r="N256">
        <v>10</v>
      </c>
      <c r="O256" t="s">
        <v>168</v>
      </c>
      <c r="Q256" t="s">
        <v>35</v>
      </c>
      <c r="R256" t="s">
        <v>357</v>
      </c>
      <c r="S256" t="s">
        <v>44</v>
      </c>
      <c r="T256">
        <v>0.5</v>
      </c>
      <c r="U256" s="7">
        <v>0.5</v>
      </c>
      <c r="V256" s="4">
        <v>0.5</v>
      </c>
      <c r="W256">
        <v>0</v>
      </c>
      <c r="Y256">
        <v>0.5</v>
      </c>
      <c r="Z256">
        <v>0.5</v>
      </c>
      <c r="AA256" t="b">
        <v>1</v>
      </c>
      <c r="AB256" t="s">
        <v>151</v>
      </c>
      <c r="AC256" t="s">
        <v>151</v>
      </c>
    </row>
    <row r="257" spans="1:29" hidden="1" x14ac:dyDescent="0.25">
      <c r="A257">
        <v>545420</v>
      </c>
      <c r="B257" t="s">
        <v>314</v>
      </c>
      <c r="C257" t="s">
        <v>3168</v>
      </c>
      <c r="D257" t="s">
        <v>63</v>
      </c>
      <c r="E257" t="s">
        <v>40</v>
      </c>
      <c r="F257" t="s">
        <v>30</v>
      </c>
      <c r="G257">
        <v>0.5</v>
      </c>
      <c r="H257" t="s">
        <v>757</v>
      </c>
      <c r="I257" t="s">
        <v>49</v>
      </c>
      <c r="J257" s="5"/>
      <c r="L257" t="s">
        <v>758</v>
      </c>
      <c r="M257">
        <v>2018</v>
      </c>
      <c r="N257">
        <v>15</v>
      </c>
      <c r="O257" t="s">
        <v>184</v>
      </c>
      <c r="Q257" t="s">
        <v>69</v>
      </c>
      <c r="R257" t="s">
        <v>55</v>
      </c>
      <c r="S257" t="s">
        <v>169</v>
      </c>
      <c r="T257">
        <v>7</v>
      </c>
      <c r="U257" s="7">
        <v>7</v>
      </c>
      <c r="V257" s="4">
        <v>3.5</v>
      </c>
      <c r="W257">
        <v>0</v>
      </c>
      <c r="Y257">
        <v>3.5</v>
      </c>
      <c r="Z257">
        <v>3.5</v>
      </c>
      <c r="AA257" t="b">
        <v>1</v>
      </c>
      <c r="AB257" t="s">
        <v>151</v>
      </c>
      <c r="AC257" t="s">
        <v>151</v>
      </c>
    </row>
    <row r="258" spans="1:29" hidden="1" x14ac:dyDescent="0.25">
      <c r="A258">
        <v>545775</v>
      </c>
      <c r="B258" t="s">
        <v>314</v>
      </c>
      <c r="C258" t="s">
        <v>3168</v>
      </c>
      <c r="D258" t="s">
        <v>63</v>
      </c>
      <c r="E258" t="s">
        <v>346</v>
      </c>
      <c r="G258">
        <v>1</v>
      </c>
      <c r="J258" s="5"/>
      <c r="L258" t="s">
        <v>759</v>
      </c>
      <c r="M258">
        <v>2018</v>
      </c>
      <c r="P258" t="s">
        <v>760</v>
      </c>
      <c r="Q258" t="s">
        <v>35</v>
      </c>
      <c r="R258" t="s">
        <v>346</v>
      </c>
      <c r="S258" t="s">
        <v>61</v>
      </c>
      <c r="T258">
        <v>0</v>
      </c>
      <c r="U258" s="7">
        <v>0</v>
      </c>
      <c r="V258" s="4">
        <v>0</v>
      </c>
      <c r="W258">
        <v>0</v>
      </c>
      <c r="Y258">
        <v>0</v>
      </c>
      <c r="Z258">
        <v>0</v>
      </c>
      <c r="AA258" t="b">
        <v>1</v>
      </c>
      <c r="AB258" t="s">
        <v>151</v>
      </c>
      <c r="AC258" t="s">
        <v>151</v>
      </c>
    </row>
    <row r="259" spans="1:29" hidden="1" x14ac:dyDescent="0.25">
      <c r="A259">
        <v>529617</v>
      </c>
      <c r="B259" t="s">
        <v>314</v>
      </c>
      <c r="C259" t="s">
        <v>3168</v>
      </c>
      <c r="D259" t="s">
        <v>63</v>
      </c>
      <c r="E259" t="s">
        <v>761</v>
      </c>
      <c r="G259">
        <v>1</v>
      </c>
      <c r="J259" s="5"/>
      <c r="L259" t="s">
        <v>762</v>
      </c>
      <c r="M259">
        <v>2017</v>
      </c>
      <c r="N259">
        <v>3</v>
      </c>
      <c r="O259" t="s">
        <v>168</v>
      </c>
      <c r="P259" t="s">
        <v>289</v>
      </c>
      <c r="Q259" t="s">
        <v>35</v>
      </c>
      <c r="R259" t="s">
        <v>761</v>
      </c>
      <c r="S259" t="s">
        <v>61</v>
      </c>
      <c r="T259">
        <v>0</v>
      </c>
      <c r="U259" s="7">
        <v>0</v>
      </c>
      <c r="V259" s="4">
        <v>0</v>
      </c>
      <c r="W259">
        <v>0</v>
      </c>
      <c r="Y259">
        <v>0</v>
      </c>
      <c r="Z259">
        <v>0</v>
      </c>
      <c r="AA259" t="b">
        <v>1</v>
      </c>
      <c r="AB259" t="s">
        <v>151</v>
      </c>
      <c r="AC259" t="s">
        <v>151</v>
      </c>
    </row>
    <row r="260" spans="1:29" hidden="1" x14ac:dyDescent="0.25">
      <c r="A260">
        <v>529620</v>
      </c>
      <c r="B260" t="s">
        <v>314</v>
      </c>
      <c r="C260" t="s">
        <v>3168</v>
      </c>
      <c r="D260" t="s">
        <v>63</v>
      </c>
      <c r="E260" t="s">
        <v>761</v>
      </c>
      <c r="G260">
        <v>1</v>
      </c>
      <c r="J260" s="5"/>
      <c r="L260" t="s">
        <v>762</v>
      </c>
      <c r="M260">
        <v>2017</v>
      </c>
      <c r="N260">
        <v>2</v>
      </c>
      <c r="O260" t="s">
        <v>168</v>
      </c>
      <c r="P260" t="s">
        <v>289</v>
      </c>
      <c r="Q260" t="s">
        <v>35</v>
      </c>
      <c r="R260" t="s">
        <v>761</v>
      </c>
      <c r="S260" t="s">
        <v>61</v>
      </c>
      <c r="T260">
        <v>0</v>
      </c>
      <c r="U260" s="7">
        <v>0</v>
      </c>
      <c r="V260" s="4">
        <v>0</v>
      </c>
      <c r="W260">
        <v>0</v>
      </c>
      <c r="Y260">
        <v>0</v>
      </c>
      <c r="Z260">
        <v>0</v>
      </c>
      <c r="AA260" t="b">
        <v>1</v>
      </c>
      <c r="AB260" t="s">
        <v>151</v>
      </c>
      <c r="AC260" t="s">
        <v>151</v>
      </c>
    </row>
    <row r="261" spans="1:29" hidden="1" x14ac:dyDescent="0.25">
      <c r="A261">
        <v>529621</v>
      </c>
      <c r="B261" t="s">
        <v>314</v>
      </c>
      <c r="C261" t="s">
        <v>3168</v>
      </c>
      <c r="D261" t="s">
        <v>63</v>
      </c>
      <c r="E261" t="s">
        <v>761</v>
      </c>
      <c r="G261">
        <v>1</v>
      </c>
      <c r="J261" s="5"/>
      <c r="L261" t="s">
        <v>762</v>
      </c>
      <c r="M261">
        <v>2017</v>
      </c>
      <c r="N261">
        <v>2</v>
      </c>
      <c r="O261" t="s">
        <v>168</v>
      </c>
      <c r="P261" t="s">
        <v>289</v>
      </c>
      <c r="Q261" t="s">
        <v>35</v>
      </c>
      <c r="R261" t="s">
        <v>761</v>
      </c>
      <c r="S261" t="s">
        <v>61</v>
      </c>
      <c r="T261">
        <v>0</v>
      </c>
      <c r="U261" s="7">
        <v>0</v>
      </c>
      <c r="V261" s="4">
        <v>0</v>
      </c>
      <c r="W261">
        <v>0</v>
      </c>
      <c r="Y261">
        <v>0</v>
      </c>
      <c r="Z261">
        <v>0</v>
      </c>
      <c r="AA261" t="b">
        <v>1</v>
      </c>
      <c r="AB261" t="s">
        <v>151</v>
      </c>
      <c r="AC261" t="s">
        <v>151</v>
      </c>
    </row>
    <row r="262" spans="1:29" hidden="1" x14ac:dyDescent="0.25">
      <c r="A262">
        <v>527425</v>
      </c>
      <c r="B262" t="s">
        <v>314</v>
      </c>
      <c r="C262" t="s">
        <v>3168</v>
      </c>
      <c r="D262" t="s">
        <v>63</v>
      </c>
      <c r="E262" t="s">
        <v>99</v>
      </c>
      <c r="F262" t="s">
        <v>100</v>
      </c>
      <c r="G262">
        <v>1</v>
      </c>
      <c r="J262" s="5"/>
      <c r="L262" t="s">
        <v>763</v>
      </c>
      <c r="M262">
        <v>2017</v>
      </c>
      <c r="N262">
        <v>12</v>
      </c>
      <c r="P262" t="s">
        <v>764</v>
      </c>
      <c r="Q262" t="s">
        <v>35</v>
      </c>
      <c r="R262" t="s">
        <v>103</v>
      </c>
      <c r="S262" t="s">
        <v>104</v>
      </c>
      <c r="T262">
        <v>0.25</v>
      </c>
      <c r="U262" s="7">
        <v>0.25</v>
      </c>
      <c r="V262" s="4">
        <v>0.25</v>
      </c>
      <c r="W262">
        <v>0</v>
      </c>
      <c r="Y262">
        <v>0.25</v>
      </c>
      <c r="Z262">
        <v>0.25</v>
      </c>
      <c r="AA262" t="b">
        <v>1</v>
      </c>
      <c r="AB262" t="s">
        <v>151</v>
      </c>
      <c r="AC262" t="s">
        <v>151</v>
      </c>
    </row>
    <row r="263" spans="1:29" hidden="1" x14ac:dyDescent="0.25">
      <c r="A263">
        <v>537257</v>
      </c>
      <c r="B263" t="s">
        <v>765</v>
      </c>
      <c r="C263" t="s">
        <v>3168</v>
      </c>
      <c r="D263" t="s">
        <v>196</v>
      </c>
      <c r="E263" t="s">
        <v>193</v>
      </c>
      <c r="G263">
        <v>1</v>
      </c>
      <c r="J263" s="5"/>
      <c r="M263">
        <v>2017</v>
      </c>
      <c r="N263">
        <v>510</v>
      </c>
      <c r="O263" t="s">
        <v>34</v>
      </c>
      <c r="P263" t="s">
        <v>176</v>
      </c>
      <c r="Q263" t="s">
        <v>35</v>
      </c>
      <c r="R263" t="s">
        <v>193</v>
      </c>
      <c r="S263" t="s">
        <v>60</v>
      </c>
      <c r="T263">
        <v>1</v>
      </c>
      <c r="U263" s="7">
        <v>1</v>
      </c>
      <c r="V263" s="4">
        <v>1</v>
      </c>
      <c r="W263">
        <v>1</v>
      </c>
      <c r="Y263">
        <v>1</v>
      </c>
      <c r="Z263">
        <v>1</v>
      </c>
      <c r="AA263" t="b">
        <v>1</v>
      </c>
      <c r="AB263" t="s">
        <v>199</v>
      </c>
      <c r="AC263" t="s">
        <v>199</v>
      </c>
    </row>
    <row r="264" spans="1:29" hidden="1" x14ac:dyDescent="0.25">
      <c r="A264">
        <v>537270</v>
      </c>
      <c r="B264" t="s">
        <v>765</v>
      </c>
      <c r="C264" t="s">
        <v>3168</v>
      </c>
      <c r="D264" t="s">
        <v>196</v>
      </c>
      <c r="E264" t="s">
        <v>346</v>
      </c>
      <c r="G264">
        <v>1</v>
      </c>
      <c r="J264" s="5"/>
      <c r="L264" t="s">
        <v>766</v>
      </c>
      <c r="M264">
        <v>2017</v>
      </c>
      <c r="P264" t="s">
        <v>767</v>
      </c>
      <c r="Q264" t="s">
        <v>35</v>
      </c>
      <c r="R264" t="s">
        <v>346</v>
      </c>
      <c r="S264" t="s">
        <v>61</v>
      </c>
      <c r="T264">
        <v>0</v>
      </c>
      <c r="U264" s="7">
        <v>0</v>
      </c>
      <c r="V264" s="4">
        <v>0</v>
      </c>
      <c r="W264">
        <v>0</v>
      </c>
      <c r="Y264">
        <v>0</v>
      </c>
      <c r="Z264">
        <v>0</v>
      </c>
      <c r="AA264" t="b">
        <v>1</v>
      </c>
      <c r="AB264" t="s">
        <v>151</v>
      </c>
      <c r="AC264" t="s">
        <v>151</v>
      </c>
    </row>
    <row r="265" spans="1:29" hidden="1" x14ac:dyDescent="0.25">
      <c r="A265">
        <v>538816</v>
      </c>
      <c r="B265" t="s">
        <v>765</v>
      </c>
      <c r="C265" t="s">
        <v>3168</v>
      </c>
      <c r="D265" t="s">
        <v>196</v>
      </c>
      <c r="E265" t="s">
        <v>117</v>
      </c>
      <c r="G265">
        <v>1</v>
      </c>
      <c r="J265" s="5"/>
      <c r="L265" t="s">
        <v>768</v>
      </c>
      <c r="M265">
        <v>2017</v>
      </c>
      <c r="N265">
        <v>14</v>
      </c>
      <c r="O265" t="s">
        <v>34</v>
      </c>
      <c r="P265" t="s">
        <v>769</v>
      </c>
      <c r="Q265" t="s">
        <v>181</v>
      </c>
      <c r="R265" t="s">
        <v>117</v>
      </c>
      <c r="S265" t="s">
        <v>120</v>
      </c>
      <c r="T265">
        <v>1</v>
      </c>
      <c r="U265" s="7">
        <v>2</v>
      </c>
      <c r="V265" s="4">
        <v>2</v>
      </c>
      <c r="W265">
        <v>0</v>
      </c>
      <c r="Y265">
        <v>2</v>
      </c>
      <c r="Z265">
        <v>2</v>
      </c>
      <c r="AA265" t="b">
        <v>1</v>
      </c>
      <c r="AB265" t="s">
        <v>199</v>
      </c>
      <c r="AC265" t="s">
        <v>199</v>
      </c>
    </row>
    <row r="266" spans="1:29" hidden="1" x14ac:dyDescent="0.25">
      <c r="A266">
        <v>538817</v>
      </c>
      <c r="B266" t="s">
        <v>765</v>
      </c>
      <c r="C266" t="s">
        <v>3168</v>
      </c>
      <c r="D266" t="s">
        <v>196</v>
      </c>
      <c r="E266" t="s">
        <v>346</v>
      </c>
      <c r="G266">
        <v>1</v>
      </c>
      <c r="J266" s="5"/>
      <c r="L266" t="s">
        <v>770</v>
      </c>
      <c r="M266">
        <v>2017</v>
      </c>
      <c r="P266" t="s">
        <v>769</v>
      </c>
      <c r="Q266" t="s">
        <v>35</v>
      </c>
      <c r="R266" t="s">
        <v>346</v>
      </c>
      <c r="S266" t="s">
        <v>61</v>
      </c>
      <c r="T266">
        <v>0</v>
      </c>
      <c r="U266" s="7">
        <v>0</v>
      </c>
      <c r="V266" s="4">
        <v>0</v>
      </c>
      <c r="W266">
        <v>0</v>
      </c>
      <c r="Y266">
        <v>0</v>
      </c>
      <c r="Z266">
        <v>0</v>
      </c>
      <c r="AA266" t="b">
        <v>1</v>
      </c>
      <c r="AB266" t="s">
        <v>199</v>
      </c>
      <c r="AC266" t="s">
        <v>199</v>
      </c>
    </row>
    <row r="267" spans="1:29" hidden="1" x14ac:dyDescent="0.25">
      <c r="A267">
        <v>589448</v>
      </c>
      <c r="B267" t="s">
        <v>765</v>
      </c>
      <c r="C267" t="s">
        <v>3168</v>
      </c>
      <c r="D267" t="s">
        <v>196</v>
      </c>
      <c r="E267" t="s">
        <v>117</v>
      </c>
      <c r="G267">
        <v>0.5</v>
      </c>
      <c r="J267" s="5"/>
      <c r="L267" t="s">
        <v>771</v>
      </c>
      <c r="M267">
        <v>2018</v>
      </c>
      <c r="N267">
        <v>14</v>
      </c>
      <c r="O267" t="s">
        <v>34</v>
      </c>
      <c r="P267" t="s">
        <v>772</v>
      </c>
      <c r="Q267" t="s">
        <v>35</v>
      </c>
      <c r="R267" t="s">
        <v>117</v>
      </c>
      <c r="S267" t="s">
        <v>120</v>
      </c>
      <c r="T267">
        <v>1</v>
      </c>
      <c r="U267" s="7">
        <v>1</v>
      </c>
      <c r="V267" s="4">
        <v>0.5</v>
      </c>
      <c r="W267">
        <v>0</v>
      </c>
      <c r="Y267">
        <v>0.5</v>
      </c>
      <c r="Z267">
        <v>0.5</v>
      </c>
      <c r="AA267" t="b">
        <v>1</v>
      </c>
      <c r="AB267" t="s">
        <v>199</v>
      </c>
      <c r="AC267" t="s">
        <v>199</v>
      </c>
    </row>
    <row r="268" spans="1:29" hidden="1" x14ac:dyDescent="0.25">
      <c r="A268">
        <v>590073</v>
      </c>
      <c r="B268" t="s">
        <v>765</v>
      </c>
      <c r="C268" t="s">
        <v>3168</v>
      </c>
      <c r="D268" t="s">
        <v>196</v>
      </c>
      <c r="E268" t="s">
        <v>193</v>
      </c>
      <c r="G268">
        <v>1</v>
      </c>
      <c r="J268" s="5"/>
      <c r="M268">
        <v>2018</v>
      </c>
      <c r="N268">
        <v>167</v>
      </c>
      <c r="P268" t="s">
        <v>773</v>
      </c>
      <c r="Q268" t="s">
        <v>181</v>
      </c>
      <c r="R268" t="s">
        <v>193</v>
      </c>
      <c r="S268" t="s">
        <v>60</v>
      </c>
      <c r="T268">
        <v>16</v>
      </c>
      <c r="U268" s="7">
        <v>17.660859535295309</v>
      </c>
      <c r="V268" s="4">
        <v>17.660859535295309</v>
      </c>
      <c r="W268">
        <v>16</v>
      </c>
      <c r="Y268">
        <v>17.660859535295309</v>
      </c>
      <c r="Z268">
        <v>17.660859535295309</v>
      </c>
      <c r="AA268" t="b">
        <v>1</v>
      </c>
      <c r="AB268" t="s">
        <v>199</v>
      </c>
      <c r="AC268" t="s">
        <v>199</v>
      </c>
    </row>
    <row r="269" spans="1:29" hidden="1" x14ac:dyDescent="0.25">
      <c r="A269">
        <v>590078</v>
      </c>
      <c r="B269" t="s">
        <v>765</v>
      </c>
      <c r="C269" t="s">
        <v>3168</v>
      </c>
      <c r="D269" t="s">
        <v>196</v>
      </c>
      <c r="E269" t="s">
        <v>117</v>
      </c>
      <c r="G269">
        <v>0.5</v>
      </c>
      <c r="J269" s="5"/>
      <c r="L269" t="s">
        <v>774</v>
      </c>
      <c r="M269">
        <v>2019</v>
      </c>
      <c r="N269">
        <v>17</v>
      </c>
      <c r="O269" t="s">
        <v>179</v>
      </c>
      <c r="P269" t="s">
        <v>775</v>
      </c>
      <c r="Q269" t="s">
        <v>181</v>
      </c>
      <c r="R269" t="s">
        <v>117</v>
      </c>
      <c r="S269" t="s">
        <v>120</v>
      </c>
      <c r="T269">
        <v>1</v>
      </c>
      <c r="U269" s="7">
        <v>2</v>
      </c>
      <c r="V269" s="4">
        <v>1</v>
      </c>
      <c r="W269">
        <v>0</v>
      </c>
      <c r="Y269">
        <v>1</v>
      </c>
      <c r="Z269">
        <v>1</v>
      </c>
      <c r="AA269" t="b">
        <v>1</v>
      </c>
      <c r="AB269" t="s">
        <v>199</v>
      </c>
      <c r="AC269" t="s">
        <v>199</v>
      </c>
    </row>
    <row r="270" spans="1:29" hidden="1" x14ac:dyDescent="0.25">
      <c r="A270">
        <v>590837</v>
      </c>
      <c r="B270" t="s">
        <v>765</v>
      </c>
      <c r="C270" t="s">
        <v>3168</v>
      </c>
      <c r="D270" t="s">
        <v>196</v>
      </c>
      <c r="E270" t="s">
        <v>271</v>
      </c>
      <c r="G270">
        <v>1</v>
      </c>
      <c r="J270" s="5"/>
      <c r="L270" t="s">
        <v>776</v>
      </c>
      <c r="M270">
        <v>2020</v>
      </c>
      <c r="N270">
        <v>12</v>
      </c>
      <c r="O270" t="s">
        <v>179</v>
      </c>
      <c r="P270" t="s">
        <v>777</v>
      </c>
      <c r="Q270" t="s">
        <v>181</v>
      </c>
      <c r="R270" t="s">
        <v>271</v>
      </c>
      <c r="S270" t="s">
        <v>120</v>
      </c>
      <c r="T270">
        <v>1</v>
      </c>
      <c r="U270" s="7">
        <v>2</v>
      </c>
      <c r="V270" s="4">
        <v>2</v>
      </c>
      <c r="W270">
        <v>0</v>
      </c>
      <c r="Y270">
        <v>2</v>
      </c>
      <c r="Z270">
        <v>2</v>
      </c>
      <c r="AA270" t="b">
        <v>1</v>
      </c>
      <c r="AB270" t="s">
        <v>199</v>
      </c>
      <c r="AC270" t="s">
        <v>199</v>
      </c>
    </row>
    <row r="271" spans="1:29" hidden="1" x14ac:dyDescent="0.25">
      <c r="A271">
        <v>590845</v>
      </c>
      <c r="B271" t="s">
        <v>765</v>
      </c>
      <c r="C271" t="s">
        <v>3168</v>
      </c>
      <c r="D271" t="s">
        <v>196</v>
      </c>
      <c r="E271" t="s">
        <v>99</v>
      </c>
      <c r="F271" t="s">
        <v>100</v>
      </c>
      <c r="G271">
        <v>1</v>
      </c>
      <c r="J271" s="5"/>
      <c r="L271" t="s">
        <v>778</v>
      </c>
      <c r="M271">
        <v>2020</v>
      </c>
      <c r="N271">
        <v>14</v>
      </c>
      <c r="P271" t="s">
        <v>779</v>
      </c>
      <c r="Q271" t="s">
        <v>69</v>
      </c>
      <c r="R271" t="s">
        <v>103</v>
      </c>
      <c r="S271" t="s">
        <v>104</v>
      </c>
      <c r="T271">
        <v>0.25</v>
      </c>
      <c r="U271" s="7">
        <v>0.5</v>
      </c>
      <c r="V271" s="4">
        <v>0.5</v>
      </c>
      <c r="W271">
        <v>0</v>
      </c>
      <c r="Y271">
        <v>0.5</v>
      </c>
      <c r="Z271">
        <v>0.5</v>
      </c>
      <c r="AA271" t="b">
        <v>1</v>
      </c>
      <c r="AB271" t="s">
        <v>199</v>
      </c>
      <c r="AC271" t="s">
        <v>199</v>
      </c>
    </row>
    <row r="272" spans="1:29" hidden="1" x14ac:dyDescent="0.25">
      <c r="A272">
        <v>539716</v>
      </c>
      <c r="B272" t="s">
        <v>780</v>
      </c>
      <c r="C272" t="s">
        <v>3168</v>
      </c>
      <c r="D272" t="s">
        <v>78</v>
      </c>
      <c r="E272" t="s">
        <v>58</v>
      </c>
      <c r="G272">
        <v>6.25E-2</v>
      </c>
      <c r="J272" s="5"/>
      <c r="M272">
        <v>2017</v>
      </c>
      <c r="N272">
        <v>338</v>
      </c>
      <c r="O272" t="s">
        <v>34</v>
      </c>
      <c r="P272" t="s">
        <v>176</v>
      </c>
      <c r="Q272" t="s">
        <v>35</v>
      </c>
      <c r="R272" t="s">
        <v>58</v>
      </c>
      <c r="S272" t="s">
        <v>60</v>
      </c>
      <c r="T272">
        <v>1</v>
      </c>
      <c r="U272" s="7">
        <v>1</v>
      </c>
      <c r="V272" s="4">
        <v>6.25E-2</v>
      </c>
      <c r="W272">
        <v>1</v>
      </c>
      <c r="Y272">
        <v>6.25E-2</v>
      </c>
      <c r="Z272">
        <v>6.25E-2</v>
      </c>
      <c r="AA272" t="b">
        <v>1</v>
      </c>
      <c r="AB272" t="s">
        <v>76</v>
      </c>
      <c r="AC272" t="s">
        <v>3187</v>
      </c>
    </row>
    <row r="273" spans="1:29" hidden="1" x14ac:dyDescent="0.25">
      <c r="A273">
        <v>591649</v>
      </c>
      <c r="B273" t="s">
        <v>781</v>
      </c>
      <c r="C273" t="s">
        <v>3168</v>
      </c>
      <c r="D273" t="s">
        <v>470</v>
      </c>
      <c r="E273" t="s">
        <v>40</v>
      </c>
      <c r="F273" t="s">
        <v>89</v>
      </c>
      <c r="G273">
        <v>0.5</v>
      </c>
      <c r="J273" s="5"/>
      <c r="L273" t="s">
        <v>782</v>
      </c>
      <c r="M273">
        <v>2020</v>
      </c>
      <c r="N273">
        <v>14</v>
      </c>
      <c r="O273" t="s">
        <v>184</v>
      </c>
      <c r="Q273" t="s">
        <v>69</v>
      </c>
      <c r="R273" t="s">
        <v>91</v>
      </c>
      <c r="S273" t="s">
        <v>92</v>
      </c>
      <c r="T273">
        <v>1</v>
      </c>
      <c r="U273" s="7">
        <v>2</v>
      </c>
      <c r="V273" s="4">
        <v>1</v>
      </c>
      <c r="W273">
        <v>0</v>
      </c>
      <c r="Y273">
        <v>1</v>
      </c>
      <c r="Z273">
        <v>1</v>
      </c>
      <c r="AA273" t="b">
        <v>1</v>
      </c>
      <c r="AB273" t="s">
        <v>76</v>
      </c>
      <c r="AC273" t="s">
        <v>3187</v>
      </c>
    </row>
    <row r="274" spans="1:29" x14ac:dyDescent="0.25">
      <c r="A274">
        <v>556839</v>
      </c>
      <c r="B274" t="s">
        <v>781</v>
      </c>
      <c r="C274" t="s">
        <v>3168</v>
      </c>
      <c r="D274" t="s">
        <v>470</v>
      </c>
      <c r="E274" t="s">
        <v>99</v>
      </c>
      <c r="F274" t="s">
        <v>430</v>
      </c>
      <c r="G274">
        <v>0.5</v>
      </c>
      <c r="J274" s="5">
        <v>429975301082</v>
      </c>
      <c r="L274" t="s">
        <v>783</v>
      </c>
      <c r="M274">
        <v>2017</v>
      </c>
      <c r="N274">
        <v>7</v>
      </c>
      <c r="O274" t="s">
        <v>543</v>
      </c>
      <c r="P274" t="s">
        <v>784</v>
      </c>
      <c r="Q274" t="s">
        <v>69</v>
      </c>
      <c r="R274" t="s">
        <v>3100</v>
      </c>
      <c r="S274" t="s">
        <v>225</v>
      </c>
      <c r="T274">
        <v>0.5</v>
      </c>
      <c r="U274" s="7">
        <v>1</v>
      </c>
      <c r="V274" s="4">
        <v>0.5</v>
      </c>
      <c r="W274">
        <v>0</v>
      </c>
      <c r="Y274">
        <v>0.5</v>
      </c>
      <c r="Z274">
        <v>0.5</v>
      </c>
      <c r="AA274" t="b">
        <v>1</v>
      </c>
      <c r="AB274" t="s">
        <v>45</v>
      </c>
      <c r="AC274" t="s">
        <v>45</v>
      </c>
    </row>
    <row r="275" spans="1:29" hidden="1" x14ac:dyDescent="0.25">
      <c r="A275">
        <v>571937</v>
      </c>
      <c r="B275" t="s">
        <v>781</v>
      </c>
      <c r="C275" t="s">
        <v>3168</v>
      </c>
      <c r="D275" t="s">
        <v>470</v>
      </c>
      <c r="E275" t="s">
        <v>193</v>
      </c>
      <c r="G275">
        <v>1</v>
      </c>
      <c r="J275" s="5"/>
      <c r="M275">
        <v>2019</v>
      </c>
      <c r="N275">
        <v>324</v>
      </c>
      <c r="O275" t="s">
        <v>184</v>
      </c>
      <c r="P275" t="s">
        <v>785</v>
      </c>
      <c r="Q275" t="s">
        <v>612</v>
      </c>
      <c r="R275" t="s">
        <v>193</v>
      </c>
      <c r="S275" t="s">
        <v>60</v>
      </c>
      <c r="T275">
        <v>1</v>
      </c>
      <c r="U275" s="7">
        <v>1.4533183400470377</v>
      </c>
      <c r="V275" s="4">
        <v>1.4533183400470377</v>
      </c>
      <c r="W275">
        <v>1</v>
      </c>
      <c r="Y275">
        <v>1.4533183400470377</v>
      </c>
      <c r="Z275">
        <v>1.4533183400470377</v>
      </c>
      <c r="AA275" t="b">
        <v>1</v>
      </c>
      <c r="AB275" t="s">
        <v>151</v>
      </c>
      <c r="AC275" t="s">
        <v>151</v>
      </c>
    </row>
    <row r="276" spans="1:29" hidden="1" x14ac:dyDescent="0.25">
      <c r="A276">
        <v>571941</v>
      </c>
      <c r="B276" t="s">
        <v>781</v>
      </c>
      <c r="C276" t="s">
        <v>3168</v>
      </c>
      <c r="D276" t="s">
        <v>470</v>
      </c>
      <c r="E276" t="s">
        <v>117</v>
      </c>
      <c r="G276">
        <v>1</v>
      </c>
      <c r="J276" s="5"/>
      <c r="L276" t="s">
        <v>786</v>
      </c>
      <c r="M276">
        <v>2019</v>
      </c>
      <c r="N276">
        <v>11</v>
      </c>
      <c r="O276" t="s">
        <v>184</v>
      </c>
      <c r="P276" t="s">
        <v>787</v>
      </c>
      <c r="Q276" t="s">
        <v>69</v>
      </c>
      <c r="R276" t="s">
        <v>117</v>
      </c>
      <c r="S276" t="s">
        <v>120</v>
      </c>
      <c r="T276">
        <v>1</v>
      </c>
      <c r="U276" s="7">
        <v>2</v>
      </c>
      <c r="V276" s="4">
        <v>2</v>
      </c>
      <c r="W276">
        <v>0</v>
      </c>
      <c r="Y276">
        <v>2</v>
      </c>
      <c r="Z276">
        <v>2</v>
      </c>
      <c r="AA276" t="b">
        <v>1</v>
      </c>
      <c r="AB276" t="s">
        <v>151</v>
      </c>
      <c r="AC276" t="s">
        <v>151</v>
      </c>
    </row>
    <row r="277" spans="1:29" x14ac:dyDescent="0.25">
      <c r="A277">
        <v>574201</v>
      </c>
      <c r="B277" t="s">
        <v>781</v>
      </c>
      <c r="C277" t="s">
        <v>3168</v>
      </c>
      <c r="D277" t="s">
        <v>470</v>
      </c>
      <c r="E277" t="s">
        <v>40</v>
      </c>
      <c r="F277" t="s">
        <v>89</v>
      </c>
      <c r="G277">
        <v>0.5</v>
      </c>
      <c r="J277" s="5"/>
      <c r="L277" t="s">
        <v>782</v>
      </c>
      <c r="M277">
        <v>2018</v>
      </c>
      <c r="N277">
        <v>7</v>
      </c>
      <c r="O277" t="s">
        <v>184</v>
      </c>
      <c r="Q277" t="s">
        <v>69</v>
      </c>
      <c r="R277" t="s">
        <v>91</v>
      </c>
      <c r="S277" t="s">
        <v>92</v>
      </c>
      <c r="T277">
        <v>1</v>
      </c>
      <c r="U277" s="7">
        <v>2</v>
      </c>
      <c r="V277" s="4">
        <v>1</v>
      </c>
      <c r="W277">
        <v>0</v>
      </c>
      <c r="Y277">
        <v>1</v>
      </c>
      <c r="Z277">
        <v>1</v>
      </c>
      <c r="AA277" t="b">
        <v>1</v>
      </c>
      <c r="AB277" t="s">
        <v>45</v>
      </c>
      <c r="AC277" t="s">
        <v>45</v>
      </c>
    </row>
    <row r="278" spans="1:29" x14ac:dyDescent="0.25">
      <c r="A278">
        <v>574282</v>
      </c>
      <c r="B278" t="s">
        <v>781</v>
      </c>
      <c r="C278" t="s">
        <v>3168</v>
      </c>
      <c r="D278" t="s">
        <v>470</v>
      </c>
      <c r="E278" t="s">
        <v>99</v>
      </c>
      <c r="F278" t="s">
        <v>788</v>
      </c>
      <c r="G278">
        <v>0.5</v>
      </c>
      <c r="J278" s="5">
        <v>568991704061</v>
      </c>
      <c r="L278" t="s">
        <v>630</v>
      </c>
      <c r="M278">
        <v>2018</v>
      </c>
      <c r="N278">
        <v>5</v>
      </c>
      <c r="P278" t="s">
        <v>789</v>
      </c>
      <c r="Q278" t="s">
        <v>69</v>
      </c>
      <c r="R278" t="s">
        <v>3104</v>
      </c>
      <c r="S278" t="s">
        <v>225</v>
      </c>
      <c r="T278">
        <v>0.5</v>
      </c>
      <c r="U278" s="7">
        <v>1</v>
      </c>
      <c r="V278" s="4">
        <v>0.5</v>
      </c>
      <c r="W278">
        <v>0</v>
      </c>
      <c r="Y278">
        <v>0.5</v>
      </c>
      <c r="Z278">
        <v>0.5</v>
      </c>
      <c r="AA278" t="b">
        <v>1</v>
      </c>
      <c r="AB278" t="s">
        <v>45</v>
      </c>
      <c r="AC278" t="s">
        <v>45</v>
      </c>
    </row>
    <row r="279" spans="1:29" hidden="1" x14ac:dyDescent="0.25">
      <c r="A279">
        <v>574290</v>
      </c>
      <c r="B279" t="s">
        <v>781</v>
      </c>
      <c r="C279" t="s">
        <v>3168</v>
      </c>
      <c r="D279" t="s">
        <v>470</v>
      </c>
      <c r="E279" t="s">
        <v>99</v>
      </c>
      <c r="F279" t="s">
        <v>134</v>
      </c>
      <c r="G279">
        <v>0.5</v>
      </c>
      <c r="J279" s="5">
        <v>530109202116</v>
      </c>
      <c r="L279" t="s">
        <v>790</v>
      </c>
      <c r="M279">
        <v>2019</v>
      </c>
      <c r="N279">
        <v>6</v>
      </c>
      <c r="P279" t="s">
        <v>791</v>
      </c>
      <c r="Q279" t="s">
        <v>69</v>
      </c>
      <c r="R279" t="s">
        <v>224</v>
      </c>
      <c r="S279" t="s">
        <v>225</v>
      </c>
      <c r="T279">
        <v>0.5</v>
      </c>
      <c r="U279" s="7">
        <v>1</v>
      </c>
      <c r="V279" s="4">
        <v>0.5</v>
      </c>
      <c r="W279">
        <v>0</v>
      </c>
      <c r="Y279">
        <v>0.5</v>
      </c>
      <c r="Z279">
        <v>0.5</v>
      </c>
      <c r="AA279" t="b">
        <v>1</v>
      </c>
      <c r="AB279" t="s">
        <v>76</v>
      </c>
      <c r="AC279" t="s">
        <v>3187</v>
      </c>
    </row>
    <row r="280" spans="1:29" x14ac:dyDescent="0.25">
      <c r="A280">
        <v>535161</v>
      </c>
      <c r="B280" t="s">
        <v>106</v>
      </c>
      <c r="C280" t="s">
        <v>3172</v>
      </c>
      <c r="D280" t="s">
        <v>28</v>
      </c>
      <c r="E280" t="s">
        <v>40</v>
      </c>
      <c r="F280" t="s">
        <v>47</v>
      </c>
      <c r="G280">
        <v>0.25</v>
      </c>
      <c r="J280" s="5">
        <v>402452800001</v>
      </c>
      <c r="K280" t="s">
        <v>32</v>
      </c>
      <c r="L280" t="s">
        <v>88</v>
      </c>
      <c r="M280">
        <v>2017</v>
      </c>
      <c r="N280">
        <v>19</v>
      </c>
      <c r="O280" t="s">
        <v>34</v>
      </c>
      <c r="Q280" t="s">
        <v>35</v>
      </c>
      <c r="R280" t="s">
        <v>51</v>
      </c>
      <c r="S280" t="s">
        <v>52</v>
      </c>
      <c r="T280">
        <v>6</v>
      </c>
      <c r="U280" s="7">
        <v>6</v>
      </c>
      <c r="V280" s="4">
        <v>1.5</v>
      </c>
      <c r="W280">
        <v>0</v>
      </c>
      <c r="Y280">
        <v>1.5</v>
      </c>
      <c r="Z280">
        <v>1.5</v>
      </c>
      <c r="AA280" t="b">
        <v>1</v>
      </c>
      <c r="AB280" t="s">
        <v>45</v>
      </c>
      <c r="AC280" t="s">
        <v>45</v>
      </c>
    </row>
    <row r="281" spans="1:29" hidden="1" x14ac:dyDescent="0.25">
      <c r="A281">
        <v>576209</v>
      </c>
      <c r="B281" t="s">
        <v>792</v>
      </c>
      <c r="C281" t="s">
        <v>3168</v>
      </c>
      <c r="D281" t="s">
        <v>201</v>
      </c>
      <c r="E281" t="s">
        <v>228</v>
      </c>
      <c r="F281" t="s">
        <v>100</v>
      </c>
      <c r="G281">
        <v>0.33333333333332998</v>
      </c>
      <c r="J281" s="5"/>
      <c r="L281" t="s">
        <v>596</v>
      </c>
      <c r="M281">
        <v>2018</v>
      </c>
      <c r="N281">
        <v>7</v>
      </c>
      <c r="O281" t="s">
        <v>34</v>
      </c>
      <c r="P281" t="s">
        <v>661</v>
      </c>
      <c r="Q281" t="s">
        <v>69</v>
      </c>
      <c r="R281" t="s">
        <v>3093</v>
      </c>
      <c r="S281" t="s">
        <v>61</v>
      </c>
      <c r="T281">
        <v>0</v>
      </c>
      <c r="U281" s="7">
        <v>0</v>
      </c>
      <c r="V281" s="4">
        <v>0</v>
      </c>
      <c r="W281">
        <v>0</v>
      </c>
      <c r="Y281">
        <v>0</v>
      </c>
      <c r="Z281">
        <v>0</v>
      </c>
      <c r="AA281" t="b">
        <v>1</v>
      </c>
      <c r="AB281" t="s">
        <v>151</v>
      </c>
      <c r="AC281" t="s">
        <v>458</v>
      </c>
    </row>
    <row r="282" spans="1:29" hidden="1" x14ac:dyDescent="0.25">
      <c r="A282">
        <v>593493</v>
      </c>
      <c r="B282" t="s">
        <v>792</v>
      </c>
      <c r="C282" t="s">
        <v>3168</v>
      </c>
      <c r="D282" t="s">
        <v>201</v>
      </c>
      <c r="E282" t="s">
        <v>228</v>
      </c>
      <c r="F282" t="s">
        <v>100</v>
      </c>
      <c r="G282">
        <v>0.5</v>
      </c>
      <c r="J282" s="5"/>
      <c r="L282" t="s">
        <v>629</v>
      </c>
      <c r="M282">
        <v>2020</v>
      </c>
      <c r="N282">
        <v>6</v>
      </c>
      <c r="P282" t="s">
        <v>266</v>
      </c>
      <c r="Q282" t="s">
        <v>69</v>
      </c>
      <c r="R282" t="s">
        <v>3093</v>
      </c>
      <c r="S282" t="s">
        <v>61</v>
      </c>
      <c r="T282">
        <v>0</v>
      </c>
      <c r="U282" s="7">
        <v>0</v>
      </c>
      <c r="V282" s="4">
        <v>0</v>
      </c>
      <c r="W282">
        <v>0</v>
      </c>
      <c r="Y282">
        <v>0</v>
      </c>
      <c r="Z282">
        <v>0</v>
      </c>
      <c r="AA282" t="b">
        <v>1</v>
      </c>
      <c r="AB282" t="s">
        <v>151</v>
      </c>
      <c r="AC282" t="s">
        <v>458</v>
      </c>
    </row>
    <row r="283" spans="1:29" hidden="1" x14ac:dyDescent="0.25">
      <c r="A283">
        <v>539278</v>
      </c>
      <c r="B283" t="s">
        <v>792</v>
      </c>
      <c r="C283" t="s">
        <v>3168</v>
      </c>
      <c r="D283" t="s">
        <v>201</v>
      </c>
      <c r="E283" t="s">
        <v>346</v>
      </c>
      <c r="G283">
        <v>0.5</v>
      </c>
      <c r="J283" s="5"/>
      <c r="L283" t="s">
        <v>793</v>
      </c>
      <c r="M283">
        <v>2018</v>
      </c>
      <c r="N283">
        <v>8</v>
      </c>
      <c r="O283" t="s">
        <v>168</v>
      </c>
      <c r="P283" t="s">
        <v>618</v>
      </c>
      <c r="Q283" t="s">
        <v>35</v>
      </c>
      <c r="R283" t="s">
        <v>346</v>
      </c>
      <c r="S283" t="s">
        <v>61</v>
      </c>
      <c r="T283">
        <v>0</v>
      </c>
      <c r="U283" s="7">
        <v>0</v>
      </c>
      <c r="V283" s="4">
        <v>0</v>
      </c>
      <c r="W283">
        <v>0</v>
      </c>
      <c r="Y283">
        <v>0</v>
      </c>
      <c r="Z283">
        <v>0</v>
      </c>
      <c r="AA283" t="b">
        <v>1</v>
      </c>
      <c r="AB283" t="s">
        <v>151</v>
      </c>
      <c r="AC283" t="s">
        <v>458</v>
      </c>
    </row>
    <row r="284" spans="1:29" hidden="1" x14ac:dyDescent="0.25">
      <c r="A284">
        <v>581408</v>
      </c>
      <c r="B284" t="s">
        <v>792</v>
      </c>
      <c r="C284" t="s">
        <v>3168</v>
      </c>
      <c r="D284" t="s">
        <v>201</v>
      </c>
      <c r="E284" t="s">
        <v>228</v>
      </c>
      <c r="F284" t="s">
        <v>100</v>
      </c>
      <c r="G284">
        <v>0.5</v>
      </c>
      <c r="J284" s="5"/>
      <c r="L284" t="s">
        <v>794</v>
      </c>
      <c r="M284">
        <v>2020</v>
      </c>
      <c r="N284">
        <v>6</v>
      </c>
      <c r="P284" t="s">
        <v>266</v>
      </c>
      <c r="Q284" t="s">
        <v>35</v>
      </c>
      <c r="R284" t="s">
        <v>3093</v>
      </c>
      <c r="S284" t="s">
        <v>61</v>
      </c>
      <c r="T284">
        <v>0</v>
      </c>
      <c r="U284" s="7">
        <v>0</v>
      </c>
      <c r="V284" s="4">
        <v>0</v>
      </c>
      <c r="W284">
        <v>0</v>
      </c>
      <c r="Y284">
        <v>0</v>
      </c>
      <c r="Z284">
        <v>0</v>
      </c>
      <c r="AA284" t="b">
        <v>1</v>
      </c>
      <c r="AB284" t="s">
        <v>151</v>
      </c>
      <c r="AC284" t="s">
        <v>458</v>
      </c>
    </row>
    <row r="285" spans="1:29" hidden="1" x14ac:dyDescent="0.25">
      <c r="A285">
        <v>565105</v>
      </c>
      <c r="B285" t="s">
        <v>792</v>
      </c>
      <c r="C285" t="s">
        <v>3168</v>
      </c>
      <c r="D285" t="s">
        <v>201</v>
      </c>
      <c r="E285" t="s">
        <v>40</v>
      </c>
      <c r="F285" t="s">
        <v>163</v>
      </c>
      <c r="G285">
        <v>0.5</v>
      </c>
      <c r="J285" s="5"/>
      <c r="L285" t="s">
        <v>458</v>
      </c>
      <c r="M285">
        <v>2018</v>
      </c>
      <c r="N285">
        <v>10</v>
      </c>
      <c r="O285" t="s">
        <v>34</v>
      </c>
      <c r="Q285" t="s">
        <v>35</v>
      </c>
      <c r="R285" t="s">
        <v>164</v>
      </c>
      <c r="S285" t="s">
        <v>44</v>
      </c>
      <c r="T285">
        <v>0.5</v>
      </c>
      <c r="U285" s="7">
        <v>0.5</v>
      </c>
      <c r="V285" s="4">
        <v>0.25</v>
      </c>
      <c r="W285">
        <v>0</v>
      </c>
      <c r="Y285">
        <v>0.25</v>
      </c>
      <c r="Z285">
        <v>0.25</v>
      </c>
      <c r="AA285" t="b">
        <v>1</v>
      </c>
      <c r="AB285" t="s">
        <v>151</v>
      </c>
      <c r="AC285" t="s">
        <v>458</v>
      </c>
    </row>
    <row r="286" spans="1:29" hidden="1" x14ac:dyDescent="0.25">
      <c r="A286">
        <v>581558</v>
      </c>
      <c r="B286" t="s">
        <v>792</v>
      </c>
      <c r="C286" t="s">
        <v>3168</v>
      </c>
      <c r="D286" t="s">
        <v>201</v>
      </c>
      <c r="E286" t="s">
        <v>228</v>
      </c>
      <c r="F286" t="s">
        <v>100</v>
      </c>
      <c r="G286">
        <v>0.5</v>
      </c>
      <c r="J286" s="5"/>
      <c r="L286" t="s">
        <v>604</v>
      </c>
      <c r="M286">
        <v>2020</v>
      </c>
      <c r="N286">
        <v>6</v>
      </c>
      <c r="P286" t="s">
        <v>795</v>
      </c>
      <c r="Q286" t="s">
        <v>35</v>
      </c>
      <c r="R286" t="s">
        <v>3093</v>
      </c>
      <c r="S286" t="s">
        <v>61</v>
      </c>
      <c r="T286">
        <v>0</v>
      </c>
      <c r="U286" s="7">
        <v>0</v>
      </c>
      <c r="V286" s="4">
        <v>0</v>
      </c>
      <c r="W286">
        <v>0</v>
      </c>
      <c r="Y286">
        <v>0</v>
      </c>
      <c r="Z286">
        <v>0</v>
      </c>
      <c r="AA286" t="b">
        <v>1</v>
      </c>
      <c r="AB286" t="s">
        <v>151</v>
      </c>
      <c r="AC286" t="s">
        <v>458</v>
      </c>
    </row>
    <row r="287" spans="1:29" hidden="1" x14ac:dyDescent="0.25">
      <c r="A287">
        <v>581642</v>
      </c>
      <c r="B287" t="s">
        <v>792</v>
      </c>
      <c r="C287" t="s">
        <v>3168</v>
      </c>
      <c r="D287" t="s">
        <v>201</v>
      </c>
      <c r="E287" t="s">
        <v>228</v>
      </c>
      <c r="F287" t="s">
        <v>100</v>
      </c>
      <c r="G287">
        <v>0.5</v>
      </c>
      <c r="J287" s="5"/>
      <c r="L287" t="s">
        <v>796</v>
      </c>
      <c r="M287">
        <v>2020</v>
      </c>
      <c r="N287">
        <v>8</v>
      </c>
      <c r="P287" t="s">
        <v>266</v>
      </c>
      <c r="Q287" t="s">
        <v>35</v>
      </c>
      <c r="R287" t="s">
        <v>3093</v>
      </c>
      <c r="S287" t="s">
        <v>61</v>
      </c>
      <c r="T287">
        <v>0</v>
      </c>
      <c r="U287" s="7">
        <v>0</v>
      </c>
      <c r="V287" s="4">
        <v>0</v>
      </c>
      <c r="W287">
        <v>0</v>
      </c>
      <c r="Y287">
        <v>0</v>
      </c>
      <c r="Z287">
        <v>0</v>
      </c>
      <c r="AA287" t="b">
        <v>1</v>
      </c>
      <c r="AB287" t="s">
        <v>151</v>
      </c>
      <c r="AC287" t="s">
        <v>458</v>
      </c>
    </row>
    <row r="288" spans="1:29" hidden="1" x14ac:dyDescent="0.25">
      <c r="A288">
        <v>583720</v>
      </c>
      <c r="B288" t="s">
        <v>792</v>
      </c>
      <c r="C288" t="s">
        <v>3168</v>
      </c>
      <c r="D288" t="s">
        <v>201</v>
      </c>
      <c r="E288" t="s">
        <v>99</v>
      </c>
      <c r="F288" t="s">
        <v>100</v>
      </c>
      <c r="G288">
        <v>0.5</v>
      </c>
      <c r="J288" s="5"/>
      <c r="L288" t="s">
        <v>797</v>
      </c>
      <c r="M288">
        <v>2020</v>
      </c>
      <c r="N288">
        <v>8</v>
      </c>
      <c r="P288" t="s">
        <v>798</v>
      </c>
      <c r="Q288" t="s">
        <v>35</v>
      </c>
      <c r="R288" t="s">
        <v>103</v>
      </c>
      <c r="S288" t="s">
        <v>104</v>
      </c>
      <c r="T288">
        <v>0.25</v>
      </c>
      <c r="U288" s="7">
        <v>0.25</v>
      </c>
      <c r="V288" s="4">
        <v>0.125</v>
      </c>
      <c r="W288">
        <v>0</v>
      </c>
      <c r="Y288">
        <v>0.125</v>
      </c>
      <c r="Z288">
        <v>0.125</v>
      </c>
      <c r="AA288" t="b">
        <v>1</v>
      </c>
      <c r="AB288" t="s">
        <v>151</v>
      </c>
      <c r="AC288" t="s">
        <v>458</v>
      </c>
    </row>
    <row r="289" spans="1:29" hidden="1" x14ac:dyDescent="0.25">
      <c r="A289">
        <v>583721</v>
      </c>
      <c r="B289" t="s">
        <v>792</v>
      </c>
      <c r="C289" t="s">
        <v>3168</v>
      </c>
      <c r="D289" t="s">
        <v>201</v>
      </c>
      <c r="E289" t="s">
        <v>99</v>
      </c>
      <c r="F289" t="s">
        <v>100</v>
      </c>
      <c r="G289">
        <v>0.5</v>
      </c>
      <c r="J289" s="5"/>
      <c r="L289" t="s">
        <v>558</v>
      </c>
      <c r="M289">
        <v>2020</v>
      </c>
      <c r="N289">
        <v>14</v>
      </c>
      <c r="P289" t="s">
        <v>662</v>
      </c>
      <c r="Q289" t="s">
        <v>35</v>
      </c>
      <c r="R289" t="s">
        <v>103</v>
      </c>
      <c r="S289" t="s">
        <v>104</v>
      </c>
      <c r="T289">
        <v>0.25</v>
      </c>
      <c r="U289" s="7">
        <v>0.25</v>
      </c>
      <c r="V289" s="4">
        <v>0.125</v>
      </c>
      <c r="W289">
        <v>0</v>
      </c>
      <c r="Y289">
        <v>0.125</v>
      </c>
      <c r="Z289">
        <v>0.125</v>
      </c>
      <c r="AA289" t="b">
        <v>1</v>
      </c>
      <c r="AB289" t="s">
        <v>151</v>
      </c>
      <c r="AC289" t="s">
        <v>458</v>
      </c>
    </row>
    <row r="290" spans="1:29" hidden="1" x14ac:dyDescent="0.25">
      <c r="A290">
        <v>583772</v>
      </c>
      <c r="B290" t="s">
        <v>792</v>
      </c>
      <c r="C290" t="s">
        <v>3168</v>
      </c>
      <c r="D290" t="s">
        <v>201</v>
      </c>
      <c r="E290" t="s">
        <v>117</v>
      </c>
      <c r="G290">
        <v>0.5</v>
      </c>
      <c r="J290" s="5"/>
      <c r="L290" t="s">
        <v>799</v>
      </c>
      <c r="M290">
        <v>2020</v>
      </c>
      <c r="N290">
        <v>4</v>
      </c>
      <c r="O290" t="s">
        <v>159</v>
      </c>
      <c r="P290" t="s">
        <v>800</v>
      </c>
      <c r="Q290" t="s">
        <v>319</v>
      </c>
      <c r="R290" t="s">
        <v>117</v>
      </c>
      <c r="S290" t="s">
        <v>120</v>
      </c>
      <c r="T290">
        <v>1</v>
      </c>
      <c r="U290" s="7">
        <v>2</v>
      </c>
      <c r="V290" s="4">
        <v>1</v>
      </c>
      <c r="W290">
        <v>0</v>
      </c>
      <c r="Y290">
        <v>1</v>
      </c>
      <c r="Z290">
        <v>1</v>
      </c>
      <c r="AA290" t="b">
        <v>1</v>
      </c>
      <c r="AB290" t="s">
        <v>151</v>
      </c>
      <c r="AC290" t="s">
        <v>151</v>
      </c>
    </row>
    <row r="291" spans="1:29" hidden="1" x14ac:dyDescent="0.25">
      <c r="A291">
        <v>553449</v>
      </c>
      <c r="B291" t="s">
        <v>792</v>
      </c>
      <c r="C291" t="s">
        <v>3168</v>
      </c>
      <c r="D291" t="s">
        <v>201</v>
      </c>
      <c r="E291" t="s">
        <v>271</v>
      </c>
      <c r="G291">
        <v>0.33333333333332998</v>
      </c>
      <c r="J291" s="5"/>
      <c r="L291" t="s">
        <v>801</v>
      </c>
      <c r="M291">
        <v>2018</v>
      </c>
      <c r="N291">
        <v>7</v>
      </c>
      <c r="O291" t="s">
        <v>159</v>
      </c>
      <c r="P291" t="s">
        <v>802</v>
      </c>
      <c r="Q291" t="s">
        <v>319</v>
      </c>
      <c r="R291" t="s">
        <v>271</v>
      </c>
      <c r="S291" t="s">
        <v>120</v>
      </c>
      <c r="T291">
        <v>1</v>
      </c>
      <c r="U291" s="7">
        <v>2</v>
      </c>
      <c r="V291" s="4">
        <v>0.66666666666665997</v>
      </c>
      <c r="W291">
        <v>0</v>
      </c>
      <c r="Y291">
        <v>0.66666666666665997</v>
      </c>
      <c r="Z291">
        <v>0.66666666666665997</v>
      </c>
      <c r="AA291" t="b">
        <v>1</v>
      </c>
      <c r="AB291" t="s">
        <v>151</v>
      </c>
      <c r="AC291" t="s">
        <v>458</v>
      </c>
    </row>
    <row r="292" spans="1:29" hidden="1" x14ac:dyDescent="0.25">
      <c r="A292">
        <v>571801</v>
      </c>
      <c r="B292" t="s">
        <v>792</v>
      </c>
      <c r="C292" t="s">
        <v>3168</v>
      </c>
      <c r="D292" t="s">
        <v>201</v>
      </c>
      <c r="E292" t="s">
        <v>228</v>
      </c>
      <c r="F292" t="s">
        <v>100</v>
      </c>
      <c r="G292">
        <v>0.5</v>
      </c>
      <c r="J292" s="5"/>
      <c r="L292" t="s">
        <v>595</v>
      </c>
      <c r="M292">
        <v>2019</v>
      </c>
      <c r="N292">
        <v>6</v>
      </c>
      <c r="O292" t="s">
        <v>34</v>
      </c>
      <c r="P292" t="s">
        <v>376</v>
      </c>
      <c r="Q292" t="s">
        <v>35</v>
      </c>
      <c r="R292" t="s">
        <v>3093</v>
      </c>
      <c r="S292" t="s">
        <v>61</v>
      </c>
      <c r="T292">
        <v>0</v>
      </c>
      <c r="U292" s="7">
        <v>0</v>
      </c>
      <c r="V292" s="4">
        <v>0</v>
      </c>
      <c r="W292">
        <v>0</v>
      </c>
      <c r="Y292">
        <v>0</v>
      </c>
      <c r="Z292">
        <v>0</v>
      </c>
      <c r="AA292" t="b">
        <v>1</v>
      </c>
      <c r="AB292" t="s">
        <v>151</v>
      </c>
      <c r="AC292" t="s">
        <v>458</v>
      </c>
    </row>
    <row r="293" spans="1:29" hidden="1" x14ac:dyDescent="0.25">
      <c r="A293">
        <v>572953</v>
      </c>
      <c r="B293" t="s">
        <v>792</v>
      </c>
      <c r="C293" t="s">
        <v>3168</v>
      </c>
      <c r="D293" t="s">
        <v>201</v>
      </c>
      <c r="E293" t="s">
        <v>117</v>
      </c>
      <c r="G293">
        <v>0.5</v>
      </c>
      <c r="J293" s="5"/>
      <c r="L293" t="s">
        <v>803</v>
      </c>
      <c r="M293">
        <v>2019</v>
      </c>
      <c r="N293">
        <v>5</v>
      </c>
      <c r="O293" t="s">
        <v>159</v>
      </c>
      <c r="P293" t="s">
        <v>802</v>
      </c>
      <c r="Q293" t="s">
        <v>319</v>
      </c>
      <c r="R293" t="s">
        <v>117</v>
      </c>
      <c r="S293" t="s">
        <v>120</v>
      </c>
      <c r="T293">
        <v>1</v>
      </c>
      <c r="U293" s="7">
        <v>2</v>
      </c>
      <c r="V293" s="4">
        <v>1</v>
      </c>
      <c r="W293">
        <v>0</v>
      </c>
      <c r="Y293">
        <v>1</v>
      </c>
      <c r="Z293">
        <v>1</v>
      </c>
      <c r="AA293" t="b">
        <v>1</v>
      </c>
      <c r="AB293" t="s">
        <v>151</v>
      </c>
      <c r="AC293" t="s">
        <v>458</v>
      </c>
    </row>
    <row r="294" spans="1:29" hidden="1" x14ac:dyDescent="0.25">
      <c r="A294">
        <v>558045</v>
      </c>
      <c r="B294" t="s">
        <v>792</v>
      </c>
      <c r="C294" t="s">
        <v>3168</v>
      </c>
      <c r="D294" t="s">
        <v>201</v>
      </c>
      <c r="E294" t="s">
        <v>228</v>
      </c>
      <c r="F294" t="s">
        <v>100</v>
      </c>
      <c r="G294">
        <v>0.33333333333332998</v>
      </c>
      <c r="J294" s="5"/>
      <c r="L294" t="s">
        <v>564</v>
      </c>
      <c r="M294">
        <v>2018</v>
      </c>
      <c r="N294">
        <v>8</v>
      </c>
      <c r="O294" t="s">
        <v>34</v>
      </c>
      <c r="P294" t="s">
        <v>292</v>
      </c>
      <c r="Q294" t="s">
        <v>69</v>
      </c>
      <c r="R294" t="s">
        <v>3093</v>
      </c>
      <c r="S294" t="s">
        <v>61</v>
      </c>
      <c r="T294">
        <v>0</v>
      </c>
      <c r="U294" s="7">
        <v>0</v>
      </c>
      <c r="V294" s="4">
        <v>0</v>
      </c>
      <c r="W294">
        <v>0</v>
      </c>
      <c r="Y294">
        <v>0</v>
      </c>
      <c r="Z294">
        <v>0</v>
      </c>
      <c r="AA294" t="b">
        <v>1</v>
      </c>
      <c r="AB294" t="s">
        <v>151</v>
      </c>
      <c r="AC294" t="s">
        <v>458</v>
      </c>
    </row>
    <row r="295" spans="1:29" hidden="1" x14ac:dyDescent="0.25">
      <c r="A295">
        <v>574351</v>
      </c>
      <c r="B295" t="s">
        <v>792</v>
      </c>
      <c r="C295" t="s">
        <v>3168</v>
      </c>
      <c r="D295" t="s">
        <v>201</v>
      </c>
      <c r="E295" t="s">
        <v>228</v>
      </c>
      <c r="F295" t="s">
        <v>100</v>
      </c>
      <c r="G295">
        <v>0.33333333333332998</v>
      </c>
      <c r="J295" s="5"/>
      <c r="L295" t="s">
        <v>559</v>
      </c>
      <c r="M295">
        <v>2019</v>
      </c>
      <c r="N295">
        <v>7</v>
      </c>
      <c r="O295" t="s">
        <v>34</v>
      </c>
      <c r="P295" t="s">
        <v>266</v>
      </c>
      <c r="Q295" t="s">
        <v>35</v>
      </c>
      <c r="R295" t="s">
        <v>3093</v>
      </c>
      <c r="S295" t="s">
        <v>61</v>
      </c>
      <c r="T295">
        <v>0</v>
      </c>
      <c r="U295" s="7">
        <v>0</v>
      </c>
      <c r="V295" s="4">
        <v>0</v>
      </c>
      <c r="W295">
        <v>0</v>
      </c>
      <c r="Y295">
        <v>0</v>
      </c>
      <c r="Z295">
        <v>0</v>
      </c>
      <c r="AA295" t="b">
        <v>1</v>
      </c>
      <c r="AB295" t="s">
        <v>151</v>
      </c>
      <c r="AC295" t="s">
        <v>151</v>
      </c>
    </row>
    <row r="296" spans="1:29" hidden="1" x14ac:dyDescent="0.25">
      <c r="A296">
        <v>581741</v>
      </c>
      <c r="B296" t="s">
        <v>267</v>
      </c>
      <c r="C296" t="s">
        <v>3168</v>
      </c>
      <c r="D296" t="s">
        <v>156</v>
      </c>
      <c r="E296" t="s">
        <v>804</v>
      </c>
      <c r="G296">
        <v>0.33333333333332998</v>
      </c>
      <c r="J296" s="5"/>
      <c r="M296">
        <v>2020</v>
      </c>
      <c r="N296">
        <v>96</v>
      </c>
      <c r="O296" t="s">
        <v>34</v>
      </c>
      <c r="Q296" t="s">
        <v>35</v>
      </c>
      <c r="R296" t="s">
        <v>804</v>
      </c>
      <c r="S296" t="s">
        <v>191</v>
      </c>
      <c r="T296">
        <v>1</v>
      </c>
      <c r="U296" s="7">
        <v>1</v>
      </c>
      <c r="V296" s="4">
        <v>0.33333333333332998</v>
      </c>
      <c r="W296">
        <v>0</v>
      </c>
      <c r="Y296">
        <v>0.33333333333332998</v>
      </c>
      <c r="Z296">
        <v>0.33333333333332998</v>
      </c>
      <c r="AA296" t="b">
        <v>1</v>
      </c>
      <c r="AB296" t="s">
        <v>76</v>
      </c>
      <c r="AC296" t="s">
        <v>3186</v>
      </c>
    </row>
    <row r="297" spans="1:29" hidden="1" x14ac:dyDescent="0.25">
      <c r="A297">
        <v>575833</v>
      </c>
      <c r="B297" t="s">
        <v>805</v>
      </c>
      <c r="C297" t="s">
        <v>3168</v>
      </c>
      <c r="D297" t="s">
        <v>201</v>
      </c>
      <c r="E297" t="s">
        <v>58</v>
      </c>
      <c r="G297">
        <v>0.25</v>
      </c>
      <c r="J297" s="5"/>
      <c r="M297">
        <v>2018</v>
      </c>
      <c r="N297">
        <v>117</v>
      </c>
      <c r="O297" t="s">
        <v>34</v>
      </c>
      <c r="P297" t="s">
        <v>569</v>
      </c>
      <c r="Q297" t="s">
        <v>35</v>
      </c>
      <c r="R297" t="s">
        <v>58</v>
      </c>
      <c r="S297" t="s">
        <v>60</v>
      </c>
      <c r="T297">
        <v>9</v>
      </c>
      <c r="U297" s="7">
        <v>9</v>
      </c>
      <c r="V297" s="4">
        <v>2.25</v>
      </c>
      <c r="W297">
        <v>9</v>
      </c>
      <c r="Y297">
        <v>2.25</v>
      </c>
      <c r="Z297">
        <v>2.25</v>
      </c>
      <c r="AA297" t="b">
        <v>1</v>
      </c>
      <c r="AB297" t="s">
        <v>151</v>
      </c>
      <c r="AC297" t="s">
        <v>458</v>
      </c>
    </row>
    <row r="298" spans="1:29" hidden="1" x14ac:dyDescent="0.25">
      <c r="A298">
        <v>591672</v>
      </c>
      <c r="B298" t="s">
        <v>805</v>
      </c>
      <c r="C298" t="s">
        <v>3168</v>
      </c>
      <c r="D298" t="s">
        <v>201</v>
      </c>
      <c r="E298" t="s">
        <v>117</v>
      </c>
      <c r="G298">
        <v>0.5</v>
      </c>
      <c r="J298" s="5"/>
      <c r="L298" t="s">
        <v>806</v>
      </c>
      <c r="M298">
        <v>2020</v>
      </c>
      <c r="N298">
        <v>9</v>
      </c>
      <c r="O298" t="s">
        <v>34</v>
      </c>
      <c r="P298" t="s">
        <v>266</v>
      </c>
      <c r="Q298" t="s">
        <v>35</v>
      </c>
      <c r="R298" t="s">
        <v>117</v>
      </c>
      <c r="S298" t="s">
        <v>120</v>
      </c>
      <c r="T298">
        <v>1</v>
      </c>
      <c r="U298" s="7">
        <v>1</v>
      </c>
      <c r="V298" s="4">
        <v>0.5</v>
      </c>
      <c r="W298">
        <v>0</v>
      </c>
      <c r="Y298">
        <v>0.5</v>
      </c>
      <c r="Z298">
        <v>0.5</v>
      </c>
      <c r="AA298" t="b">
        <v>1</v>
      </c>
      <c r="AB298" t="s">
        <v>151</v>
      </c>
      <c r="AC298" t="s">
        <v>458</v>
      </c>
    </row>
    <row r="299" spans="1:29" hidden="1" x14ac:dyDescent="0.25">
      <c r="A299">
        <v>591894</v>
      </c>
      <c r="B299" t="s">
        <v>805</v>
      </c>
      <c r="C299" t="s">
        <v>3168</v>
      </c>
      <c r="D299" t="s">
        <v>201</v>
      </c>
      <c r="E299" t="s">
        <v>40</v>
      </c>
      <c r="F299" t="s">
        <v>41</v>
      </c>
      <c r="G299">
        <v>0.25</v>
      </c>
      <c r="J299" s="5"/>
      <c r="L299" t="s">
        <v>458</v>
      </c>
      <c r="M299">
        <v>2020</v>
      </c>
      <c r="N299">
        <v>13</v>
      </c>
      <c r="O299" t="s">
        <v>34</v>
      </c>
      <c r="Q299" t="s">
        <v>35</v>
      </c>
      <c r="R299" t="s">
        <v>43</v>
      </c>
      <c r="S299" t="s">
        <v>44</v>
      </c>
      <c r="T299">
        <v>0.5</v>
      </c>
      <c r="U299" s="7">
        <v>0.5</v>
      </c>
      <c r="V299" s="4">
        <v>0.125</v>
      </c>
      <c r="W299">
        <v>0</v>
      </c>
      <c r="Y299">
        <v>0.125</v>
      </c>
      <c r="Z299">
        <v>0.125</v>
      </c>
      <c r="AA299" t="b">
        <v>1</v>
      </c>
      <c r="AB299" t="s">
        <v>151</v>
      </c>
      <c r="AC299" t="s">
        <v>458</v>
      </c>
    </row>
    <row r="300" spans="1:29" hidden="1" x14ac:dyDescent="0.25">
      <c r="A300">
        <v>538083</v>
      </c>
      <c r="B300" t="s">
        <v>805</v>
      </c>
      <c r="C300" t="s">
        <v>3168</v>
      </c>
      <c r="D300" t="s">
        <v>201</v>
      </c>
      <c r="E300" t="s">
        <v>40</v>
      </c>
      <c r="F300" t="s">
        <v>163</v>
      </c>
      <c r="G300">
        <v>0.25</v>
      </c>
      <c r="J300" s="5"/>
      <c r="L300" t="s">
        <v>458</v>
      </c>
      <c r="M300">
        <v>2017</v>
      </c>
      <c r="N300">
        <v>13</v>
      </c>
      <c r="O300" t="s">
        <v>34</v>
      </c>
      <c r="Q300" t="s">
        <v>35</v>
      </c>
      <c r="R300" t="s">
        <v>164</v>
      </c>
      <c r="S300" t="s">
        <v>44</v>
      </c>
      <c r="T300">
        <v>0.5</v>
      </c>
      <c r="U300" s="7">
        <v>0.5</v>
      </c>
      <c r="V300" s="4">
        <v>0.125</v>
      </c>
      <c r="W300">
        <v>0</v>
      </c>
      <c r="Y300">
        <v>0.125</v>
      </c>
      <c r="Z300">
        <v>0.125</v>
      </c>
      <c r="AA300" t="b">
        <v>1</v>
      </c>
      <c r="AB300" t="s">
        <v>151</v>
      </c>
      <c r="AC300" t="s">
        <v>151</v>
      </c>
    </row>
    <row r="301" spans="1:29" hidden="1" x14ac:dyDescent="0.25">
      <c r="A301">
        <v>538085</v>
      </c>
      <c r="B301" t="s">
        <v>805</v>
      </c>
      <c r="C301" t="s">
        <v>3168</v>
      </c>
      <c r="D301" t="s">
        <v>201</v>
      </c>
      <c r="E301" t="s">
        <v>117</v>
      </c>
      <c r="G301">
        <v>0.25</v>
      </c>
      <c r="J301" s="5"/>
      <c r="L301" t="s">
        <v>617</v>
      </c>
      <c r="M301">
        <v>2018</v>
      </c>
      <c r="N301">
        <v>14</v>
      </c>
      <c r="O301" t="s">
        <v>34</v>
      </c>
      <c r="P301" t="s">
        <v>618</v>
      </c>
      <c r="Q301" t="s">
        <v>35</v>
      </c>
      <c r="R301" t="s">
        <v>117</v>
      </c>
      <c r="S301" t="s">
        <v>120</v>
      </c>
      <c r="T301">
        <v>1</v>
      </c>
      <c r="U301" s="7">
        <v>1</v>
      </c>
      <c r="V301" s="4">
        <v>0.25</v>
      </c>
      <c r="W301">
        <v>0</v>
      </c>
      <c r="Y301">
        <v>0.25</v>
      </c>
      <c r="Z301">
        <v>0.25</v>
      </c>
      <c r="AA301" t="b">
        <v>1</v>
      </c>
      <c r="AB301" t="s">
        <v>151</v>
      </c>
      <c r="AC301" t="s">
        <v>151</v>
      </c>
    </row>
    <row r="302" spans="1:29" hidden="1" x14ac:dyDescent="0.25">
      <c r="A302">
        <v>561558</v>
      </c>
      <c r="B302" t="s">
        <v>805</v>
      </c>
      <c r="C302" t="s">
        <v>3168</v>
      </c>
      <c r="D302" t="s">
        <v>201</v>
      </c>
      <c r="E302" t="s">
        <v>228</v>
      </c>
      <c r="F302" t="s">
        <v>100</v>
      </c>
      <c r="G302">
        <v>0.25</v>
      </c>
      <c r="J302" s="5"/>
      <c r="L302" t="s">
        <v>596</v>
      </c>
      <c r="M302">
        <v>2018</v>
      </c>
      <c r="N302">
        <v>12</v>
      </c>
      <c r="P302" t="s">
        <v>620</v>
      </c>
      <c r="Q302" t="s">
        <v>69</v>
      </c>
      <c r="R302" t="s">
        <v>3093</v>
      </c>
      <c r="S302" t="s">
        <v>61</v>
      </c>
      <c r="T302">
        <v>0</v>
      </c>
      <c r="U302" s="7">
        <v>0</v>
      </c>
      <c r="V302" s="4">
        <v>0</v>
      </c>
      <c r="W302">
        <v>0</v>
      </c>
      <c r="Y302">
        <v>0</v>
      </c>
      <c r="Z302">
        <v>0</v>
      </c>
      <c r="AA302" t="b">
        <v>1</v>
      </c>
      <c r="AB302" t="s">
        <v>151</v>
      </c>
      <c r="AC302" t="s">
        <v>458</v>
      </c>
    </row>
    <row r="303" spans="1:29" hidden="1" x14ac:dyDescent="0.25">
      <c r="A303">
        <v>546401</v>
      </c>
      <c r="B303" t="s">
        <v>805</v>
      </c>
      <c r="C303" t="s">
        <v>3168</v>
      </c>
      <c r="D303" t="s">
        <v>201</v>
      </c>
      <c r="E303" t="s">
        <v>99</v>
      </c>
      <c r="F303" t="s">
        <v>100</v>
      </c>
      <c r="G303">
        <v>0.25</v>
      </c>
      <c r="J303" s="5"/>
      <c r="L303" t="s">
        <v>624</v>
      </c>
      <c r="M303">
        <v>2018</v>
      </c>
      <c r="N303">
        <v>12</v>
      </c>
      <c r="P303" t="s">
        <v>625</v>
      </c>
      <c r="Q303" t="s">
        <v>35</v>
      </c>
      <c r="R303" t="s">
        <v>103</v>
      </c>
      <c r="S303" t="s">
        <v>104</v>
      </c>
      <c r="T303">
        <v>0.25</v>
      </c>
      <c r="U303" s="7">
        <v>0.25</v>
      </c>
      <c r="V303" s="4">
        <v>6.25E-2</v>
      </c>
      <c r="W303">
        <v>0</v>
      </c>
      <c r="Y303">
        <v>6.25E-2</v>
      </c>
      <c r="Z303">
        <v>6.25E-2</v>
      </c>
      <c r="AA303" t="b">
        <v>1</v>
      </c>
      <c r="AB303" t="s">
        <v>151</v>
      </c>
      <c r="AC303" t="s">
        <v>151</v>
      </c>
    </row>
    <row r="304" spans="1:29" hidden="1" x14ac:dyDescent="0.25">
      <c r="A304">
        <v>549344</v>
      </c>
      <c r="B304" t="s">
        <v>805</v>
      </c>
      <c r="C304" t="s">
        <v>3168</v>
      </c>
      <c r="D304" t="s">
        <v>201</v>
      </c>
      <c r="E304" t="s">
        <v>228</v>
      </c>
      <c r="F304" t="s">
        <v>229</v>
      </c>
      <c r="G304">
        <v>0.5</v>
      </c>
      <c r="J304" s="5"/>
      <c r="L304" t="s">
        <v>564</v>
      </c>
      <c r="M304">
        <v>2018</v>
      </c>
      <c r="N304">
        <v>8</v>
      </c>
      <c r="P304" t="s">
        <v>266</v>
      </c>
      <c r="Q304" t="s">
        <v>69</v>
      </c>
      <c r="R304" t="s">
        <v>232</v>
      </c>
      <c r="S304" t="s">
        <v>61</v>
      </c>
      <c r="T304">
        <v>0</v>
      </c>
      <c r="U304" s="7">
        <v>0</v>
      </c>
      <c r="V304" s="4">
        <v>0</v>
      </c>
      <c r="W304">
        <v>0</v>
      </c>
      <c r="Y304">
        <v>0</v>
      </c>
      <c r="Z304">
        <v>0</v>
      </c>
      <c r="AA304" t="b">
        <v>1</v>
      </c>
      <c r="AB304" t="s">
        <v>151</v>
      </c>
      <c r="AC304" t="s">
        <v>458</v>
      </c>
    </row>
    <row r="305" spans="1:29" hidden="1" x14ac:dyDescent="0.25">
      <c r="A305">
        <v>549851</v>
      </c>
      <c r="B305" t="s">
        <v>805</v>
      </c>
      <c r="C305" t="s">
        <v>3168</v>
      </c>
      <c r="D305" t="s">
        <v>201</v>
      </c>
      <c r="E305" t="s">
        <v>99</v>
      </c>
      <c r="F305" t="s">
        <v>100</v>
      </c>
      <c r="G305">
        <v>0.33333333333332998</v>
      </c>
      <c r="J305" s="5"/>
      <c r="L305" t="s">
        <v>807</v>
      </c>
      <c r="M305">
        <v>2017</v>
      </c>
      <c r="N305">
        <v>15</v>
      </c>
      <c r="P305" t="s">
        <v>808</v>
      </c>
      <c r="Q305" t="s">
        <v>35</v>
      </c>
      <c r="R305" t="s">
        <v>103</v>
      </c>
      <c r="S305" t="s">
        <v>104</v>
      </c>
      <c r="T305">
        <v>0.25</v>
      </c>
      <c r="U305" s="7">
        <v>0.25</v>
      </c>
      <c r="V305" s="4">
        <v>8.3333333333332496E-2</v>
      </c>
      <c r="W305">
        <v>0</v>
      </c>
      <c r="Y305">
        <v>8.3333333333332496E-2</v>
      </c>
      <c r="Z305">
        <v>8.3333333333332496E-2</v>
      </c>
      <c r="AA305" t="b">
        <v>1</v>
      </c>
      <c r="AB305" t="s">
        <v>151</v>
      </c>
      <c r="AC305" t="s">
        <v>458</v>
      </c>
    </row>
    <row r="306" spans="1:29" hidden="1" x14ac:dyDescent="0.25">
      <c r="A306">
        <v>583681</v>
      </c>
      <c r="B306" t="s">
        <v>805</v>
      </c>
      <c r="C306" t="s">
        <v>3168</v>
      </c>
      <c r="D306" t="s">
        <v>201</v>
      </c>
      <c r="E306" t="s">
        <v>99</v>
      </c>
      <c r="F306" t="s">
        <v>100</v>
      </c>
      <c r="G306">
        <v>0.5</v>
      </c>
      <c r="J306" s="5"/>
      <c r="L306" t="s">
        <v>809</v>
      </c>
      <c r="M306">
        <v>2020</v>
      </c>
      <c r="N306">
        <v>9</v>
      </c>
      <c r="P306" t="s">
        <v>266</v>
      </c>
      <c r="Q306" t="s">
        <v>35</v>
      </c>
      <c r="R306" t="s">
        <v>103</v>
      </c>
      <c r="S306" t="s">
        <v>104</v>
      </c>
      <c r="T306">
        <v>0.25</v>
      </c>
      <c r="U306" s="7">
        <v>0.25</v>
      </c>
      <c r="V306" s="4">
        <v>0.125</v>
      </c>
      <c r="W306">
        <v>0</v>
      </c>
      <c r="Y306">
        <v>0.125</v>
      </c>
      <c r="Z306">
        <v>0.125</v>
      </c>
      <c r="AA306" t="b">
        <v>1</v>
      </c>
      <c r="AB306" t="s">
        <v>151</v>
      </c>
      <c r="AC306" t="s">
        <v>458</v>
      </c>
    </row>
    <row r="307" spans="1:29" hidden="1" x14ac:dyDescent="0.25">
      <c r="A307">
        <v>551667</v>
      </c>
      <c r="B307" t="s">
        <v>805</v>
      </c>
      <c r="C307" t="s">
        <v>3168</v>
      </c>
      <c r="D307" t="s">
        <v>201</v>
      </c>
      <c r="E307" t="s">
        <v>99</v>
      </c>
      <c r="F307" t="s">
        <v>134</v>
      </c>
      <c r="G307">
        <v>0.25</v>
      </c>
      <c r="J307" s="5"/>
      <c r="L307" t="s">
        <v>630</v>
      </c>
      <c r="M307">
        <v>2018</v>
      </c>
      <c r="N307">
        <v>7</v>
      </c>
      <c r="P307" t="s">
        <v>631</v>
      </c>
      <c r="Q307" t="s">
        <v>69</v>
      </c>
      <c r="R307" t="s">
        <v>224</v>
      </c>
      <c r="S307" t="s">
        <v>225</v>
      </c>
      <c r="T307">
        <v>0.5</v>
      </c>
      <c r="U307" s="7">
        <v>1</v>
      </c>
      <c r="V307" s="4">
        <v>0.25</v>
      </c>
      <c r="W307">
        <v>0</v>
      </c>
      <c r="Y307">
        <v>0.25</v>
      </c>
      <c r="Z307">
        <v>0.25</v>
      </c>
      <c r="AA307" t="b">
        <v>1</v>
      </c>
      <c r="AB307" t="s">
        <v>151</v>
      </c>
      <c r="AC307" t="s">
        <v>151</v>
      </c>
    </row>
    <row r="308" spans="1:29" hidden="1" x14ac:dyDescent="0.25">
      <c r="A308">
        <v>569037</v>
      </c>
      <c r="B308" t="s">
        <v>805</v>
      </c>
      <c r="C308" t="s">
        <v>3168</v>
      </c>
      <c r="D308" t="s">
        <v>201</v>
      </c>
      <c r="E308" t="s">
        <v>40</v>
      </c>
      <c r="F308" t="s">
        <v>171</v>
      </c>
      <c r="G308">
        <v>0.25</v>
      </c>
      <c r="J308" s="5"/>
      <c r="L308" t="s">
        <v>632</v>
      </c>
      <c r="M308">
        <v>2019</v>
      </c>
      <c r="N308">
        <v>11</v>
      </c>
      <c r="O308" t="s">
        <v>168</v>
      </c>
      <c r="Q308" t="s">
        <v>69</v>
      </c>
      <c r="R308" t="s">
        <v>357</v>
      </c>
      <c r="S308" t="s">
        <v>44</v>
      </c>
      <c r="T308">
        <v>0.5</v>
      </c>
      <c r="U308" s="7">
        <v>1</v>
      </c>
      <c r="V308" s="4">
        <v>0.25</v>
      </c>
      <c r="W308">
        <v>0</v>
      </c>
      <c r="Y308">
        <v>0.25</v>
      </c>
      <c r="Z308">
        <v>0.25</v>
      </c>
      <c r="AA308" t="b">
        <v>1</v>
      </c>
      <c r="AB308" t="s">
        <v>151</v>
      </c>
      <c r="AC308" t="s">
        <v>458</v>
      </c>
    </row>
    <row r="309" spans="1:29" hidden="1" x14ac:dyDescent="0.25">
      <c r="A309">
        <v>552871</v>
      </c>
      <c r="B309" t="s">
        <v>805</v>
      </c>
      <c r="C309" t="s">
        <v>3168</v>
      </c>
      <c r="D309" t="s">
        <v>201</v>
      </c>
      <c r="E309" t="s">
        <v>40</v>
      </c>
      <c r="F309" t="s">
        <v>134</v>
      </c>
      <c r="G309">
        <v>0.2</v>
      </c>
      <c r="H309" t="s">
        <v>633</v>
      </c>
      <c r="I309" t="s">
        <v>80</v>
      </c>
      <c r="J309" s="5" t="s">
        <v>285</v>
      </c>
      <c r="L309" t="s">
        <v>634</v>
      </c>
      <c r="M309">
        <v>2018</v>
      </c>
      <c r="N309">
        <v>23</v>
      </c>
      <c r="O309" t="s">
        <v>635</v>
      </c>
      <c r="Q309" t="s">
        <v>69</v>
      </c>
      <c r="R309" t="s">
        <v>138</v>
      </c>
      <c r="S309" t="s">
        <v>82</v>
      </c>
      <c r="T309">
        <v>16</v>
      </c>
      <c r="U309" s="7">
        <v>16</v>
      </c>
      <c r="V309" s="4">
        <v>3.2</v>
      </c>
      <c r="W309">
        <v>0</v>
      </c>
      <c r="Y309">
        <v>3.2</v>
      </c>
      <c r="Z309">
        <v>0.60000000000000009</v>
      </c>
      <c r="AA309" t="b">
        <v>0</v>
      </c>
      <c r="AB309" t="s">
        <v>151</v>
      </c>
      <c r="AC309" t="s">
        <v>151</v>
      </c>
    </row>
    <row r="310" spans="1:29" hidden="1" x14ac:dyDescent="0.25">
      <c r="A310">
        <v>570268</v>
      </c>
      <c r="B310" t="s">
        <v>805</v>
      </c>
      <c r="C310" t="s">
        <v>3168</v>
      </c>
      <c r="D310" t="s">
        <v>201</v>
      </c>
      <c r="E310" t="s">
        <v>117</v>
      </c>
      <c r="G310">
        <v>0.25</v>
      </c>
      <c r="J310" s="5"/>
      <c r="L310" t="s">
        <v>638</v>
      </c>
      <c r="M310">
        <v>2019</v>
      </c>
      <c r="N310">
        <v>6</v>
      </c>
      <c r="O310" t="s">
        <v>159</v>
      </c>
      <c r="P310" t="s">
        <v>639</v>
      </c>
      <c r="Q310" t="s">
        <v>319</v>
      </c>
      <c r="R310" t="s">
        <v>117</v>
      </c>
      <c r="S310" t="s">
        <v>120</v>
      </c>
      <c r="T310">
        <v>1</v>
      </c>
      <c r="U310" s="7">
        <v>2</v>
      </c>
      <c r="V310" s="4">
        <v>0.5</v>
      </c>
      <c r="W310">
        <v>0</v>
      </c>
      <c r="Y310">
        <v>0.5</v>
      </c>
      <c r="Z310">
        <v>0.5</v>
      </c>
      <c r="AA310" t="b">
        <v>1</v>
      </c>
      <c r="AB310" t="s">
        <v>151</v>
      </c>
      <c r="AC310" t="s">
        <v>458</v>
      </c>
    </row>
    <row r="311" spans="1:29" hidden="1" x14ac:dyDescent="0.25">
      <c r="A311">
        <v>572985</v>
      </c>
      <c r="B311" t="s">
        <v>805</v>
      </c>
      <c r="C311" t="s">
        <v>3168</v>
      </c>
      <c r="D311" t="s">
        <v>201</v>
      </c>
      <c r="E311" t="s">
        <v>40</v>
      </c>
      <c r="F311" t="s">
        <v>41</v>
      </c>
      <c r="G311">
        <v>0.25</v>
      </c>
      <c r="J311" s="5"/>
      <c r="L311" t="s">
        <v>458</v>
      </c>
      <c r="M311">
        <v>2019</v>
      </c>
      <c r="N311">
        <v>12</v>
      </c>
      <c r="O311" t="s">
        <v>34</v>
      </c>
      <c r="Q311" t="s">
        <v>35</v>
      </c>
      <c r="R311" t="s">
        <v>43</v>
      </c>
      <c r="S311" t="s">
        <v>44</v>
      </c>
      <c r="T311">
        <v>0.5</v>
      </c>
      <c r="U311" s="7">
        <v>0.5</v>
      </c>
      <c r="V311" s="4">
        <v>0.125</v>
      </c>
      <c r="W311">
        <v>0</v>
      </c>
      <c r="Y311">
        <v>0.125</v>
      </c>
      <c r="Z311">
        <v>0.125</v>
      </c>
      <c r="AA311" t="b">
        <v>1</v>
      </c>
      <c r="AB311" t="s">
        <v>151</v>
      </c>
      <c r="AC311" t="s">
        <v>458</v>
      </c>
    </row>
    <row r="312" spans="1:29" hidden="1" x14ac:dyDescent="0.25">
      <c r="A312">
        <v>572991</v>
      </c>
      <c r="B312" t="s">
        <v>805</v>
      </c>
      <c r="C312" t="s">
        <v>3168</v>
      </c>
      <c r="D312" t="s">
        <v>201</v>
      </c>
      <c r="E312" t="s">
        <v>228</v>
      </c>
      <c r="F312" t="s">
        <v>100</v>
      </c>
      <c r="G312">
        <v>0.5</v>
      </c>
      <c r="J312" s="5"/>
      <c r="L312" t="s">
        <v>810</v>
      </c>
      <c r="M312">
        <v>2019</v>
      </c>
      <c r="N312">
        <v>8</v>
      </c>
      <c r="O312" t="s">
        <v>34</v>
      </c>
      <c r="P312" t="s">
        <v>266</v>
      </c>
      <c r="Q312" t="s">
        <v>35</v>
      </c>
      <c r="R312" t="s">
        <v>3093</v>
      </c>
      <c r="S312" t="s">
        <v>61</v>
      </c>
      <c r="T312">
        <v>0</v>
      </c>
      <c r="U312" s="7">
        <v>0</v>
      </c>
      <c r="V312" s="4">
        <v>0</v>
      </c>
      <c r="W312">
        <v>0</v>
      </c>
      <c r="Y312">
        <v>0</v>
      </c>
      <c r="Z312">
        <v>0</v>
      </c>
      <c r="AA312" t="b">
        <v>1</v>
      </c>
      <c r="AB312" t="s">
        <v>151</v>
      </c>
      <c r="AC312" t="s">
        <v>458</v>
      </c>
    </row>
    <row r="313" spans="1:29" hidden="1" x14ac:dyDescent="0.25">
      <c r="A313">
        <v>558459</v>
      </c>
      <c r="B313" t="s">
        <v>811</v>
      </c>
      <c r="C313" t="s">
        <v>3168</v>
      </c>
      <c r="D313" t="s">
        <v>221</v>
      </c>
      <c r="E313" t="s">
        <v>75</v>
      </c>
      <c r="G313">
        <v>1</v>
      </c>
      <c r="J313" s="5"/>
      <c r="M313">
        <v>2018</v>
      </c>
      <c r="N313">
        <v>10</v>
      </c>
      <c r="P313" t="s">
        <v>812</v>
      </c>
      <c r="Q313" t="s">
        <v>35</v>
      </c>
      <c r="R313" t="s">
        <v>75</v>
      </c>
      <c r="S313" t="s">
        <v>61</v>
      </c>
      <c r="T313">
        <v>0</v>
      </c>
      <c r="U313" s="7">
        <v>0</v>
      </c>
      <c r="V313" s="4">
        <v>0</v>
      </c>
      <c r="W313">
        <v>0</v>
      </c>
      <c r="Y313">
        <v>0</v>
      </c>
      <c r="Z313">
        <v>0</v>
      </c>
      <c r="AA313" t="b">
        <v>1</v>
      </c>
      <c r="AB313" t="s">
        <v>76</v>
      </c>
      <c r="AC313" t="s">
        <v>3187</v>
      </c>
    </row>
    <row r="314" spans="1:29" hidden="1" x14ac:dyDescent="0.25">
      <c r="A314">
        <v>575060</v>
      </c>
      <c r="B314" t="s">
        <v>811</v>
      </c>
      <c r="C314" t="s">
        <v>3168</v>
      </c>
      <c r="D314" t="s">
        <v>221</v>
      </c>
      <c r="E314" t="s">
        <v>40</v>
      </c>
      <c r="F314" t="s">
        <v>134</v>
      </c>
      <c r="G314">
        <v>1</v>
      </c>
      <c r="H314" t="s">
        <v>813</v>
      </c>
      <c r="I314" t="s">
        <v>66</v>
      </c>
      <c r="J314" s="5">
        <v>462356200007</v>
      </c>
      <c r="K314" t="s">
        <v>49</v>
      </c>
      <c r="L314" t="s">
        <v>814</v>
      </c>
      <c r="M314">
        <v>2019</v>
      </c>
      <c r="N314">
        <v>9</v>
      </c>
      <c r="O314" t="s">
        <v>173</v>
      </c>
      <c r="P314" t="s">
        <v>815</v>
      </c>
      <c r="Q314" t="s">
        <v>69</v>
      </c>
      <c r="R314" t="s">
        <v>138</v>
      </c>
      <c r="S314" t="s">
        <v>71</v>
      </c>
      <c r="T314">
        <v>12</v>
      </c>
      <c r="U314" s="7">
        <v>12</v>
      </c>
      <c r="V314" s="4">
        <v>12</v>
      </c>
      <c r="W314">
        <v>0</v>
      </c>
      <c r="Y314">
        <v>12</v>
      </c>
      <c r="Z314">
        <v>4</v>
      </c>
      <c r="AA314" t="b">
        <v>0</v>
      </c>
      <c r="AB314" t="s">
        <v>151</v>
      </c>
      <c r="AC314" t="s">
        <v>151</v>
      </c>
    </row>
    <row r="315" spans="1:29" hidden="1" x14ac:dyDescent="0.25">
      <c r="A315">
        <v>575067</v>
      </c>
      <c r="B315" t="s">
        <v>811</v>
      </c>
      <c r="C315" t="s">
        <v>3168</v>
      </c>
      <c r="D315" t="s">
        <v>221</v>
      </c>
      <c r="E315" t="s">
        <v>117</v>
      </c>
      <c r="G315">
        <v>1</v>
      </c>
      <c r="J315" s="5"/>
      <c r="L315" t="s">
        <v>816</v>
      </c>
      <c r="M315">
        <v>2019</v>
      </c>
      <c r="N315">
        <v>11</v>
      </c>
      <c r="O315" t="s">
        <v>159</v>
      </c>
      <c r="P315" t="s">
        <v>817</v>
      </c>
      <c r="Q315" t="s">
        <v>69</v>
      </c>
      <c r="R315" t="s">
        <v>117</v>
      </c>
      <c r="S315" t="s">
        <v>120</v>
      </c>
      <c r="T315">
        <v>1</v>
      </c>
      <c r="U315" s="7">
        <v>2</v>
      </c>
      <c r="V315" s="4">
        <v>2</v>
      </c>
      <c r="W315">
        <v>0</v>
      </c>
      <c r="Y315">
        <v>2</v>
      </c>
      <c r="Z315">
        <v>2</v>
      </c>
      <c r="AA315" t="b">
        <v>1</v>
      </c>
      <c r="AB315" t="s">
        <v>151</v>
      </c>
      <c r="AC315" t="s">
        <v>151</v>
      </c>
    </row>
    <row r="316" spans="1:29" hidden="1" x14ac:dyDescent="0.25">
      <c r="A316">
        <v>537953</v>
      </c>
      <c r="B316" t="s">
        <v>811</v>
      </c>
      <c r="C316" t="s">
        <v>3168</v>
      </c>
      <c r="D316" t="s">
        <v>221</v>
      </c>
      <c r="E316" t="s">
        <v>117</v>
      </c>
      <c r="G316">
        <v>0.5</v>
      </c>
      <c r="J316" s="5"/>
      <c r="L316" t="s">
        <v>818</v>
      </c>
      <c r="M316">
        <v>2020</v>
      </c>
      <c r="N316">
        <v>13</v>
      </c>
      <c r="O316" t="s">
        <v>368</v>
      </c>
      <c r="P316" t="s">
        <v>819</v>
      </c>
      <c r="Q316" t="s">
        <v>69</v>
      </c>
      <c r="R316" t="s">
        <v>117</v>
      </c>
      <c r="S316" t="s">
        <v>120</v>
      </c>
      <c r="T316">
        <v>1</v>
      </c>
      <c r="U316" s="7">
        <v>2</v>
      </c>
      <c r="V316" s="4">
        <v>1</v>
      </c>
      <c r="W316">
        <v>0</v>
      </c>
      <c r="Y316">
        <v>1</v>
      </c>
      <c r="Z316">
        <v>1</v>
      </c>
      <c r="AA316" t="b">
        <v>1</v>
      </c>
      <c r="AB316" t="s">
        <v>76</v>
      </c>
      <c r="AC316" t="s">
        <v>3187</v>
      </c>
    </row>
    <row r="317" spans="1:29" hidden="1" x14ac:dyDescent="0.25">
      <c r="A317">
        <v>538929</v>
      </c>
      <c r="B317" t="s">
        <v>811</v>
      </c>
      <c r="C317" t="s">
        <v>3168</v>
      </c>
      <c r="D317" t="s">
        <v>221</v>
      </c>
      <c r="E317" t="s">
        <v>117</v>
      </c>
      <c r="G317">
        <v>1</v>
      </c>
      <c r="J317" s="5"/>
      <c r="L317" t="s">
        <v>820</v>
      </c>
      <c r="M317">
        <v>2017</v>
      </c>
      <c r="N317">
        <v>10</v>
      </c>
      <c r="O317" t="s">
        <v>159</v>
      </c>
      <c r="P317" t="s">
        <v>821</v>
      </c>
      <c r="Q317" t="s">
        <v>69</v>
      </c>
      <c r="R317" t="s">
        <v>117</v>
      </c>
      <c r="S317" t="s">
        <v>120</v>
      </c>
      <c r="T317">
        <v>1</v>
      </c>
      <c r="U317" s="7">
        <v>2</v>
      </c>
      <c r="V317" s="4">
        <v>2</v>
      </c>
      <c r="W317">
        <v>0</v>
      </c>
      <c r="Y317">
        <v>2</v>
      </c>
      <c r="Z317">
        <v>2</v>
      </c>
      <c r="AA317" t="b">
        <v>1</v>
      </c>
      <c r="AB317" t="s">
        <v>76</v>
      </c>
      <c r="AC317" t="s">
        <v>3187</v>
      </c>
    </row>
    <row r="318" spans="1:29" hidden="1" x14ac:dyDescent="0.25">
      <c r="A318">
        <v>538953</v>
      </c>
      <c r="B318" t="s">
        <v>811</v>
      </c>
      <c r="C318" t="s">
        <v>3168</v>
      </c>
      <c r="D318" t="s">
        <v>221</v>
      </c>
      <c r="E318" t="s">
        <v>40</v>
      </c>
      <c r="F318" t="s">
        <v>163</v>
      </c>
      <c r="G318">
        <v>0.5</v>
      </c>
      <c r="J318" s="5"/>
      <c r="L318" t="s">
        <v>755</v>
      </c>
      <c r="M318">
        <v>2017</v>
      </c>
      <c r="N318">
        <v>22</v>
      </c>
      <c r="O318" t="s">
        <v>34</v>
      </c>
      <c r="Q318" t="s">
        <v>35</v>
      </c>
      <c r="R318" t="s">
        <v>164</v>
      </c>
      <c r="S318" t="s">
        <v>44</v>
      </c>
      <c r="T318">
        <v>0.5</v>
      </c>
      <c r="U318" s="7">
        <v>0.5</v>
      </c>
      <c r="V318" s="4">
        <v>0.25</v>
      </c>
      <c r="W318">
        <v>0</v>
      </c>
      <c r="Y318">
        <v>0.25</v>
      </c>
      <c r="Z318">
        <v>0.25</v>
      </c>
      <c r="AA318" t="b">
        <v>1</v>
      </c>
      <c r="AB318" t="s">
        <v>76</v>
      </c>
      <c r="AC318" t="s">
        <v>3187</v>
      </c>
    </row>
    <row r="319" spans="1:29" hidden="1" x14ac:dyDescent="0.25">
      <c r="A319">
        <v>538988</v>
      </c>
      <c r="B319" t="s">
        <v>811</v>
      </c>
      <c r="C319" t="s">
        <v>3168</v>
      </c>
      <c r="D319" t="s">
        <v>221</v>
      </c>
      <c r="E319" t="s">
        <v>117</v>
      </c>
      <c r="G319">
        <v>0.5</v>
      </c>
      <c r="J319" s="5"/>
      <c r="L319" t="s">
        <v>822</v>
      </c>
      <c r="M319">
        <v>2017</v>
      </c>
      <c r="N319">
        <v>12</v>
      </c>
      <c r="O319" t="s">
        <v>34</v>
      </c>
      <c r="P319" t="s">
        <v>823</v>
      </c>
      <c r="Q319" t="s">
        <v>35</v>
      </c>
      <c r="R319" t="s">
        <v>117</v>
      </c>
      <c r="S319" t="s">
        <v>120</v>
      </c>
      <c r="T319">
        <v>1</v>
      </c>
      <c r="U319" s="7">
        <v>1</v>
      </c>
      <c r="V319" s="4">
        <v>0.5</v>
      </c>
      <c r="W319">
        <v>0</v>
      </c>
      <c r="Y319">
        <v>0.5</v>
      </c>
      <c r="Z319">
        <v>0.5</v>
      </c>
      <c r="AA319" t="b">
        <v>1</v>
      </c>
      <c r="AB319" t="s">
        <v>76</v>
      </c>
      <c r="AC319" t="s">
        <v>3187</v>
      </c>
    </row>
    <row r="320" spans="1:29" hidden="1" x14ac:dyDescent="0.25">
      <c r="A320">
        <v>540325</v>
      </c>
      <c r="B320" t="s">
        <v>811</v>
      </c>
      <c r="C320" t="s">
        <v>3168</v>
      </c>
      <c r="D320" t="s">
        <v>221</v>
      </c>
      <c r="E320" t="s">
        <v>153</v>
      </c>
      <c r="G320">
        <v>0.33333333333332998</v>
      </c>
      <c r="J320" s="5"/>
      <c r="M320">
        <v>2017</v>
      </c>
      <c r="N320">
        <v>71</v>
      </c>
      <c r="P320" t="s">
        <v>266</v>
      </c>
      <c r="Q320" t="s">
        <v>35</v>
      </c>
      <c r="R320" t="s">
        <v>153</v>
      </c>
      <c r="S320" t="s">
        <v>61</v>
      </c>
      <c r="T320">
        <v>0</v>
      </c>
      <c r="U320" s="7">
        <v>0</v>
      </c>
      <c r="V320" s="4">
        <v>0</v>
      </c>
      <c r="W320">
        <v>0</v>
      </c>
      <c r="Y320">
        <v>0</v>
      </c>
      <c r="Z320">
        <v>0</v>
      </c>
      <c r="AA320" t="b">
        <v>1</v>
      </c>
      <c r="AB320" t="s">
        <v>199</v>
      </c>
      <c r="AC320" t="s">
        <v>199</v>
      </c>
    </row>
    <row r="321" spans="1:29" hidden="1" x14ac:dyDescent="0.25">
      <c r="A321">
        <v>583691</v>
      </c>
      <c r="B321" t="s">
        <v>811</v>
      </c>
      <c r="C321" t="s">
        <v>3168</v>
      </c>
      <c r="D321" t="s">
        <v>221</v>
      </c>
      <c r="E321" t="s">
        <v>40</v>
      </c>
      <c r="F321" t="s">
        <v>41</v>
      </c>
      <c r="G321">
        <v>0.2</v>
      </c>
      <c r="J321" s="5"/>
      <c r="L321" t="s">
        <v>755</v>
      </c>
      <c r="M321">
        <v>2020</v>
      </c>
      <c r="N321">
        <v>28</v>
      </c>
      <c r="O321" t="s">
        <v>34</v>
      </c>
      <c r="Q321" t="s">
        <v>35</v>
      </c>
      <c r="R321" t="s">
        <v>43</v>
      </c>
      <c r="S321" t="s">
        <v>44</v>
      </c>
      <c r="T321">
        <v>0.5</v>
      </c>
      <c r="U321" s="7">
        <v>0.5</v>
      </c>
      <c r="V321" s="4">
        <v>0.1</v>
      </c>
      <c r="W321">
        <v>0</v>
      </c>
      <c r="Y321">
        <v>0.1</v>
      </c>
      <c r="Z321">
        <v>0.1</v>
      </c>
      <c r="AA321" t="b">
        <v>1</v>
      </c>
      <c r="AB321" t="s">
        <v>76</v>
      </c>
      <c r="AC321" t="s">
        <v>3187</v>
      </c>
    </row>
    <row r="322" spans="1:29" hidden="1" x14ac:dyDescent="0.25">
      <c r="A322">
        <v>583918</v>
      </c>
      <c r="B322" t="s">
        <v>811</v>
      </c>
      <c r="C322" t="s">
        <v>3168</v>
      </c>
      <c r="D322" t="s">
        <v>221</v>
      </c>
      <c r="E322" t="s">
        <v>40</v>
      </c>
      <c r="F322" t="s">
        <v>134</v>
      </c>
      <c r="G322">
        <v>0.14285714285713999</v>
      </c>
      <c r="H322" t="s">
        <v>824</v>
      </c>
      <c r="I322" t="s">
        <v>49</v>
      </c>
      <c r="J322" s="5">
        <v>615929700010</v>
      </c>
      <c r="K322" t="s">
        <v>66</v>
      </c>
      <c r="L322" t="s">
        <v>825</v>
      </c>
      <c r="M322">
        <v>2020</v>
      </c>
      <c r="N322">
        <v>18</v>
      </c>
      <c r="O322" t="s">
        <v>173</v>
      </c>
      <c r="Q322" t="s">
        <v>69</v>
      </c>
      <c r="R322" t="s">
        <v>138</v>
      </c>
      <c r="S322" t="s">
        <v>208</v>
      </c>
      <c r="T322">
        <v>14</v>
      </c>
      <c r="U322" s="7">
        <v>14</v>
      </c>
      <c r="V322" s="4">
        <v>1.9999999999999598</v>
      </c>
      <c r="W322">
        <v>0</v>
      </c>
      <c r="Y322">
        <v>1.9999999999999598</v>
      </c>
      <c r="Z322">
        <v>0.57142857142855996</v>
      </c>
      <c r="AA322" t="b">
        <v>0</v>
      </c>
      <c r="AB322" t="s">
        <v>76</v>
      </c>
      <c r="AC322" t="s">
        <v>3187</v>
      </c>
    </row>
    <row r="323" spans="1:29" hidden="1" x14ac:dyDescent="0.25">
      <c r="A323">
        <v>585328</v>
      </c>
      <c r="B323" t="s">
        <v>107</v>
      </c>
      <c r="C323" t="s">
        <v>3172</v>
      </c>
      <c r="D323" t="s">
        <v>108</v>
      </c>
      <c r="E323" t="s">
        <v>40</v>
      </c>
      <c r="F323" t="s">
        <v>41</v>
      </c>
      <c r="G323">
        <v>0.5</v>
      </c>
      <c r="J323" s="5"/>
      <c r="L323" t="s">
        <v>109</v>
      </c>
      <c r="M323">
        <v>2020</v>
      </c>
      <c r="N323">
        <v>8</v>
      </c>
      <c r="O323" t="s">
        <v>34</v>
      </c>
      <c r="Q323" t="s">
        <v>69</v>
      </c>
      <c r="R323" t="s">
        <v>43</v>
      </c>
      <c r="S323" t="s">
        <v>44</v>
      </c>
      <c r="T323">
        <v>0.5</v>
      </c>
      <c r="U323" s="7">
        <v>1</v>
      </c>
      <c r="V323" s="4">
        <v>0.5</v>
      </c>
      <c r="W323">
        <v>0</v>
      </c>
      <c r="Y323">
        <v>0.5</v>
      </c>
      <c r="Z323">
        <v>0.5</v>
      </c>
      <c r="AA323" t="b">
        <v>1</v>
      </c>
      <c r="AB323" t="s">
        <v>110</v>
      </c>
      <c r="AC323" t="s">
        <v>110</v>
      </c>
    </row>
    <row r="324" spans="1:29" hidden="1" x14ac:dyDescent="0.25">
      <c r="A324">
        <v>590652</v>
      </c>
      <c r="B324" t="s">
        <v>107</v>
      </c>
      <c r="C324" t="s">
        <v>3168</v>
      </c>
      <c r="D324" t="s">
        <v>108</v>
      </c>
      <c r="E324" t="s">
        <v>99</v>
      </c>
      <c r="F324" t="s">
        <v>100</v>
      </c>
      <c r="G324">
        <v>1</v>
      </c>
      <c r="J324" s="5"/>
      <c r="L324" t="s">
        <v>826</v>
      </c>
      <c r="M324">
        <v>2020</v>
      </c>
      <c r="N324">
        <v>16</v>
      </c>
      <c r="P324" t="s">
        <v>827</v>
      </c>
      <c r="Q324" t="s">
        <v>69</v>
      </c>
      <c r="R324" t="s">
        <v>103</v>
      </c>
      <c r="S324" t="s">
        <v>104</v>
      </c>
      <c r="T324">
        <v>0.25</v>
      </c>
      <c r="U324" s="7">
        <v>0.5</v>
      </c>
      <c r="V324" s="4">
        <v>0.5</v>
      </c>
      <c r="W324">
        <v>0</v>
      </c>
      <c r="Y324">
        <v>0.5</v>
      </c>
      <c r="Z324">
        <v>0.5</v>
      </c>
      <c r="AA324" t="b">
        <v>1</v>
      </c>
      <c r="AB324" t="s">
        <v>110</v>
      </c>
      <c r="AC324" t="s">
        <v>110</v>
      </c>
    </row>
    <row r="325" spans="1:29" hidden="1" x14ac:dyDescent="0.25">
      <c r="A325">
        <v>530819</v>
      </c>
      <c r="B325" t="s">
        <v>111</v>
      </c>
      <c r="C325" t="s">
        <v>3168</v>
      </c>
      <c r="D325" t="s">
        <v>74</v>
      </c>
      <c r="E325" t="s">
        <v>288</v>
      </c>
      <c r="G325">
        <v>0.5</v>
      </c>
      <c r="J325" s="5"/>
      <c r="M325">
        <v>2017</v>
      </c>
      <c r="N325">
        <v>318</v>
      </c>
      <c r="O325" t="s">
        <v>34</v>
      </c>
      <c r="P325" t="s">
        <v>569</v>
      </c>
      <c r="Q325" t="s">
        <v>35</v>
      </c>
      <c r="R325" t="s">
        <v>288</v>
      </c>
      <c r="S325" t="s">
        <v>61</v>
      </c>
      <c r="T325">
        <v>0</v>
      </c>
      <c r="U325" s="7">
        <v>0</v>
      </c>
      <c r="V325" s="4">
        <v>0</v>
      </c>
      <c r="W325">
        <v>0</v>
      </c>
      <c r="Y325">
        <v>0</v>
      </c>
      <c r="Z325">
        <v>0</v>
      </c>
      <c r="AA325" t="b">
        <v>1</v>
      </c>
      <c r="AB325" t="s">
        <v>76</v>
      </c>
      <c r="AC325" t="s">
        <v>3185</v>
      </c>
    </row>
    <row r="326" spans="1:29" hidden="1" x14ac:dyDescent="0.25">
      <c r="A326">
        <v>531690</v>
      </c>
      <c r="B326" t="s">
        <v>111</v>
      </c>
      <c r="C326" t="s">
        <v>3168</v>
      </c>
      <c r="D326" t="s">
        <v>74</v>
      </c>
      <c r="E326" t="s">
        <v>40</v>
      </c>
      <c r="F326" t="s">
        <v>163</v>
      </c>
      <c r="G326">
        <v>1</v>
      </c>
      <c r="J326" s="5"/>
      <c r="L326" t="s">
        <v>828</v>
      </c>
      <c r="M326">
        <v>2017</v>
      </c>
      <c r="N326">
        <v>9</v>
      </c>
      <c r="O326" t="s">
        <v>34</v>
      </c>
      <c r="Q326" t="s">
        <v>35</v>
      </c>
      <c r="R326" t="s">
        <v>164</v>
      </c>
      <c r="S326" t="s">
        <v>44</v>
      </c>
      <c r="T326">
        <v>0.5</v>
      </c>
      <c r="U326" s="7">
        <v>0.5</v>
      </c>
      <c r="V326" s="4">
        <v>0.5</v>
      </c>
      <c r="W326">
        <v>0</v>
      </c>
      <c r="Y326">
        <v>0.5</v>
      </c>
      <c r="Z326">
        <v>0.5</v>
      </c>
      <c r="AA326" t="b">
        <v>1</v>
      </c>
      <c r="AB326" t="s">
        <v>110</v>
      </c>
      <c r="AC326" t="s">
        <v>110</v>
      </c>
    </row>
    <row r="327" spans="1:29" hidden="1" x14ac:dyDescent="0.25">
      <c r="A327">
        <v>531691</v>
      </c>
      <c r="B327" t="s">
        <v>111</v>
      </c>
      <c r="C327" t="s">
        <v>3168</v>
      </c>
      <c r="D327" t="s">
        <v>74</v>
      </c>
      <c r="E327" t="s">
        <v>99</v>
      </c>
      <c r="F327" t="s">
        <v>100</v>
      </c>
      <c r="G327">
        <v>0.5</v>
      </c>
      <c r="J327" s="5"/>
      <c r="L327" t="s">
        <v>829</v>
      </c>
      <c r="M327">
        <v>2017</v>
      </c>
      <c r="N327">
        <v>8</v>
      </c>
      <c r="P327" t="s">
        <v>266</v>
      </c>
      <c r="Q327" t="s">
        <v>35</v>
      </c>
      <c r="R327" t="s">
        <v>103</v>
      </c>
      <c r="S327" t="s">
        <v>104</v>
      </c>
      <c r="T327">
        <v>0.25</v>
      </c>
      <c r="U327" s="7">
        <v>0.25</v>
      </c>
      <c r="V327" s="4">
        <v>0.125</v>
      </c>
      <c r="W327">
        <v>0</v>
      </c>
      <c r="Y327">
        <v>0.125</v>
      </c>
      <c r="Z327">
        <v>0.125</v>
      </c>
      <c r="AA327" t="b">
        <v>1</v>
      </c>
      <c r="AB327" t="s">
        <v>110</v>
      </c>
      <c r="AC327" t="s">
        <v>110</v>
      </c>
    </row>
    <row r="328" spans="1:29" hidden="1" x14ac:dyDescent="0.25">
      <c r="A328">
        <v>531692</v>
      </c>
      <c r="B328" t="s">
        <v>111</v>
      </c>
      <c r="C328" t="s">
        <v>3168</v>
      </c>
      <c r="D328" t="s">
        <v>74</v>
      </c>
      <c r="E328" t="s">
        <v>117</v>
      </c>
      <c r="G328">
        <v>1</v>
      </c>
      <c r="J328" s="5"/>
      <c r="L328" t="s">
        <v>830</v>
      </c>
      <c r="M328">
        <v>2017</v>
      </c>
      <c r="N328">
        <v>26</v>
      </c>
      <c r="O328" t="s">
        <v>34</v>
      </c>
      <c r="P328" t="s">
        <v>831</v>
      </c>
      <c r="Q328" t="s">
        <v>35</v>
      </c>
      <c r="R328" t="s">
        <v>117</v>
      </c>
      <c r="S328" t="s">
        <v>120</v>
      </c>
      <c r="T328">
        <v>1</v>
      </c>
      <c r="U328" s="7">
        <v>1</v>
      </c>
      <c r="V328" s="4">
        <v>1</v>
      </c>
      <c r="W328">
        <v>0</v>
      </c>
      <c r="Y328">
        <v>1</v>
      </c>
      <c r="Z328">
        <v>1</v>
      </c>
      <c r="AA328" t="b">
        <v>1</v>
      </c>
      <c r="AB328" t="s">
        <v>110</v>
      </c>
      <c r="AC328" t="s">
        <v>110</v>
      </c>
    </row>
    <row r="329" spans="1:29" hidden="1" x14ac:dyDescent="0.25">
      <c r="A329">
        <v>576563</v>
      </c>
      <c r="B329" t="s">
        <v>111</v>
      </c>
      <c r="C329" t="s">
        <v>3168</v>
      </c>
      <c r="D329" t="s">
        <v>74</v>
      </c>
      <c r="E329" t="s">
        <v>75</v>
      </c>
      <c r="G329">
        <v>1</v>
      </c>
      <c r="J329" s="5"/>
      <c r="M329">
        <v>2018</v>
      </c>
      <c r="Q329" t="s">
        <v>35</v>
      </c>
      <c r="R329" t="s">
        <v>75</v>
      </c>
      <c r="S329" t="s">
        <v>61</v>
      </c>
      <c r="T329">
        <v>0</v>
      </c>
      <c r="U329" s="7">
        <v>0</v>
      </c>
      <c r="V329" s="4">
        <v>0</v>
      </c>
      <c r="W329">
        <v>0</v>
      </c>
      <c r="Y329">
        <v>0</v>
      </c>
      <c r="Z329">
        <v>0</v>
      </c>
      <c r="AA329" t="b">
        <v>1</v>
      </c>
      <c r="AB329" t="s">
        <v>110</v>
      </c>
      <c r="AC329" t="s">
        <v>110</v>
      </c>
    </row>
    <row r="330" spans="1:29" hidden="1" x14ac:dyDescent="0.25">
      <c r="A330">
        <v>576567</v>
      </c>
      <c r="B330" t="s">
        <v>111</v>
      </c>
      <c r="C330" t="s">
        <v>3168</v>
      </c>
      <c r="D330" t="s">
        <v>74</v>
      </c>
      <c r="E330" t="s">
        <v>553</v>
      </c>
      <c r="F330" t="s">
        <v>41</v>
      </c>
      <c r="G330">
        <v>1</v>
      </c>
      <c r="J330" s="5"/>
      <c r="L330" t="s">
        <v>832</v>
      </c>
      <c r="M330">
        <v>2018</v>
      </c>
      <c r="N330">
        <v>7</v>
      </c>
      <c r="O330" t="s">
        <v>34</v>
      </c>
      <c r="Q330" t="s">
        <v>35</v>
      </c>
      <c r="R330" t="s">
        <v>3103</v>
      </c>
      <c r="S330" t="s">
        <v>61</v>
      </c>
      <c r="T330">
        <v>0</v>
      </c>
      <c r="U330" s="7">
        <v>0</v>
      </c>
      <c r="V330" s="4">
        <v>0</v>
      </c>
      <c r="W330">
        <v>0</v>
      </c>
      <c r="Y330">
        <v>0</v>
      </c>
      <c r="Z330">
        <v>0</v>
      </c>
      <c r="AA330" t="b">
        <v>1</v>
      </c>
      <c r="AB330" t="s">
        <v>110</v>
      </c>
      <c r="AC330" t="s">
        <v>110</v>
      </c>
    </row>
    <row r="331" spans="1:29" hidden="1" x14ac:dyDescent="0.25">
      <c r="A331">
        <v>576569</v>
      </c>
      <c r="B331" t="s">
        <v>111</v>
      </c>
      <c r="C331" t="s">
        <v>3168</v>
      </c>
      <c r="D331" t="s">
        <v>74</v>
      </c>
      <c r="E331" t="s">
        <v>553</v>
      </c>
      <c r="F331" t="s">
        <v>41</v>
      </c>
      <c r="G331">
        <v>1</v>
      </c>
      <c r="J331" s="5"/>
      <c r="L331" t="s">
        <v>832</v>
      </c>
      <c r="M331">
        <v>2017</v>
      </c>
      <c r="N331">
        <v>7</v>
      </c>
      <c r="O331" t="s">
        <v>34</v>
      </c>
      <c r="Q331" t="s">
        <v>35</v>
      </c>
      <c r="R331" t="s">
        <v>3103</v>
      </c>
      <c r="S331" t="s">
        <v>61</v>
      </c>
      <c r="T331">
        <v>0</v>
      </c>
      <c r="U331" s="7">
        <v>0</v>
      </c>
      <c r="V331" s="4">
        <v>0</v>
      </c>
      <c r="W331">
        <v>0</v>
      </c>
      <c r="Y331">
        <v>0</v>
      </c>
      <c r="Z331">
        <v>0</v>
      </c>
      <c r="AA331" t="b">
        <v>1</v>
      </c>
      <c r="AB331" t="s">
        <v>110</v>
      </c>
      <c r="AC331" t="s">
        <v>110</v>
      </c>
    </row>
    <row r="332" spans="1:29" hidden="1" x14ac:dyDescent="0.25">
      <c r="A332">
        <v>560005</v>
      </c>
      <c r="B332" t="s">
        <v>111</v>
      </c>
      <c r="C332" t="s">
        <v>3172</v>
      </c>
      <c r="D332" t="s">
        <v>74</v>
      </c>
      <c r="E332" t="s">
        <v>58</v>
      </c>
      <c r="G332">
        <v>8.3333333333332996E-2</v>
      </c>
      <c r="J332" s="5"/>
      <c r="M332">
        <v>2018</v>
      </c>
      <c r="N332">
        <v>275</v>
      </c>
      <c r="O332" t="s">
        <v>34</v>
      </c>
      <c r="P332" t="s">
        <v>112</v>
      </c>
      <c r="Q332" t="s">
        <v>35</v>
      </c>
      <c r="R332" t="s">
        <v>58</v>
      </c>
      <c r="S332" t="s">
        <v>60</v>
      </c>
      <c r="T332">
        <v>3</v>
      </c>
      <c r="U332" s="7">
        <v>3</v>
      </c>
      <c r="V332" s="4">
        <v>0.249999999999999</v>
      </c>
      <c r="W332">
        <v>0</v>
      </c>
      <c r="Y332">
        <v>0.249999999999999</v>
      </c>
      <c r="Z332">
        <v>0.249999999999999</v>
      </c>
      <c r="AA332" t="b">
        <v>1</v>
      </c>
      <c r="AB332" t="s">
        <v>110</v>
      </c>
      <c r="AC332" t="s">
        <v>110</v>
      </c>
    </row>
    <row r="333" spans="1:29" hidden="1" x14ac:dyDescent="0.25">
      <c r="A333">
        <v>581326</v>
      </c>
      <c r="B333" t="s">
        <v>111</v>
      </c>
      <c r="C333" t="s">
        <v>3168</v>
      </c>
      <c r="D333" t="s">
        <v>74</v>
      </c>
      <c r="E333" t="s">
        <v>40</v>
      </c>
      <c r="F333" t="s">
        <v>146</v>
      </c>
      <c r="G333">
        <v>0.5</v>
      </c>
      <c r="H333" t="s">
        <v>833</v>
      </c>
      <c r="I333" t="s">
        <v>49</v>
      </c>
      <c r="J333" s="5"/>
      <c r="L333" t="s">
        <v>286</v>
      </c>
      <c r="M333">
        <v>2020</v>
      </c>
      <c r="N333">
        <v>28</v>
      </c>
      <c r="O333" t="s">
        <v>34</v>
      </c>
      <c r="Q333" t="s">
        <v>35</v>
      </c>
      <c r="R333" t="s">
        <v>150</v>
      </c>
      <c r="S333" t="s">
        <v>37</v>
      </c>
      <c r="T333">
        <v>4</v>
      </c>
      <c r="U333" s="7">
        <v>4</v>
      </c>
      <c r="V333" s="4">
        <v>2</v>
      </c>
      <c r="W333">
        <v>0</v>
      </c>
      <c r="Y333">
        <v>2</v>
      </c>
      <c r="Z333">
        <v>2</v>
      </c>
      <c r="AA333" t="b">
        <v>1</v>
      </c>
      <c r="AB333" t="s">
        <v>76</v>
      </c>
      <c r="AC333" t="s">
        <v>3185</v>
      </c>
    </row>
    <row r="334" spans="1:29" hidden="1" x14ac:dyDescent="0.25">
      <c r="A334">
        <v>581333</v>
      </c>
      <c r="B334" t="s">
        <v>111</v>
      </c>
      <c r="C334" t="s">
        <v>3168</v>
      </c>
      <c r="D334" t="s">
        <v>74</v>
      </c>
      <c r="E334" t="s">
        <v>40</v>
      </c>
      <c r="F334" t="s">
        <v>89</v>
      </c>
      <c r="G334">
        <v>0.33333333333332998</v>
      </c>
      <c r="J334" s="5"/>
      <c r="L334" t="s">
        <v>647</v>
      </c>
      <c r="M334">
        <v>2020</v>
      </c>
      <c r="N334">
        <v>18</v>
      </c>
      <c r="O334" t="s">
        <v>34</v>
      </c>
      <c r="Q334" t="s">
        <v>35</v>
      </c>
      <c r="R334" t="s">
        <v>91</v>
      </c>
      <c r="S334" t="s">
        <v>92</v>
      </c>
      <c r="T334">
        <v>1</v>
      </c>
      <c r="U334" s="7">
        <v>1</v>
      </c>
      <c r="V334" s="4">
        <v>0.33333333333332998</v>
      </c>
      <c r="W334">
        <v>0</v>
      </c>
      <c r="Y334">
        <v>0.33333333333332998</v>
      </c>
      <c r="Z334">
        <v>0.33333333333332998</v>
      </c>
      <c r="AA334" t="b">
        <v>1</v>
      </c>
      <c r="AB334" t="s">
        <v>76</v>
      </c>
      <c r="AC334" t="s">
        <v>3185</v>
      </c>
    </row>
    <row r="335" spans="1:29" hidden="1" x14ac:dyDescent="0.25">
      <c r="A335">
        <v>581416</v>
      </c>
      <c r="B335" t="s">
        <v>111</v>
      </c>
      <c r="C335" t="s">
        <v>3168</v>
      </c>
      <c r="D335" t="s">
        <v>74</v>
      </c>
      <c r="E335" t="s">
        <v>40</v>
      </c>
      <c r="F335" t="s">
        <v>89</v>
      </c>
      <c r="G335">
        <v>0.5</v>
      </c>
      <c r="J335" s="5"/>
      <c r="L335" t="s">
        <v>834</v>
      </c>
      <c r="M335">
        <v>2020</v>
      </c>
      <c r="N335">
        <v>7</v>
      </c>
      <c r="O335" t="s">
        <v>34</v>
      </c>
      <c r="Q335" t="s">
        <v>35</v>
      </c>
      <c r="R335" t="s">
        <v>91</v>
      </c>
      <c r="S335" t="s">
        <v>92</v>
      </c>
      <c r="T335">
        <v>1</v>
      </c>
      <c r="U335" s="7">
        <v>1</v>
      </c>
      <c r="V335" s="4">
        <v>0.5</v>
      </c>
      <c r="W335">
        <v>0</v>
      </c>
      <c r="Y335">
        <v>0.5</v>
      </c>
      <c r="Z335">
        <v>0.5</v>
      </c>
      <c r="AA335" t="b">
        <v>1</v>
      </c>
      <c r="AB335" t="s">
        <v>76</v>
      </c>
      <c r="AC335" t="s">
        <v>3185</v>
      </c>
    </row>
    <row r="336" spans="1:29" hidden="1" x14ac:dyDescent="0.25">
      <c r="A336">
        <v>542031</v>
      </c>
      <c r="B336" t="s">
        <v>111</v>
      </c>
      <c r="C336" t="s">
        <v>3168</v>
      </c>
      <c r="D336" t="s">
        <v>74</v>
      </c>
      <c r="E336" t="s">
        <v>40</v>
      </c>
      <c r="F336" t="s">
        <v>89</v>
      </c>
      <c r="G336">
        <v>0.25</v>
      </c>
      <c r="J336" s="5"/>
      <c r="L336" t="s">
        <v>647</v>
      </c>
      <c r="M336">
        <v>2017</v>
      </c>
      <c r="N336">
        <v>18</v>
      </c>
      <c r="O336" t="s">
        <v>34</v>
      </c>
      <c r="Q336" t="s">
        <v>35</v>
      </c>
      <c r="R336" t="s">
        <v>91</v>
      </c>
      <c r="S336" t="s">
        <v>92</v>
      </c>
      <c r="T336">
        <v>1</v>
      </c>
      <c r="U336" s="7">
        <v>1</v>
      </c>
      <c r="V336" s="4">
        <v>0.25</v>
      </c>
      <c r="W336">
        <v>0</v>
      </c>
      <c r="Y336">
        <v>0.25</v>
      </c>
      <c r="Z336">
        <v>0.25</v>
      </c>
      <c r="AA336" t="b">
        <v>1</v>
      </c>
      <c r="AB336" t="s">
        <v>110</v>
      </c>
      <c r="AC336" t="s">
        <v>110</v>
      </c>
    </row>
    <row r="337" spans="1:29" hidden="1" x14ac:dyDescent="0.25">
      <c r="A337">
        <v>543122</v>
      </c>
      <c r="B337" t="s">
        <v>111</v>
      </c>
      <c r="C337" t="s">
        <v>3168</v>
      </c>
      <c r="D337" t="s">
        <v>74</v>
      </c>
      <c r="E337" t="s">
        <v>40</v>
      </c>
      <c r="F337" t="s">
        <v>30</v>
      </c>
      <c r="G337">
        <v>0.5</v>
      </c>
      <c r="H337" t="s">
        <v>835</v>
      </c>
      <c r="I337" t="s">
        <v>32</v>
      </c>
      <c r="J337" s="5"/>
      <c r="L337" t="s">
        <v>286</v>
      </c>
      <c r="M337">
        <v>2018</v>
      </c>
      <c r="N337">
        <v>30</v>
      </c>
      <c r="O337" t="s">
        <v>34</v>
      </c>
      <c r="Q337" t="s">
        <v>35</v>
      </c>
      <c r="R337" t="s">
        <v>55</v>
      </c>
      <c r="S337" t="s">
        <v>37</v>
      </c>
      <c r="T337">
        <v>4</v>
      </c>
      <c r="U337" s="7">
        <v>4</v>
      </c>
      <c r="V337" s="4">
        <v>2</v>
      </c>
      <c r="W337">
        <v>0</v>
      </c>
      <c r="Y337">
        <v>2</v>
      </c>
      <c r="Z337">
        <v>2</v>
      </c>
      <c r="AA337" t="b">
        <v>1</v>
      </c>
      <c r="AB337" t="s">
        <v>151</v>
      </c>
      <c r="AC337" t="s">
        <v>151</v>
      </c>
    </row>
    <row r="338" spans="1:29" hidden="1" x14ac:dyDescent="0.25">
      <c r="A338">
        <v>549978</v>
      </c>
      <c r="B338" t="s">
        <v>111</v>
      </c>
      <c r="C338" t="s">
        <v>3168</v>
      </c>
      <c r="D338" t="s">
        <v>74</v>
      </c>
      <c r="E338" t="s">
        <v>40</v>
      </c>
      <c r="F338" t="s">
        <v>47</v>
      </c>
      <c r="G338">
        <v>1</v>
      </c>
      <c r="J338" s="5">
        <v>458645900001</v>
      </c>
      <c r="K338" t="s">
        <v>32</v>
      </c>
      <c r="L338" t="s">
        <v>836</v>
      </c>
      <c r="M338">
        <v>2018</v>
      </c>
      <c r="N338">
        <v>30</v>
      </c>
      <c r="O338" t="s">
        <v>34</v>
      </c>
      <c r="Q338" t="s">
        <v>35</v>
      </c>
      <c r="R338" t="s">
        <v>51</v>
      </c>
      <c r="S338" t="s">
        <v>52</v>
      </c>
      <c r="T338">
        <v>6</v>
      </c>
      <c r="U338" s="7">
        <v>6</v>
      </c>
      <c r="V338" s="4">
        <v>6</v>
      </c>
      <c r="W338">
        <v>0</v>
      </c>
      <c r="Y338">
        <v>6</v>
      </c>
      <c r="Z338">
        <v>6</v>
      </c>
      <c r="AA338" t="b">
        <v>1</v>
      </c>
      <c r="AB338" t="s">
        <v>110</v>
      </c>
      <c r="AC338" t="s">
        <v>110</v>
      </c>
    </row>
    <row r="339" spans="1:29" hidden="1" x14ac:dyDescent="0.25">
      <c r="A339">
        <v>549981</v>
      </c>
      <c r="B339" t="s">
        <v>111</v>
      </c>
      <c r="C339" t="s">
        <v>3168</v>
      </c>
      <c r="D339" t="s">
        <v>74</v>
      </c>
      <c r="E339" t="s">
        <v>40</v>
      </c>
      <c r="F339" t="s">
        <v>89</v>
      </c>
      <c r="G339">
        <v>1</v>
      </c>
      <c r="J339" s="5"/>
      <c r="L339" t="s">
        <v>837</v>
      </c>
      <c r="M339">
        <v>2018</v>
      </c>
      <c r="N339">
        <v>18</v>
      </c>
      <c r="O339" t="s">
        <v>34</v>
      </c>
      <c r="Q339" t="s">
        <v>35</v>
      </c>
      <c r="R339" t="s">
        <v>91</v>
      </c>
      <c r="S339" t="s">
        <v>92</v>
      </c>
      <c r="T339">
        <v>1</v>
      </c>
      <c r="U339" s="7">
        <v>1</v>
      </c>
      <c r="V339" s="4">
        <v>1</v>
      </c>
      <c r="W339">
        <v>0</v>
      </c>
      <c r="Y339">
        <v>1</v>
      </c>
      <c r="Z339">
        <v>1</v>
      </c>
      <c r="AA339" t="b">
        <v>1</v>
      </c>
      <c r="AB339" t="s">
        <v>110</v>
      </c>
      <c r="AC339" t="s">
        <v>110</v>
      </c>
    </row>
    <row r="340" spans="1:29" hidden="1" x14ac:dyDescent="0.25">
      <c r="A340">
        <v>583766</v>
      </c>
      <c r="B340" t="s">
        <v>111</v>
      </c>
      <c r="C340" t="s">
        <v>3168</v>
      </c>
      <c r="D340" t="s">
        <v>74</v>
      </c>
      <c r="E340" t="s">
        <v>153</v>
      </c>
      <c r="G340">
        <v>0.11111111111110999</v>
      </c>
      <c r="J340" s="5"/>
      <c r="M340">
        <v>2020</v>
      </c>
      <c r="N340">
        <v>143</v>
      </c>
      <c r="O340" t="s">
        <v>34</v>
      </c>
      <c r="P340" t="s">
        <v>660</v>
      </c>
      <c r="Q340" t="s">
        <v>35</v>
      </c>
      <c r="R340" t="s">
        <v>153</v>
      </c>
      <c r="S340" t="s">
        <v>61</v>
      </c>
      <c r="T340">
        <v>0</v>
      </c>
      <c r="U340" s="7">
        <v>0</v>
      </c>
      <c r="V340" s="4">
        <v>0</v>
      </c>
      <c r="W340">
        <v>0</v>
      </c>
      <c r="Y340">
        <v>0</v>
      </c>
      <c r="Z340">
        <v>0</v>
      </c>
      <c r="AA340" t="b">
        <v>1</v>
      </c>
      <c r="AB340" t="s">
        <v>76</v>
      </c>
      <c r="AC340" t="s">
        <v>3186</v>
      </c>
    </row>
    <row r="341" spans="1:29" hidden="1" x14ac:dyDescent="0.25">
      <c r="A341">
        <v>584644</v>
      </c>
      <c r="B341" t="s">
        <v>111</v>
      </c>
      <c r="C341" t="s">
        <v>3168</v>
      </c>
      <c r="D341" t="s">
        <v>74</v>
      </c>
      <c r="E341" t="s">
        <v>40</v>
      </c>
      <c r="F341" t="s">
        <v>134</v>
      </c>
      <c r="G341">
        <v>0.5</v>
      </c>
      <c r="H341" t="s">
        <v>838</v>
      </c>
      <c r="I341" t="s">
        <v>80</v>
      </c>
      <c r="J341" s="5">
        <v>585964700011</v>
      </c>
      <c r="K341" t="s">
        <v>80</v>
      </c>
      <c r="L341" t="s">
        <v>839</v>
      </c>
      <c r="M341">
        <v>2020</v>
      </c>
      <c r="N341">
        <v>22</v>
      </c>
      <c r="O341" t="s">
        <v>68</v>
      </c>
      <c r="Q341" t="s">
        <v>69</v>
      </c>
      <c r="R341" t="s">
        <v>138</v>
      </c>
      <c r="S341" t="s">
        <v>82</v>
      </c>
      <c r="T341">
        <v>16</v>
      </c>
      <c r="U341" s="7">
        <v>16</v>
      </c>
      <c r="V341" s="4">
        <v>8</v>
      </c>
      <c r="W341">
        <v>0</v>
      </c>
      <c r="Y341">
        <v>8</v>
      </c>
      <c r="Z341">
        <v>2</v>
      </c>
      <c r="AA341" t="b">
        <v>0</v>
      </c>
      <c r="AB341" t="s">
        <v>110</v>
      </c>
      <c r="AC341" t="s">
        <v>110</v>
      </c>
    </row>
    <row r="342" spans="1:29" hidden="1" x14ac:dyDescent="0.25">
      <c r="A342">
        <v>571766</v>
      </c>
      <c r="B342" t="s">
        <v>111</v>
      </c>
      <c r="C342" t="s">
        <v>3168</v>
      </c>
      <c r="D342" t="s">
        <v>74</v>
      </c>
      <c r="E342" t="s">
        <v>193</v>
      </c>
      <c r="G342">
        <v>0.11111111111110999</v>
      </c>
      <c r="J342" s="5"/>
      <c r="M342">
        <v>2019</v>
      </c>
      <c r="N342">
        <v>420</v>
      </c>
      <c r="O342" t="s">
        <v>34</v>
      </c>
      <c r="P342" t="s">
        <v>662</v>
      </c>
      <c r="Q342" t="s">
        <v>35</v>
      </c>
      <c r="R342" t="s">
        <v>193</v>
      </c>
      <c r="S342" t="s">
        <v>60</v>
      </c>
      <c r="T342">
        <v>9</v>
      </c>
      <c r="U342" s="7">
        <v>9</v>
      </c>
      <c r="V342" s="4">
        <v>0.99999999999999001</v>
      </c>
      <c r="W342">
        <v>9</v>
      </c>
      <c r="Y342">
        <v>0.99999999999999001</v>
      </c>
      <c r="Z342">
        <v>0.99999999999999001</v>
      </c>
      <c r="AA342" t="b">
        <v>1</v>
      </c>
      <c r="AB342" t="s">
        <v>76</v>
      </c>
      <c r="AC342" t="s">
        <v>3186</v>
      </c>
    </row>
    <row r="343" spans="1:29" x14ac:dyDescent="0.25">
      <c r="A343">
        <v>504635</v>
      </c>
      <c r="B343" t="s">
        <v>111</v>
      </c>
      <c r="C343" t="s">
        <v>3168</v>
      </c>
      <c r="D343" t="s">
        <v>74</v>
      </c>
      <c r="E343" t="s">
        <v>40</v>
      </c>
      <c r="F343" t="s">
        <v>41</v>
      </c>
      <c r="G343">
        <v>0.5</v>
      </c>
      <c r="J343" s="5"/>
      <c r="L343" t="s">
        <v>339</v>
      </c>
      <c r="M343">
        <v>2017</v>
      </c>
      <c r="N343">
        <v>29</v>
      </c>
      <c r="O343" t="s">
        <v>34</v>
      </c>
      <c r="Q343" t="s">
        <v>35</v>
      </c>
      <c r="R343" t="s">
        <v>43</v>
      </c>
      <c r="S343" t="s">
        <v>44</v>
      </c>
      <c r="T343">
        <v>0.5</v>
      </c>
      <c r="U343" s="7">
        <v>0.5</v>
      </c>
      <c r="V343" s="4">
        <v>0.25</v>
      </c>
      <c r="W343">
        <v>0</v>
      </c>
      <c r="Y343">
        <v>0.25</v>
      </c>
      <c r="Z343">
        <v>0.25</v>
      </c>
      <c r="AA343" t="b">
        <v>1</v>
      </c>
      <c r="AB343" t="s">
        <v>45</v>
      </c>
      <c r="AC343" t="s">
        <v>45</v>
      </c>
    </row>
    <row r="344" spans="1:29" hidden="1" x14ac:dyDescent="0.25">
      <c r="A344">
        <v>528734</v>
      </c>
      <c r="B344" t="s">
        <v>113</v>
      </c>
      <c r="C344" t="s">
        <v>3172</v>
      </c>
      <c r="D344" t="s">
        <v>114</v>
      </c>
      <c r="E344" t="s">
        <v>58</v>
      </c>
      <c r="G344">
        <v>5.2631578947368002E-2</v>
      </c>
      <c r="J344" s="5"/>
      <c r="M344">
        <v>2017</v>
      </c>
      <c r="N344">
        <v>509</v>
      </c>
      <c r="O344" t="s">
        <v>34</v>
      </c>
      <c r="P344" t="s">
        <v>115</v>
      </c>
      <c r="Q344" t="s">
        <v>69</v>
      </c>
      <c r="R344" t="s">
        <v>58</v>
      </c>
      <c r="S344" t="s">
        <v>60</v>
      </c>
      <c r="T344">
        <v>1</v>
      </c>
      <c r="U344" s="7">
        <v>1.6711728427150832</v>
      </c>
      <c r="V344" s="4">
        <v>8.7956465406056311E-2</v>
      </c>
      <c r="W344">
        <v>1</v>
      </c>
      <c r="Y344">
        <v>8.7956465406056311E-2</v>
      </c>
      <c r="Z344">
        <v>8.7956465406056311E-2</v>
      </c>
      <c r="AA344" t="b">
        <v>1</v>
      </c>
      <c r="AB344" t="s">
        <v>116</v>
      </c>
      <c r="AC344" t="s">
        <v>116</v>
      </c>
    </row>
    <row r="345" spans="1:29" hidden="1" x14ac:dyDescent="0.25">
      <c r="A345">
        <v>533970</v>
      </c>
      <c r="B345" t="s">
        <v>113</v>
      </c>
      <c r="C345" t="s">
        <v>3172</v>
      </c>
      <c r="D345" t="s">
        <v>114</v>
      </c>
      <c r="E345" t="s">
        <v>117</v>
      </c>
      <c r="G345">
        <v>0.5</v>
      </c>
      <c r="J345" s="5"/>
      <c r="L345" t="s">
        <v>118</v>
      </c>
      <c r="M345">
        <v>2018</v>
      </c>
      <c r="N345">
        <v>14</v>
      </c>
      <c r="O345" t="s">
        <v>34</v>
      </c>
      <c r="P345" t="s">
        <v>119</v>
      </c>
      <c r="Q345" t="s">
        <v>35</v>
      </c>
      <c r="R345" t="s">
        <v>117</v>
      </c>
      <c r="S345" t="s">
        <v>120</v>
      </c>
      <c r="T345">
        <v>1</v>
      </c>
      <c r="U345" s="7">
        <v>1</v>
      </c>
      <c r="V345" s="4">
        <v>0.5</v>
      </c>
      <c r="W345">
        <v>0</v>
      </c>
      <c r="Y345">
        <v>0.5</v>
      </c>
      <c r="Z345">
        <v>0.5</v>
      </c>
      <c r="AA345" t="b">
        <v>1</v>
      </c>
      <c r="AB345" t="s">
        <v>116</v>
      </c>
      <c r="AC345" t="s">
        <v>116</v>
      </c>
    </row>
    <row r="346" spans="1:29" hidden="1" x14ac:dyDescent="0.25">
      <c r="A346">
        <v>538403</v>
      </c>
      <c r="B346" t="s">
        <v>113</v>
      </c>
      <c r="C346" t="s">
        <v>3168</v>
      </c>
      <c r="D346" t="s">
        <v>114</v>
      </c>
      <c r="E346" t="s">
        <v>117</v>
      </c>
      <c r="G346">
        <v>1</v>
      </c>
      <c r="J346" s="5"/>
      <c r="L346" t="s">
        <v>840</v>
      </c>
      <c r="M346">
        <v>2017</v>
      </c>
      <c r="N346">
        <v>14</v>
      </c>
      <c r="O346" t="s">
        <v>179</v>
      </c>
      <c r="P346" t="s">
        <v>841</v>
      </c>
      <c r="Q346" t="s">
        <v>181</v>
      </c>
      <c r="R346" t="s">
        <v>117</v>
      </c>
      <c r="S346" t="s">
        <v>120</v>
      </c>
      <c r="T346">
        <v>1</v>
      </c>
      <c r="U346" s="7">
        <v>2</v>
      </c>
      <c r="V346" s="4">
        <v>2</v>
      </c>
      <c r="W346">
        <v>0</v>
      </c>
      <c r="Y346">
        <v>2</v>
      </c>
      <c r="Z346">
        <v>2</v>
      </c>
      <c r="AA346" t="b">
        <v>1</v>
      </c>
      <c r="AB346" t="s">
        <v>116</v>
      </c>
      <c r="AC346" t="s">
        <v>116</v>
      </c>
    </row>
    <row r="347" spans="1:29" hidden="1" x14ac:dyDescent="0.25">
      <c r="A347">
        <v>561493</v>
      </c>
      <c r="B347" t="s">
        <v>113</v>
      </c>
      <c r="C347" t="s">
        <v>3172</v>
      </c>
      <c r="D347" t="s">
        <v>114</v>
      </c>
      <c r="E347" t="s">
        <v>40</v>
      </c>
      <c r="F347" t="s">
        <v>121</v>
      </c>
      <c r="G347">
        <v>0.5</v>
      </c>
      <c r="H347" t="s">
        <v>122</v>
      </c>
      <c r="I347" t="s">
        <v>123</v>
      </c>
      <c r="J347" s="5"/>
      <c r="L347" t="s">
        <v>124</v>
      </c>
      <c r="M347">
        <v>2019</v>
      </c>
      <c r="N347">
        <v>23</v>
      </c>
      <c r="O347" t="s">
        <v>34</v>
      </c>
      <c r="Q347" t="s">
        <v>35</v>
      </c>
      <c r="R347" t="s">
        <v>125</v>
      </c>
      <c r="S347" t="s">
        <v>126</v>
      </c>
      <c r="T347">
        <v>3</v>
      </c>
      <c r="U347" s="7">
        <v>3</v>
      </c>
      <c r="V347" s="4">
        <v>1.5</v>
      </c>
      <c r="W347">
        <v>0</v>
      </c>
      <c r="Y347">
        <v>1.5</v>
      </c>
      <c r="Z347">
        <v>1.5</v>
      </c>
      <c r="AA347" t="b">
        <v>1</v>
      </c>
      <c r="AB347" t="s">
        <v>116</v>
      </c>
      <c r="AC347" t="s">
        <v>116</v>
      </c>
    </row>
    <row r="348" spans="1:29" hidden="1" x14ac:dyDescent="0.25">
      <c r="A348">
        <v>562050</v>
      </c>
      <c r="B348" t="s">
        <v>113</v>
      </c>
      <c r="C348" t="s">
        <v>3172</v>
      </c>
      <c r="D348" t="s">
        <v>114</v>
      </c>
      <c r="E348" t="s">
        <v>40</v>
      </c>
      <c r="F348" t="s">
        <v>121</v>
      </c>
      <c r="G348">
        <v>0.5</v>
      </c>
      <c r="J348" s="5"/>
      <c r="L348" t="s">
        <v>127</v>
      </c>
      <c r="M348">
        <v>2019</v>
      </c>
      <c r="N348">
        <v>14</v>
      </c>
      <c r="O348" t="s">
        <v>34</v>
      </c>
      <c r="Q348" t="s">
        <v>35</v>
      </c>
      <c r="R348" t="s">
        <v>125</v>
      </c>
      <c r="S348" t="s">
        <v>44</v>
      </c>
      <c r="T348">
        <v>0.5</v>
      </c>
      <c r="U348" s="7">
        <v>0.5</v>
      </c>
      <c r="V348" s="4">
        <v>0.25</v>
      </c>
      <c r="W348">
        <v>0</v>
      </c>
      <c r="Y348">
        <v>0.25</v>
      </c>
      <c r="Z348">
        <v>0.25</v>
      </c>
      <c r="AA348" t="b">
        <v>1</v>
      </c>
      <c r="AB348" t="s">
        <v>116</v>
      </c>
      <c r="AC348" t="s">
        <v>116</v>
      </c>
    </row>
    <row r="349" spans="1:29" hidden="1" x14ac:dyDescent="0.25">
      <c r="A349">
        <v>548284</v>
      </c>
      <c r="B349" t="s">
        <v>113</v>
      </c>
      <c r="C349" t="s">
        <v>3168</v>
      </c>
      <c r="D349" t="s">
        <v>114</v>
      </c>
      <c r="E349" t="s">
        <v>553</v>
      </c>
      <c r="F349" t="s">
        <v>41</v>
      </c>
      <c r="G349">
        <v>0.2</v>
      </c>
      <c r="J349" s="5"/>
      <c r="L349" t="s">
        <v>842</v>
      </c>
      <c r="M349">
        <v>2018</v>
      </c>
      <c r="N349">
        <v>4</v>
      </c>
      <c r="O349" t="s">
        <v>34</v>
      </c>
      <c r="Q349" t="s">
        <v>181</v>
      </c>
      <c r="R349" t="s">
        <v>3103</v>
      </c>
      <c r="S349" t="s">
        <v>61</v>
      </c>
      <c r="T349">
        <v>0</v>
      </c>
      <c r="U349" s="7">
        <v>0</v>
      </c>
      <c r="V349" s="4">
        <v>0</v>
      </c>
      <c r="W349">
        <v>0</v>
      </c>
      <c r="Y349">
        <v>0</v>
      </c>
      <c r="Z349">
        <v>0</v>
      </c>
      <c r="AA349" t="b">
        <v>1</v>
      </c>
      <c r="AB349" t="s">
        <v>76</v>
      </c>
      <c r="AC349" t="s">
        <v>3185</v>
      </c>
    </row>
    <row r="350" spans="1:29" hidden="1" x14ac:dyDescent="0.25">
      <c r="A350">
        <v>572370</v>
      </c>
      <c r="B350" t="s">
        <v>113</v>
      </c>
      <c r="C350" t="s">
        <v>3168</v>
      </c>
      <c r="D350" t="s">
        <v>114</v>
      </c>
      <c r="E350" t="s">
        <v>58</v>
      </c>
      <c r="G350">
        <v>0.1</v>
      </c>
      <c r="J350" s="5"/>
      <c r="L350" t="s">
        <v>843</v>
      </c>
      <c r="M350">
        <v>2019</v>
      </c>
      <c r="N350">
        <v>288</v>
      </c>
      <c r="O350" t="s">
        <v>34</v>
      </c>
      <c r="P350" t="s">
        <v>662</v>
      </c>
      <c r="Q350" t="s">
        <v>35</v>
      </c>
      <c r="R350" t="s">
        <v>58</v>
      </c>
      <c r="S350" t="s">
        <v>60</v>
      </c>
      <c r="T350">
        <v>3</v>
      </c>
      <c r="U350" s="7">
        <v>3</v>
      </c>
      <c r="V350" s="4">
        <v>0.30000000000000004</v>
      </c>
      <c r="W350">
        <v>3</v>
      </c>
      <c r="Y350">
        <v>0.30000000000000004</v>
      </c>
      <c r="Z350">
        <v>0.30000000000000004</v>
      </c>
      <c r="AA350" t="b">
        <v>1</v>
      </c>
      <c r="AB350" t="s">
        <v>116</v>
      </c>
      <c r="AC350" t="s">
        <v>116</v>
      </c>
    </row>
    <row r="351" spans="1:29" hidden="1" x14ac:dyDescent="0.25">
      <c r="A351">
        <v>531134</v>
      </c>
      <c r="B351" t="s">
        <v>844</v>
      </c>
      <c r="C351" t="s">
        <v>3168</v>
      </c>
      <c r="D351" t="s">
        <v>74</v>
      </c>
      <c r="E351" t="s">
        <v>193</v>
      </c>
      <c r="G351">
        <v>1</v>
      </c>
      <c r="J351" s="5"/>
      <c r="M351">
        <v>2017</v>
      </c>
      <c r="N351">
        <v>159</v>
      </c>
      <c r="O351" t="s">
        <v>34</v>
      </c>
      <c r="P351" t="s">
        <v>176</v>
      </c>
      <c r="Q351" t="s">
        <v>35</v>
      </c>
      <c r="R351" t="s">
        <v>193</v>
      </c>
      <c r="S351" t="s">
        <v>60</v>
      </c>
      <c r="T351">
        <v>9</v>
      </c>
      <c r="U351" s="7">
        <v>9</v>
      </c>
      <c r="V351" s="4">
        <v>9</v>
      </c>
      <c r="W351">
        <v>9</v>
      </c>
      <c r="Y351">
        <v>9</v>
      </c>
      <c r="Z351">
        <v>9</v>
      </c>
      <c r="AA351" t="b">
        <v>1</v>
      </c>
      <c r="AB351" t="s">
        <v>110</v>
      </c>
      <c r="AC351" t="s">
        <v>110</v>
      </c>
    </row>
    <row r="352" spans="1:29" hidden="1" x14ac:dyDescent="0.25">
      <c r="A352">
        <v>531135</v>
      </c>
      <c r="B352" t="s">
        <v>844</v>
      </c>
      <c r="C352" t="s">
        <v>3168</v>
      </c>
      <c r="D352" t="s">
        <v>74</v>
      </c>
      <c r="E352" t="s">
        <v>117</v>
      </c>
      <c r="G352">
        <v>1</v>
      </c>
      <c r="J352" s="5"/>
      <c r="L352" t="s">
        <v>845</v>
      </c>
      <c r="M352">
        <v>2018</v>
      </c>
      <c r="N352">
        <v>21</v>
      </c>
      <c r="O352" t="s">
        <v>368</v>
      </c>
      <c r="P352" t="s">
        <v>846</v>
      </c>
      <c r="Q352" t="s">
        <v>69</v>
      </c>
      <c r="R352" t="s">
        <v>117</v>
      </c>
      <c r="S352" t="s">
        <v>120</v>
      </c>
      <c r="T352">
        <v>5</v>
      </c>
      <c r="U352" s="7">
        <v>5</v>
      </c>
      <c r="V352" s="4">
        <v>5</v>
      </c>
      <c r="W352">
        <v>5</v>
      </c>
      <c r="Y352">
        <v>5</v>
      </c>
      <c r="Z352">
        <v>5</v>
      </c>
      <c r="AA352" t="b">
        <v>1</v>
      </c>
      <c r="AB352" t="s">
        <v>110</v>
      </c>
      <c r="AC352" t="s">
        <v>110</v>
      </c>
    </row>
    <row r="353" spans="1:29" hidden="1" x14ac:dyDescent="0.25">
      <c r="A353">
        <v>592809</v>
      </c>
      <c r="B353" t="s">
        <v>844</v>
      </c>
      <c r="C353" t="s">
        <v>3168</v>
      </c>
      <c r="D353" t="s">
        <v>74</v>
      </c>
      <c r="E353" t="s">
        <v>117</v>
      </c>
      <c r="G353">
        <v>1</v>
      </c>
      <c r="J353" s="5"/>
      <c r="L353" t="s">
        <v>847</v>
      </c>
      <c r="M353">
        <v>2020</v>
      </c>
      <c r="N353">
        <v>10</v>
      </c>
      <c r="O353" t="s">
        <v>34</v>
      </c>
      <c r="P353" t="s">
        <v>446</v>
      </c>
      <c r="Q353" t="s">
        <v>35</v>
      </c>
      <c r="R353" t="s">
        <v>117</v>
      </c>
      <c r="S353" t="s">
        <v>120</v>
      </c>
      <c r="T353">
        <v>1</v>
      </c>
      <c r="U353" s="7">
        <v>1</v>
      </c>
      <c r="V353" s="4">
        <v>1</v>
      </c>
      <c r="W353">
        <v>0</v>
      </c>
      <c r="Y353">
        <v>1</v>
      </c>
      <c r="Z353">
        <v>1</v>
      </c>
      <c r="AA353" t="b">
        <v>1</v>
      </c>
      <c r="AB353" t="s">
        <v>110</v>
      </c>
      <c r="AC353" t="s">
        <v>110</v>
      </c>
    </row>
    <row r="354" spans="1:29" hidden="1" x14ac:dyDescent="0.25">
      <c r="A354">
        <v>593035</v>
      </c>
      <c r="B354" t="s">
        <v>844</v>
      </c>
      <c r="C354" t="s">
        <v>3168</v>
      </c>
      <c r="D354" t="s">
        <v>74</v>
      </c>
      <c r="E354" t="s">
        <v>40</v>
      </c>
      <c r="F354" t="s">
        <v>89</v>
      </c>
      <c r="G354">
        <v>1</v>
      </c>
      <c r="J354" s="5"/>
      <c r="L354" t="s">
        <v>837</v>
      </c>
      <c r="M354">
        <v>2020</v>
      </c>
      <c r="N354">
        <v>16</v>
      </c>
      <c r="O354" t="s">
        <v>34</v>
      </c>
      <c r="Q354" t="s">
        <v>35</v>
      </c>
      <c r="R354" t="s">
        <v>91</v>
      </c>
      <c r="S354" t="s">
        <v>92</v>
      </c>
      <c r="T354">
        <v>1</v>
      </c>
      <c r="U354" s="7">
        <v>1</v>
      </c>
      <c r="V354" s="4">
        <v>1</v>
      </c>
      <c r="W354">
        <v>0</v>
      </c>
      <c r="Y354">
        <v>1</v>
      </c>
      <c r="Z354">
        <v>1</v>
      </c>
      <c r="AA354" t="b">
        <v>1</v>
      </c>
      <c r="AB354" t="s">
        <v>110</v>
      </c>
      <c r="AC354" t="s">
        <v>110</v>
      </c>
    </row>
    <row r="355" spans="1:29" hidden="1" x14ac:dyDescent="0.25">
      <c r="A355">
        <v>535371</v>
      </c>
      <c r="B355" t="s">
        <v>844</v>
      </c>
      <c r="C355" t="s">
        <v>3168</v>
      </c>
      <c r="D355" t="s">
        <v>74</v>
      </c>
      <c r="E355" t="s">
        <v>40</v>
      </c>
      <c r="F355" t="s">
        <v>163</v>
      </c>
      <c r="G355">
        <v>1</v>
      </c>
      <c r="J355" s="5"/>
      <c r="L355" t="s">
        <v>834</v>
      </c>
      <c r="M355">
        <v>2017</v>
      </c>
      <c r="N355">
        <v>6</v>
      </c>
      <c r="O355" t="s">
        <v>34</v>
      </c>
      <c r="Q355" t="s">
        <v>35</v>
      </c>
      <c r="R355" t="s">
        <v>164</v>
      </c>
      <c r="S355" t="s">
        <v>44</v>
      </c>
      <c r="T355">
        <v>0.5</v>
      </c>
      <c r="U355" s="7">
        <v>0.5</v>
      </c>
      <c r="V355" s="4">
        <v>0.5</v>
      </c>
      <c r="W355">
        <v>0</v>
      </c>
      <c r="Y355">
        <v>0.5</v>
      </c>
      <c r="Z355">
        <v>0.5</v>
      </c>
      <c r="AA355" t="b">
        <v>1</v>
      </c>
      <c r="AB355" t="s">
        <v>110</v>
      </c>
      <c r="AC355" t="s">
        <v>110</v>
      </c>
    </row>
    <row r="356" spans="1:29" hidden="1" x14ac:dyDescent="0.25">
      <c r="A356">
        <v>567108</v>
      </c>
      <c r="B356" t="s">
        <v>844</v>
      </c>
      <c r="C356" t="s">
        <v>3168</v>
      </c>
      <c r="D356" t="s">
        <v>74</v>
      </c>
      <c r="E356" t="s">
        <v>555</v>
      </c>
      <c r="G356">
        <v>1</v>
      </c>
      <c r="J356" s="5"/>
      <c r="L356" t="s">
        <v>848</v>
      </c>
      <c r="M356">
        <v>2019</v>
      </c>
      <c r="N356">
        <v>10</v>
      </c>
      <c r="O356" t="s">
        <v>34</v>
      </c>
      <c r="P356" t="s">
        <v>194</v>
      </c>
      <c r="Q356" t="s">
        <v>35</v>
      </c>
      <c r="R356" t="s">
        <v>555</v>
      </c>
      <c r="S356" t="s">
        <v>61</v>
      </c>
      <c r="T356">
        <v>0</v>
      </c>
      <c r="U356" s="7">
        <v>0</v>
      </c>
      <c r="V356" s="4">
        <v>0</v>
      </c>
      <c r="W356">
        <v>0</v>
      </c>
      <c r="Y356">
        <v>0</v>
      </c>
      <c r="Z356">
        <v>0</v>
      </c>
      <c r="AA356" t="b">
        <v>1</v>
      </c>
      <c r="AB356" t="s">
        <v>110</v>
      </c>
      <c r="AC356" t="s">
        <v>110</v>
      </c>
    </row>
    <row r="357" spans="1:29" hidden="1" x14ac:dyDescent="0.25">
      <c r="A357">
        <v>583766</v>
      </c>
      <c r="B357" t="s">
        <v>844</v>
      </c>
      <c r="C357" t="s">
        <v>3168</v>
      </c>
      <c r="D357" t="s">
        <v>74</v>
      </c>
      <c r="E357" t="s">
        <v>153</v>
      </c>
      <c r="G357">
        <v>0.11111111111110999</v>
      </c>
      <c r="J357" s="5"/>
      <c r="M357">
        <v>2020</v>
      </c>
      <c r="N357">
        <v>143</v>
      </c>
      <c r="O357" t="s">
        <v>34</v>
      </c>
      <c r="P357" t="s">
        <v>660</v>
      </c>
      <c r="Q357" t="s">
        <v>35</v>
      </c>
      <c r="R357" t="s">
        <v>153</v>
      </c>
      <c r="S357" t="s">
        <v>61</v>
      </c>
      <c r="T357">
        <v>0</v>
      </c>
      <c r="U357" s="7">
        <v>0</v>
      </c>
      <c r="V357" s="4">
        <v>0</v>
      </c>
      <c r="W357">
        <v>0</v>
      </c>
      <c r="Y357">
        <v>0</v>
      </c>
      <c r="Z357">
        <v>0</v>
      </c>
      <c r="AA357" t="b">
        <v>1</v>
      </c>
      <c r="AB357" t="s">
        <v>76</v>
      </c>
      <c r="AC357" t="s">
        <v>3186</v>
      </c>
    </row>
    <row r="358" spans="1:29" hidden="1" x14ac:dyDescent="0.25">
      <c r="A358">
        <v>584517</v>
      </c>
      <c r="B358" t="s">
        <v>844</v>
      </c>
      <c r="C358" t="s">
        <v>3168</v>
      </c>
      <c r="D358" t="s">
        <v>74</v>
      </c>
      <c r="E358" t="s">
        <v>568</v>
      </c>
      <c r="G358">
        <v>0.25</v>
      </c>
      <c r="J358" s="5"/>
      <c r="M358">
        <v>2020</v>
      </c>
      <c r="N358">
        <v>76</v>
      </c>
      <c r="O358" t="s">
        <v>34</v>
      </c>
      <c r="P358" t="s">
        <v>266</v>
      </c>
      <c r="Q358" t="s">
        <v>35</v>
      </c>
      <c r="R358" t="s">
        <v>568</v>
      </c>
      <c r="S358" t="s">
        <v>191</v>
      </c>
      <c r="T358">
        <v>1</v>
      </c>
      <c r="U358" s="7">
        <v>1</v>
      </c>
      <c r="V358" s="4">
        <v>0.25</v>
      </c>
      <c r="W358">
        <v>0</v>
      </c>
      <c r="Y358">
        <v>0.25</v>
      </c>
      <c r="Z358">
        <v>0.25</v>
      </c>
      <c r="AA358" t="b">
        <v>1</v>
      </c>
      <c r="AB358" t="s">
        <v>110</v>
      </c>
      <c r="AC358" t="s">
        <v>110</v>
      </c>
    </row>
    <row r="359" spans="1:29" hidden="1" x14ac:dyDescent="0.25">
      <c r="A359">
        <v>571766</v>
      </c>
      <c r="B359" t="s">
        <v>844</v>
      </c>
      <c r="C359" t="s">
        <v>3168</v>
      </c>
      <c r="D359" t="s">
        <v>74</v>
      </c>
      <c r="E359" t="s">
        <v>193</v>
      </c>
      <c r="G359">
        <v>0.11111111111110999</v>
      </c>
      <c r="J359" s="5"/>
      <c r="M359">
        <v>2019</v>
      </c>
      <c r="N359">
        <v>420</v>
      </c>
      <c r="O359" t="s">
        <v>34</v>
      </c>
      <c r="P359" t="s">
        <v>662</v>
      </c>
      <c r="Q359" t="s">
        <v>35</v>
      </c>
      <c r="R359" t="s">
        <v>193</v>
      </c>
      <c r="S359" t="s">
        <v>60</v>
      </c>
      <c r="T359">
        <v>9</v>
      </c>
      <c r="U359" s="7">
        <v>9</v>
      </c>
      <c r="V359" s="4">
        <v>0.99999999999999001</v>
      </c>
      <c r="W359">
        <v>9</v>
      </c>
      <c r="Y359">
        <v>0.99999999999999001</v>
      </c>
      <c r="Z359">
        <v>0.99999999999999001</v>
      </c>
      <c r="AA359" t="b">
        <v>1</v>
      </c>
      <c r="AB359" t="s">
        <v>76</v>
      </c>
      <c r="AC359" t="s">
        <v>3186</v>
      </c>
    </row>
    <row r="360" spans="1:29" hidden="1" x14ac:dyDescent="0.25">
      <c r="A360">
        <v>586917</v>
      </c>
      <c r="B360" t="s">
        <v>844</v>
      </c>
      <c r="C360" t="s">
        <v>3168</v>
      </c>
      <c r="D360" t="s">
        <v>74</v>
      </c>
      <c r="E360" t="s">
        <v>40</v>
      </c>
      <c r="F360" t="s">
        <v>134</v>
      </c>
      <c r="G360">
        <v>1</v>
      </c>
      <c r="J360" s="5">
        <v>605665800001</v>
      </c>
      <c r="K360" t="s">
        <v>49</v>
      </c>
      <c r="L360" t="s">
        <v>849</v>
      </c>
      <c r="M360">
        <v>2020</v>
      </c>
      <c r="N360">
        <v>15</v>
      </c>
      <c r="O360" t="s">
        <v>168</v>
      </c>
      <c r="Q360" t="s">
        <v>69</v>
      </c>
      <c r="R360" t="s">
        <v>138</v>
      </c>
      <c r="S360" t="s">
        <v>704</v>
      </c>
      <c r="T360">
        <v>18</v>
      </c>
      <c r="U360" s="7">
        <v>18</v>
      </c>
      <c r="V360" s="4">
        <v>18</v>
      </c>
      <c r="W360">
        <v>0</v>
      </c>
      <c r="Y360">
        <v>18</v>
      </c>
      <c r="Z360">
        <v>4</v>
      </c>
      <c r="AA360" t="b">
        <v>0</v>
      </c>
      <c r="AB360" t="s">
        <v>110</v>
      </c>
      <c r="AC360" t="s">
        <v>110</v>
      </c>
    </row>
    <row r="361" spans="1:29" x14ac:dyDescent="0.25">
      <c r="A361">
        <v>533298</v>
      </c>
      <c r="B361" t="s">
        <v>128</v>
      </c>
      <c r="C361" t="s">
        <v>3168</v>
      </c>
      <c r="D361" t="s">
        <v>28</v>
      </c>
      <c r="E361" t="s">
        <v>193</v>
      </c>
      <c r="G361">
        <v>1</v>
      </c>
      <c r="J361" s="5"/>
      <c r="M361">
        <v>2017</v>
      </c>
      <c r="N361">
        <v>531</v>
      </c>
      <c r="O361" t="s">
        <v>34</v>
      </c>
      <c r="P361" t="s">
        <v>176</v>
      </c>
      <c r="Q361" t="s">
        <v>35</v>
      </c>
      <c r="R361" t="s">
        <v>193</v>
      </c>
      <c r="S361" t="s">
        <v>60</v>
      </c>
      <c r="T361">
        <v>9</v>
      </c>
      <c r="U361" s="7">
        <v>9</v>
      </c>
      <c r="V361" s="4">
        <v>9</v>
      </c>
      <c r="W361">
        <v>9</v>
      </c>
      <c r="Y361">
        <v>9</v>
      </c>
      <c r="Z361">
        <v>9</v>
      </c>
      <c r="AA361" t="b">
        <v>1</v>
      </c>
      <c r="AB361" t="s">
        <v>38</v>
      </c>
      <c r="AC361" t="s">
        <v>38</v>
      </c>
    </row>
    <row r="362" spans="1:29" hidden="1" x14ac:dyDescent="0.25">
      <c r="A362">
        <v>549284</v>
      </c>
      <c r="B362" t="s">
        <v>128</v>
      </c>
      <c r="C362" t="s">
        <v>3168</v>
      </c>
      <c r="D362" t="s">
        <v>28</v>
      </c>
      <c r="E362" t="s">
        <v>193</v>
      </c>
      <c r="G362">
        <v>1</v>
      </c>
      <c r="J362" s="5"/>
      <c r="M362">
        <v>2018</v>
      </c>
      <c r="N362">
        <v>431</v>
      </c>
      <c r="O362" t="s">
        <v>34</v>
      </c>
      <c r="P362" t="s">
        <v>176</v>
      </c>
      <c r="Q362" t="s">
        <v>35</v>
      </c>
      <c r="R362" t="s">
        <v>193</v>
      </c>
      <c r="S362" t="s">
        <v>60</v>
      </c>
      <c r="T362">
        <v>9</v>
      </c>
      <c r="U362" s="7">
        <v>9</v>
      </c>
      <c r="V362" s="4">
        <v>9</v>
      </c>
      <c r="W362">
        <v>9</v>
      </c>
      <c r="Y362">
        <v>9</v>
      </c>
      <c r="Z362">
        <v>9</v>
      </c>
      <c r="AA362" t="b">
        <v>1</v>
      </c>
      <c r="AB362" t="s">
        <v>116</v>
      </c>
      <c r="AC362" t="s">
        <v>116</v>
      </c>
    </row>
    <row r="363" spans="1:29" x14ac:dyDescent="0.25">
      <c r="A363">
        <v>583332</v>
      </c>
      <c r="B363" t="s">
        <v>128</v>
      </c>
      <c r="C363" t="s">
        <v>3168</v>
      </c>
      <c r="D363" t="s">
        <v>28</v>
      </c>
      <c r="E363" t="s">
        <v>40</v>
      </c>
      <c r="F363" t="s">
        <v>41</v>
      </c>
      <c r="G363">
        <v>1</v>
      </c>
      <c r="J363" s="5"/>
      <c r="L363" t="s">
        <v>850</v>
      </c>
      <c r="M363">
        <v>2020</v>
      </c>
      <c r="N363">
        <v>10</v>
      </c>
      <c r="O363" t="s">
        <v>34</v>
      </c>
      <c r="Q363" t="s">
        <v>35</v>
      </c>
      <c r="R363" t="s">
        <v>43</v>
      </c>
      <c r="S363" t="s">
        <v>44</v>
      </c>
      <c r="T363">
        <v>0.5</v>
      </c>
      <c r="U363" s="7">
        <v>0.5</v>
      </c>
      <c r="V363" s="4">
        <v>0.5</v>
      </c>
      <c r="W363">
        <v>0</v>
      </c>
      <c r="Y363">
        <v>0.5</v>
      </c>
      <c r="Z363">
        <v>0.5</v>
      </c>
      <c r="AA363" t="b">
        <v>1</v>
      </c>
      <c r="AB363" t="s">
        <v>38</v>
      </c>
      <c r="AC363" t="s">
        <v>38</v>
      </c>
    </row>
    <row r="364" spans="1:29" hidden="1" x14ac:dyDescent="0.25">
      <c r="A364">
        <v>569529</v>
      </c>
      <c r="B364" t="s">
        <v>128</v>
      </c>
      <c r="C364" t="s">
        <v>3168</v>
      </c>
      <c r="D364" t="s">
        <v>28</v>
      </c>
      <c r="E364" t="s">
        <v>193</v>
      </c>
      <c r="G364">
        <v>1</v>
      </c>
      <c r="J364" s="5"/>
      <c r="M364">
        <v>2019</v>
      </c>
      <c r="N364">
        <v>231</v>
      </c>
      <c r="O364" t="s">
        <v>34</v>
      </c>
      <c r="P364" t="s">
        <v>176</v>
      </c>
      <c r="Q364" t="s">
        <v>35</v>
      </c>
      <c r="R364" t="s">
        <v>193</v>
      </c>
      <c r="S364" t="s">
        <v>60</v>
      </c>
      <c r="T364">
        <v>3</v>
      </c>
      <c r="U364" s="7">
        <v>3</v>
      </c>
      <c r="V364" s="4">
        <v>3</v>
      </c>
      <c r="W364">
        <v>3</v>
      </c>
      <c r="Y364">
        <v>3</v>
      </c>
      <c r="Z364">
        <v>1</v>
      </c>
      <c r="AA364" t="b">
        <v>0</v>
      </c>
      <c r="AB364" t="s">
        <v>116</v>
      </c>
      <c r="AC364" t="s">
        <v>116</v>
      </c>
    </row>
    <row r="365" spans="1:29" hidden="1" x14ac:dyDescent="0.25">
      <c r="A365">
        <v>588303</v>
      </c>
      <c r="B365" t="s">
        <v>128</v>
      </c>
      <c r="C365" t="s">
        <v>3172</v>
      </c>
      <c r="D365" t="s">
        <v>28</v>
      </c>
      <c r="E365" t="s">
        <v>58</v>
      </c>
      <c r="G365">
        <v>0.04</v>
      </c>
      <c r="J365" s="5"/>
      <c r="M365">
        <v>2020</v>
      </c>
      <c r="N365">
        <v>456</v>
      </c>
      <c r="O365" t="s">
        <v>34</v>
      </c>
      <c r="P365" t="s">
        <v>115</v>
      </c>
      <c r="Q365" t="s">
        <v>35</v>
      </c>
      <c r="R365" t="s">
        <v>58</v>
      </c>
      <c r="S365" t="s">
        <v>60</v>
      </c>
      <c r="T365">
        <v>1</v>
      </c>
      <c r="U365" s="7">
        <v>1</v>
      </c>
      <c r="V365" s="4">
        <v>0.04</v>
      </c>
      <c r="W365">
        <v>1</v>
      </c>
      <c r="Y365">
        <v>0.04</v>
      </c>
      <c r="Z365">
        <v>0.04</v>
      </c>
      <c r="AA365" t="b">
        <v>1</v>
      </c>
      <c r="AB365" t="s">
        <v>116</v>
      </c>
      <c r="AC365" t="s">
        <v>116</v>
      </c>
    </row>
    <row r="366" spans="1:29" hidden="1" x14ac:dyDescent="0.25">
      <c r="A366">
        <v>558162</v>
      </c>
      <c r="B366" t="s">
        <v>851</v>
      </c>
      <c r="C366" t="s">
        <v>3168</v>
      </c>
      <c r="D366" t="s">
        <v>201</v>
      </c>
      <c r="E366" t="s">
        <v>288</v>
      </c>
      <c r="F366" t="s">
        <v>524</v>
      </c>
      <c r="G366">
        <v>0.5</v>
      </c>
      <c r="J366" s="5"/>
      <c r="M366">
        <v>2018</v>
      </c>
      <c r="N366">
        <v>105</v>
      </c>
      <c r="O366" t="s">
        <v>34</v>
      </c>
      <c r="P366" t="s">
        <v>852</v>
      </c>
      <c r="Q366" t="s">
        <v>35</v>
      </c>
      <c r="R366" t="s">
        <v>3098</v>
      </c>
      <c r="S366" t="s">
        <v>61</v>
      </c>
      <c r="T366">
        <v>0</v>
      </c>
      <c r="U366" s="7">
        <v>0</v>
      </c>
      <c r="V366" s="4">
        <v>0</v>
      </c>
      <c r="W366">
        <v>0</v>
      </c>
      <c r="Y366">
        <v>0</v>
      </c>
      <c r="Z366">
        <v>0</v>
      </c>
      <c r="AA366" t="b">
        <v>1</v>
      </c>
      <c r="AB366" t="s">
        <v>151</v>
      </c>
      <c r="AC366" t="s">
        <v>458</v>
      </c>
    </row>
    <row r="367" spans="1:29" hidden="1" x14ac:dyDescent="0.25">
      <c r="A367">
        <v>558178</v>
      </c>
      <c r="B367" t="s">
        <v>851</v>
      </c>
      <c r="C367" t="s">
        <v>3168</v>
      </c>
      <c r="D367" t="s">
        <v>201</v>
      </c>
      <c r="E367" t="s">
        <v>99</v>
      </c>
      <c r="F367" t="s">
        <v>100</v>
      </c>
      <c r="G367">
        <v>1</v>
      </c>
      <c r="J367" s="5"/>
      <c r="L367" t="s">
        <v>853</v>
      </c>
      <c r="M367">
        <v>2019</v>
      </c>
      <c r="N367">
        <v>5</v>
      </c>
      <c r="P367" t="s">
        <v>854</v>
      </c>
      <c r="Q367" t="s">
        <v>35</v>
      </c>
      <c r="R367" t="s">
        <v>103</v>
      </c>
      <c r="S367" t="s">
        <v>104</v>
      </c>
      <c r="T367">
        <v>0.25</v>
      </c>
      <c r="U367" s="7">
        <v>0.25</v>
      </c>
      <c r="V367" s="4">
        <v>0.25</v>
      </c>
      <c r="W367">
        <v>0</v>
      </c>
      <c r="Y367">
        <v>0.25</v>
      </c>
      <c r="Z367">
        <v>0.25</v>
      </c>
      <c r="AA367" t="b">
        <v>1</v>
      </c>
      <c r="AB367" t="s">
        <v>151</v>
      </c>
      <c r="AC367" t="s">
        <v>458</v>
      </c>
    </row>
    <row r="368" spans="1:29" hidden="1" x14ac:dyDescent="0.25">
      <c r="A368">
        <v>592377</v>
      </c>
      <c r="B368" t="s">
        <v>851</v>
      </c>
      <c r="C368" t="s">
        <v>3168</v>
      </c>
      <c r="D368" t="s">
        <v>201</v>
      </c>
      <c r="E368" t="s">
        <v>40</v>
      </c>
      <c r="F368" t="s">
        <v>41</v>
      </c>
      <c r="G368">
        <v>0.5</v>
      </c>
      <c r="J368" s="5"/>
      <c r="L368" t="s">
        <v>458</v>
      </c>
      <c r="M368">
        <v>2020</v>
      </c>
      <c r="N368">
        <v>14</v>
      </c>
      <c r="O368" t="s">
        <v>34</v>
      </c>
      <c r="Q368" t="s">
        <v>35</v>
      </c>
      <c r="R368" t="s">
        <v>43</v>
      </c>
      <c r="S368" t="s">
        <v>44</v>
      </c>
      <c r="T368">
        <v>0.5</v>
      </c>
      <c r="U368" s="7">
        <v>0.5</v>
      </c>
      <c r="V368" s="4">
        <v>0.25</v>
      </c>
      <c r="W368">
        <v>0</v>
      </c>
      <c r="Y368">
        <v>0.25</v>
      </c>
      <c r="Z368">
        <v>0.25</v>
      </c>
      <c r="AA368" t="b">
        <v>1</v>
      </c>
      <c r="AB368" t="s">
        <v>151</v>
      </c>
      <c r="AC368" t="s">
        <v>458</v>
      </c>
    </row>
    <row r="369" spans="1:29" hidden="1" x14ac:dyDescent="0.25">
      <c r="A369">
        <v>577361</v>
      </c>
      <c r="B369" t="s">
        <v>851</v>
      </c>
      <c r="C369" t="s">
        <v>3168</v>
      </c>
      <c r="D369" t="s">
        <v>201</v>
      </c>
      <c r="E369" t="s">
        <v>193</v>
      </c>
      <c r="G369">
        <v>1</v>
      </c>
      <c r="J369" s="5"/>
      <c r="M369">
        <v>2020</v>
      </c>
      <c r="N369">
        <v>282</v>
      </c>
      <c r="O369" t="s">
        <v>34</v>
      </c>
      <c r="P369" t="s">
        <v>798</v>
      </c>
      <c r="Q369" t="s">
        <v>35</v>
      </c>
      <c r="R369" t="s">
        <v>193</v>
      </c>
      <c r="S369" t="s">
        <v>60</v>
      </c>
      <c r="T369">
        <v>3</v>
      </c>
      <c r="U369" s="7">
        <v>3</v>
      </c>
      <c r="V369" s="4">
        <v>3</v>
      </c>
      <c r="W369">
        <v>3</v>
      </c>
      <c r="Y369">
        <v>3</v>
      </c>
      <c r="Z369">
        <v>3</v>
      </c>
      <c r="AA369" t="b">
        <v>1</v>
      </c>
      <c r="AB369" t="s">
        <v>151</v>
      </c>
      <c r="AC369" t="s">
        <v>458</v>
      </c>
    </row>
    <row r="370" spans="1:29" hidden="1" x14ac:dyDescent="0.25">
      <c r="A370">
        <v>537957</v>
      </c>
      <c r="B370" t="s">
        <v>851</v>
      </c>
      <c r="C370" t="s">
        <v>3168</v>
      </c>
      <c r="D370" t="s">
        <v>201</v>
      </c>
      <c r="E370" t="s">
        <v>40</v>
      </c>
      <c r="F370" t="s">
        <v>163</v>
      </c>
      <c r="G370">
        <v>0.5</v>
      </c>
      <c r="J370" s="5"/>
      <c r="L370" t="s">
        <v>458</v>
      </c>
      <c r="M370">
        <v>2017</v>
      </c>
      <c r="N370">
        <v>15</v>
      </c>
      <c r="O370" t="s">
        <v>34</v>
      </c>
      <c r="Q370" t="s">
        <v>35</v>
      </c>
      <c r="R370" t="s">
        <v>164</v>
      </c>
      <c r="S370" t="s">
        <v>44</v>
      </c>
      <c r="T370">
        <v>0.5</v>
      </c>
      <c r="U370" s="7">
        <v>0.5</v>
      </c>
      <c r="V370" s="4">
        <v>0.25</v>
      </c>
      <c r="W370">
        <v>0</v>
      </c>
      <c r="Y370">
        <v>0.25</v>
      </c>
      <c r="Z370">
        <v>0.25</v>
      </c>
      <c r="AA370" t="b">
        <v>1</v>
      </c>
      <c r="AB370" t="s">
        <v>151</v>
      </c>
      <c r="AC370" t="s">
        <v>458</v>
      </c>
    </row>
    <row r="371" spans="1:29" hidden="1" x14ac:dyDescent="0.25">
      <c r="A371">
        <v>537959</v>
      </c>
      <c r="B371" t="s">
        <v>851</v>
      </c>
      <c r="C371" t="s">
        <v>3168</v>
      </c>
      <c r="D371" t="s">
        <v>201</v>
      </c>
      <c r="E371" t="s">
        <v>40</v>
      </c>
      <c r="F371" t="s">
        <v>163</v>
      </c>
      <c r="G371">
        <v>0.5</v>
      </c>
      <c r="J371" s="5"/>
      <c r="L371" t="s">
        <v>458</v>
      </c>
      <c r="M371">
        <v>2017</v>
      </c>
      <c r="N371">
        <v>13</v>
      </c>
      <c r="O371" t="s">
        <v>34</v>
      </c>
      <c r="Q371" t="s">
        <v>35</v>
      </c>
      <c r="R371" t="s">
        <v>164</v>
      </c>
      <c r="S371" t="s">
        <v>44</v>
      </c>
      <c r="T371">
        <v>0.5</v>
      </c>
      <c r="U371" s="7">
        <v>0.5</v>
      </c>
      <c r="V371" s="4">
        <v>0.25</v>
      </c>
      <c r="W371">
        <v>0</v>
      </c>
      <c r="Y371">
        <v>0.25</v>
      </c>
      <c r="Z371">
        <v>0.25</v>
      </c>
      <c r="AA371" t="b">
        <v>1</v>
      </c>
      <c r="AB371" t="s">
        <v>151</v>
      </c>
      <c r="AC371" t="s">
        <v>458</v>
      </c>
    </row>
    <row r="372" spans="1:29" hidden="1" x14ac:dyDescent="0.25">
      <c r="A372">
        <v>560881</v>
      </c>
      <c r="B372" t="s">
        <v>851</v>
      </c>
      <c r="C372" t="s">
        <v>3168</v>
      </c>
      <c r="D372" t="s">
        <v>201</v>
      </c>
      <c r="E372" t="s">
        <v>40</v>
      </c>
      <c r="F372" t="s">
        <v>163</v>
      </c>
      <c r="G372">
        <v>1</v>
      </c>
      <c r="J372" s="5"/>
      <c r="L372" t="s">
        <v>458</v>
      </c>
      <c r="M372">
        <v>2018</v>
      </c>
      <c r="N372">
        <v>12</v>
      </c>
      <c r="O372" t="s">
        <v>34</v>
      </c>
      <c r="Q372" t="s">
        <v>35</v>
      </c>
      <c r="R372" t="s">
        <v>164</v>
      </c>
      <c r="S372" t="s">
        <v>44</v>
      </c>
      <c r="T372">
        <v>0.5</v>
      </c>
      <c r="U372" s="7">
        <v>0.5</v>
      </c>
      <c r="V372" s="4">
        <v>0.5</v>
      </c>
      <c r="W372">
        <v>0</v>
      </c>
      <c r="Y372">
        <v>0.5</v>
      </c>
      <c r="Z372">
        <v>0.5</v>
      </c>
      <c r="AA372" t="b">
        <v>1</v>
      </c>
      <c r="AB372" t="s">
        <v>151</v>
      </c>
      <c r="AC372" t="s">
        <v>458</v>
      </c>
    </row>
    <row r="373" spans="1:29" hidden="1" x14ac:dyDescent="0.25">
      <c r="A373">
        <v>560888</v>
      </c>
      <c r="B373" t="s">
        <v>851</v>
      </c>
      <c r="C373" t="s">
        <v>3168</v>
      </c>
      <c r="D373" t="s">
        <v>201</v>
      </c>
      <c r="E373" t="s">
        <v>228</v>
      </c>
      <c r="F373" t="s">
        <v>100</v>
      </c>
      <c r="G373">
        <v>1</v>
      </c>
      <c r="J373" s="5"/>
      <c r="L373" t="s">
        <v>855</v>
      </c>
      <c r="M373">
        <v>2019</v>
      </c>
      <c r="N373">
        <v>8</v>
      </c>
      <c r="P373" t="s">
        <v>266</v>
      </c>
      <c r="Q373" t="s">
        <v>35</v>
      </c>
      <c r="R373" t="s">
        <v>3093</v>
      </c>
      <c r="S373" t="s">
        <v>61</v>
      </c>
      <c r="T373">
        <v>0</v>
      </c>
      <c r="U373" s="7">
        <v>0</v>
      </c>
      <c r="V373" s="4">
        <v>0</v>
      </c>
      <c r="W373">
        <v>0</v>
      </c>
      <c r="Y373">
        <v>0</v>
      </c>
      <c r="Z373">
        <v>0</v>
      </c>
      <c r="AA373" t="b">
        <v>1</v>
      </c>
      <c r="AB373" t="s">
        <v>151</v>
      </c>
      <c r="AC373" t="s">
        <v>458</v>
      </c>
    </row>
    <row r="374" spans="1:29" hidden="1" x14ac:dyDescent="0.25">
      <c r="A374">
        <v>583680</v>
      </c>
      <c r="B374" t="s">
        <v>851</v>
      </c>
      <c r="C374" t="s">
        <v>3168</v>
      </c>
      <c r="D374" t="s">
        <v>201</v>
      </c>
      <c r="E374" t="s">
        <v>99</v>
      </c>
      <c r="F374" t="s">
        <v>100</v>
      </c>
      <c r="G374">
        <v>1</v>
      </c>
      <c r="J374" s="5"/>
      <c r="L374" t="s">
        <v>809</v>
      </c>
      <c r="M374">
        <v>2020</v>
      </c>
      <c r="N374">
        <v>8</v>
      </c>
      <c r="P374" t="s">
        <v>266</v>
      </c>
      <c r="Q374" t="s">
        <v>35</v>
      </c>
      <c r="R374" t="s">
        <v>103</v>
      </c>
      <c r="S374" t="s">
        <v>104</v>
      </c>
      <c r="T374">
        <v>0.25</v>
      </c>
      <c r="U374" s="7">
        <v>0.25</v>
      </c>
      <c r="V374" s="4">
        <v>0.25</v>
      </c>
      <c r="W374">
        <v>0</v>
      </c>
      <c r="Y374">
        <v>0.25</v>
      </c>
      <c r="Z374">
        <v>0.25</v>
      </c>
      <c r="AA374" t="b">
        <v>1</v>
      </c>
      <c r="AB374" t="s">
        <v>151</v>
      </c>
      <c r="AC374" t="s">
        <v>458</v>
      </c>
    </row>
    <row r="375" spans="1:29" hidden="1" x14ac:dyDescent="0.25">
      <c r="A375">
        <v>583729</v>
      </c>
      <c r="B375" t="s">
        <v>851</v>
      </c>
      <c r="C375" t="s">
        <v>3168</v>
      </c>
      <c r="D375" t="s">
        <v>201</v>
      </c>
      <c r="E375" t="s">
        <v>40</v>
      </c>
      <c r="F375" t="s">
        <v>41</v>
      </c>
      <c r="G375">
        <v>0.5</v>
      </c>
      <c r="J375" s="5"/>
      <c r="L375" t="s">
        <v>458</v>
      </c>
      <c r="M375">
        <v>2020</v>
      </c>
      <c r="N375">
        <v>8</v>
      </c>
      <c r="O375" t="s">
        <v>34</v>
      </c>
      <c r="Q375" t="s">
        <v>35</v>
      </c>
      <c r="R375" t="s">
        <v>43</v>
      </c>
      <c r="S375" t="s">
        <v>44</v>
      </c>
      <c r="T375">
        <v>0.5</v>
      </c>
      <c r="U375" s="7">
        <v>0.5</v>
      </c>
      <c r="V375" s="4">
        <v>0.25</v>
      </c>
      <c r="W375">
        <v>0</v>
      </c>
      <c r="Y375">
        <v>0.25</v>
      </c>
      <c r="Z375">
        <v>0.25</v>
      </c>
      <c r="AA375" t="b">
        <v>1</v>
      </c>
      <c r="AB375" t="s">
        <v>151</v>
      </c>
      <c r="AC375" t="s">
        <v>458</v>
      </c>
    </row>
    <row r="376" spans="1:29" hidden="1" x14ac:dyDescent="0.25">
      <c r="A376">
        <v>583730</v>
      </c>
      <c r="B376" t="s">
        <v>851</v>
      </c>
      <c r="C376" t="s">
        <v>3168</v>
      </c>
      <c r="D376" t="s">
        <v>201</v>
      </c>
      <c r="E376" t="s">
        <v>40</v>
      </c>
      <c r="F376" t="s">
        <v>41</v>
      </c>
      <c r="G376">
        <v>0.5</v>
      </c>
      <c r="J376" s="5"/>
      <c r="L376" t="s">
        <v>458</v>
      </c>
      <c r="M376">
        <v>2020</v>
      </c>
      <c r="N376">
        <v>17</v>
      </c>
      <c r="O376" t="s">
        <v>34</v>
      </c>
      <c r="Q376" t="s">
        <v>35</v>
      </c>
      <c r="R376" t="s">
        <v>43</v>
      </c>
      <c r="S376" t="s">
        <v>44</v>
      </c>
      <c r="T376">
        <v>0.5</v>
      </c>
      <c r="U376" s="7">
        <v>0.5</v>
      </c>
      <c r="V376" s="4">
        <v>0.25</v>
      </c>
      <c r="W376">
        <v>0</v>
      </c>
      <c r="Y376">
        <v>0.25</v>
      </c>
      <c r="Z376">
        <v>0.25</v>
      </c>
      <c r="AA376" t="b">
        <v>1</v>
      </c>
      <c r="AB376" t="s">
        <v>151</v>
      </c>
      <c r="AC376" t="s">
        <v>458</v>
      </c>
    </row>
    <row r="377" spans="1:29" hidden="1" x14ac:dyDescent="0.25">
      <c r="A377">
        <v>587145</v>
      </c>
      <c r="B377" t="s">
        <v>851</v>
      </c>
      <c r="C377" t="s">
        <v>3168</v>
      </c>
      <c r="D377" t="s">
        <v>201</v>
      </c>
      <c r="E377" t="s">
        <v>117</v>
      </c>
      <c r="G377">
        <v>1</v>
      </c>
      <c r="J377" s="5"/>
      <c r="L377" t="s">
        <v>806</v>
      </c>
      <c r="M377">
        <v>2020</v>
      </c>
      <c r="N377">
        <v>19</v>
      </c>
      <c r="O377" t="s">
        <v>34</v>
      </c>
      <c r="P377" t="s">
        <v>569</v>
      </c>
      <c r="Q377" t="s">
        <v>35</v>
      </c>
      <c r="R377" t="s">
        <v>117</v>
      </c>
      <c r="S377" t="s">
        <v>120</v>
      </c>
      <c r="T377">
        <v>1</v>
      </c>
      <c r="U377" s="7">
        <v>1</v>
      </c>
      <c r="V377" s="4">
        <v>1</v>
      </c>
      <c r="W377">
        <v>0</v>
      </c>
      <c r="Y377">
        <v>1</v>
      </c>
      <c r="Z377">
        <v>1</v>
      </c>
      <c r="AA377" t="b">
        <v>1</v>
      </c>
      <c r="AB377" t="s">
        <v>151</v>
      </c>
      <c r="AC377" t="s">
        <v>458</v>
      </c>
    </row>
    <row r="378" spans="1:29" hidden="1" x14ac:dyDescent="0.25">
      <c r="A378">
        <v>556281</v>
      </c>
      <c r="B378" t="s">
        <v>851</v>
      </c>
      <c r="C378" t="s">
        <v>3168</v>
      </c>
      <c r="D378" t="s">
        <v>201</v>
      </c>
      <c r="E378" t="s">
        <v>117</v>
      </c>
      <c r="G378">
        <v>1</v>
      </c>
      <c r="J378" s="5"/>
      <c r="L378" t="s">
        <v>856</v>
      </c>
      <c r="M378">
        <v>2017</v>
      </c>
      <c r="N378">
        <v>12</v>
      </c>
      <c r="O378" t="s">
        <v>168</v>
      </c>
      <c r="P378" t="s">
        <v>857</v>
      </c>
      <c r="Q378" t="s">
        <v>35</v>
      </c>
      <c r="R378" t="s">
        <v>117</v>
      </c>
      <c r="S378" t="s">
        <v>120</v>
      </c>
      <c r="T378">
        <v>1</v>
      </c>
      <c r="U378" s="7">
        <v>1</v>
      </c>
      <c r="V378" s="4">
        <v>1</v>
      </c>
      <c r="W378">
        <v>0</v>
      </c>
      <c r="Y378">
        <v>1</v>
      </c>
      <c r="Z378">
        <v>1</v>
      </c>
      <c r="AA378" t="b">
        <v>1</v>
      </c>
      <c r="AB378" t="s">
        <v>151</v>
      </c>
      <c r="AC378" t="s">
        <v>458</v>
      </c>
    </row>
    <row r="379" spans="1:29" hidden="1" x14ac:dyDescent="0.25">
      <c r="A379">
        <v>556959</v>
      </c>
      <c r="B379" t="s">
        <v>851</v>
      </c>
      <c r="C379" t="s">
        <v>3168</v>
      </c>
      <c r="D379" t="s">
        <v>201</v>
      </c>
      <c r="E379" t="s">
        <v>40</v>
      </c>
      <c r="F379" t="s">
        <v>163</v>
      </c>
      <c r="G379">
        <v>1</v>
      </c>
      <c r="J379" s="5"/>
      <c r="L379" t="s">
        <v>458</v>
      </c>
      <c r="M379">
        <v>2018</v>
      </c>
      <c r="N379">
        <v>20</v>
      </c>
      <c r="O379" t="s">
        <v>34</v>
      </c>
      <c r="Q379" t="s">
        <v>35</v>
      </c>
      <c r="R379" t="s">
        <v>164</v>
      </c>
      <c r="S379" t="s">
        <v>44</v>
      </c>
      <c r="T379">
        <v>0.5</v>
      </c>
      <c r="U379" s="7">
        <v>0.5</v>
      </c>
      <c r="V379" s="4">
        <v>0.5</v>
      </c>
      <c r="W379">
        <v>0</v>
      </c>
      <c r="Y379">
        <v>0.5</v>
      </c>
      <c r="Z379">
        <v>0.5</v>
      </c>
      <c r="AA379" t="b">
        <v>1</v>
      </c>
      <c r="AB379" t="s">
        <v>151</v>
      </c>
      <c r="AC379" t="s">
        <v>458</v>
      </c>
    </row>
    <row r="380" spans="1:29" hidden="1" x14ac:dyDescent="0.25">
      <c r="A380">
        <v>556998</v>
      </c>
      <c r="B380" t="s">
        <v>851</v>
      </c>
      <c r="C380" t="s">
        <v>3168</v>
      </c>
      <c r="D380" t="s">
        <v>201</v>
      </c>
      <c r="E380" t="s">
        <v>193</v>
      </c>
      <c r="G380">
        <v>1</v>
      </c>
      <c r="J380" s="5"/>
      <c r="M380">
        <v>2019</v>
      </c>
      <c r="N380">
        <v>78</v>
      </c>
      <c r="O380" t="s">
        <v>34</v>
      </c>
      <c r="P380" t="s">
        <v>490</v>
      </c>
      <c r="Q380" t="s">
        <v>35</v>
      </c>
      <c r="R380" t="s">
        <v>193</v>
      </c>
      <c r="S380" t="s">
        <v>60</v>
      </c>
      <c r="T380">
        <v>3</v>
      </c>
      <c r="U380" s="7">
        <v>3</v>
      </c>
      <c r="V380" s="4">
        <v>3</v>
      </c>
      <c r="W380">
        <v>3</v>
      </c>
      <c r="Y380">
        <v>3</v>
      </c>
      <c r="Z380">
        <v>3</v>
      </c>
      <c r="AA380" t="b">
        <v>1</v>
      </c>
      <c r="AB380" t="s">
        <v>151</v>
      </c>
      <c r="AC380" t="s">
        <v>458</v>
      </c>
    </row>
    <row r="381" spans="1:29" hidden="1" x14ac:dyDescent="0.25">
      <c r="A381">
        <v>557018</v>
      </c>
      <c r="B381" t="s">
        <v>851</v>
      </c>
      <c r="C381" t="s">
        <v>3168</v>
      </c>
      <c r="D381" t="s">
        <v>201</v>
      </c>
      <c r="E381" t="s">
        <v>117</v>
      </c>
      <c r="G381">
        <v>0.5</v>
      </c>
      <c r="J381" s="5"/>
      <c r="L381" t="s">
        <v>858</v>
      </c>
      <c r="M381">
        <v>2019</v>
      </c>
      <c r="N381">
        <v>13</v>
      </c>
      <c r="O381" t="s">
        <v>173</v>
      </c>
      <c r="P381" t="s">
        <v>859</v>
      </c>
      <c r="Q381" t="s">
        <v>69</v>
      </c>
      <c r="R381" t="s">
        <v>117</v>
      </c>
      <c r="S381" t="s">
        <v>120</v>
      </c>
      <c r="T381">
        <v>1</v>
      </c>
      <c r="U381" s="7">
        <v>2</v>
      </c>
      <c r="V381" s="4">
        <v>1</v>
      </c>
      <c r="W381">
        <v>0</v>
      </c>
      <c r="Y381">
        <v>1</v>
      </c>
      <c r="Z381">
        <v>1</v>
      </c>
      <c r="AA381" t="b">
        <v>1</v>
      </c>
      <c r="AB381" t="s">
        <v>151</v>
      </c>
      <c r="AC381" t="s">
        <v>458</v>
      </c>
    </row>
    <row r="382" spans="1:29" hidden="1" x14ac:dyDescent="0.25">
      <c r="A382">
        <v>531429</v>
      </c>
      <c r="B382" t="s">
        <v>860</v>
      </c>
      <c r="C382" t="s">
        <v>3168</v>
      </c>
      <c r="D382" t="s">
        <v>57</v>
      </c>
      <c r="E382" t="s">
        <v>117</v>
      </c>
      <c r="G382">
        <v>1</v>
      </c>
      <c r="J382" s="5"/>
      <c r="L382" t="s">
        <v>861</v>
      </c>
      <c r="M382">
        <v>2017</v>
      </c>
      <c r="N382">
        <v>9</v>
      </c>
      <c r="O382" t="s">
        <v>34</v>
      </c>
      <c r="P382" t="s">
        <v>862</v>
      </c>
      <c r="Q382" t="s">
        <v>35</v>
      </c>
      <c r="R382" t="s">
        <v>117</v>
      </c>
      <c r="S382" t="s">
        <v>120</v>
      </c>
      <c r="T382">
        <v>1</v>
      </c>
      <c r="U382" s="7">
        <v>1</v>
      </c>
      <c r="V382" s="4">
        <v>1</v>
      </c>
      <c r="W382">
        <v>0</v>
      </c>
      <c r="Y382">
        <v>1</v>
      </c>
      <c r="Z382">
        <v>1</v>
      </c>
      <c r="AA382" t="b">
        <v>1</v>
      </c>
      <c r="AB382" t="s">
        <v>307</v>
      </c>
      <c r="AC382" t="s">
        <v>307</v>
      </c>
    </row>
    <row r="383" spans="1:29" hidden="1" x14ac:dyDescent="0.25">
      <c r="A383">
        <v>531707</v>
      </c>
      <c r="B383" t="s">
        <v>860</v>
      </c>
      <c r="C383" t="s">
        <v>3168</v>
      </c>
      <c r="D383" t="s">
        <v>57</v>
      </c>
      <c r="E383" t="s">
        <v>99</v>
      </c>
      <c r="F383" t="s">
        <v>100</v>
      </c>
      <c r="G383">
        <v>1</v>
      </c>
      <c r="J383" s="5"/>
      <c r="L383" t="s">
        <v>546</v>
      </c>
      <c r="M383">
        <v>2017</v>
      </c>
      <c r="N383">
        <v>11</v>
      </c>
      <c r="P383" t="s">
        <v>517</v>
      </c>
      <c r="Q383" t="s">
        <v>35</v>
      </c>
      <c r="R383" t="s">
        <v>103</v>
      </c>
      <c r="S383" t="s">
        <v>104</v>
      </c>
      <c r="T383">
        <v>0.25</v>
      </c>
      <c r="U383" s="7">
        <v>0.25</v>
      </c>
      <c r="V383" s="4">
        <v>0.25</v>
      </c>
      <c r="W383">
        <v>0</v>
      </c>
      <c r="Y383">
        <v>0.25</v>
      </c>
      <c r="Z383">
        <v>0.25</v>
      </c>
      <c r="AA383" t="b">
        <v>1</v>
      </c>
      <c r="AB383" t="s">
        <v>307</v>
      </c>
      <c r="AC383" t="s">
        <v>307</v>
      </c>
    </row>
    <row r="384" spans="1:29" hidden="1" x14ac:dyDescent="0.25">
      <c r="A384">
        <v>531729</v>
      </c>
      <c r="B384" t="s">
        <v>860</v>
      </c>
      <c r="C384" t="s">
        <v>3168</v>
      </c>
      <c r="D384" t="s">
        <v>57</v>
      </c>
      <c r="E384" t="s">
        <v>99</v>
      </c>
      <c r="F384" t="s">
        <v>100</v>
      </c>
      <c r="G384">
        <v>1</v>
      </c>
      <c r="J384" s="5">
        <v>404098400004</v>
      </c>
      <c r="L384" t="s">
        <v>547</v>
      </c>
      <c r="M384">
        <v>2017</v>
      </c>
      <c r="N384">
        <v>12</v>
      </c>
      <c r="O384" t="s">
        <v>34</v>
      </c>
      <c r="P384" t="s">
        <v>517</v>
      </c>
      <c r="Q384" t="s">
        <v>69</v>
      </c>
      <c r="R384" t="s">
        <v>103</v>
      </c>
      <c r="S384" t="s">
        <v>104</v>
      </c>
      <c r="T384">
        <v>0.25</v>
      </c>
      <c r="U384" s="7">
        <v>0.5</v>
      </c>
      <c r="V384" s="4">
        <v>0.5</v>
      </c>
      <c r="W384">
        <v>0</v>
      </c>
      <c r="Y384">
        <v>0.5</v>
      </c>
      <c r="Z384">
        <v>0.5</v>
      </c>
      <c r="AA384" t="b">
        <v>1</v>
      </c>
      <c r="AB384" t="s">
        <v>307</v>
      </c>
      <c r="AC384" t="s">
        <v>307</v>
      </c>
    </row>
    <row r="385" spans="1:29" hidden="1" x14ac:dyDescent="0.25">
      <c r="A385">
        <v>576589</v>
      </c>
      <c r="B385" t="s">
        <v>860</v>
      </c>
      <c r="C385" t="s">
        <v>3168</v>
      </c>
      <c r="D385" t="s">
        <v>57</v>
      </c>
      <c r="E385" t="s">
        <v>40</v>
      </c>
      <c r="F385" t="s">
        <v>89</v>
      </c>
      <c r="G385">
        <v>1</v>
      </c>
      <c r="J385" s="5"/>
      <c r="L385" t="s">
        <v>863</v>
      </c>
      <c r="M385">
        <v>2019</v>
      </c>
      <c r="N385">
        <v>13</v>
      </c>
      <c r="O385" t="s">
        <v>184</v>
      </c>
      <c r="Q385" t="s">
        <v>612</v>
      </c>
      <c r="R385" t="s">
        <v>91</v>
      </c>
      <c r="S385" t="s">
        <v>92</v>
      </c>
      <c r="T385">
        <v>1</v>
      </c>
      <c r="U385" s="7">
        <v>2</v>
      </c>
      <c r="V385" s="4">
        <v>2</v>
      </c>
      <c r="W385">
        <v>0</v>
      </c>
      <c r="Y385">
        <v>2</v>
      </c>
      <c r="Z385">
        <v>2</v>
      </c>
      <c r="AA385" t="b">
        <v>1</v>
      </c>
      <c r="AB385" t="s">
        <v>307</v>
      </c>
      <c r="AC385" t="s">
        <v>307</v>
      </c>
    </row>
    <row r="386" spans="1:29" hidden="1" x14ac:dyDescent="0.25">
      <c r="A386">
        <v>578982</v>
      </c>
      <c r="B386" t="s">
        <v>860</v>
      </c>
      <c r="C386" t="s">
        <v>3168</v>
      </c>
      <c r="D386" t="s">
        <v>57</v>
      </c>
      <c r="E386" t="s">
        <v>99</v>
      </c>
      <c r="F386" t="s">
        <v>100</v>
      </c>
      <c r="G386">
        <v>1</v>
      </c>
      <c r="J386" s="5"/>
      <c r="L386" t="s">
        <v>558</v>
      </c>
      <c r="M386">
        <v>2020</v>
      </c>
      <c r="N386">
        <v>12</v>
      </c>
      <c r="P386" t="s">
        <v>266</v>
      </c>
      <c r="Q386" t="s">
        <v>35</v>
      </c>
      <c r="R386" t="s">
        <v>103</v>
      </c>
      <c r="S386" t="s">
        <v>104</v>
      </c>
      <c r="T386">
        <v>0.25</v>
      </c>
      <c r="U386" s="7">
        <v>0.25</v>
      </c>
      <c r="V386" s="4">
        <v>0.25</v>
      </c>
      <c r="W386">
        <v>0</v>
      </c>
      <c r="Y386">
        <v>0.25</v>
      </c>
      <c r="Z386">
        <v>0.25</v>
      </c>
      <c r="AA386" t="b">
        <v>1</v>
      </c>
      <c r="AB386" t="s">
        <v>307</v>
      </c>
      <c r="AC386" t="s">
        <v>307</v>
      </c>
    </row>
    <row r="387" spans="1:29" hidden="1" x14ac:dyDescent="0.25">
      <c r="A387">
        <v>561106</v>
      </c>
      <c r="B387" t="s">
        <v>860</v>
      </c>
      <c r="C387" t="s">
        <v>3168</v>
      </c>
      <c r="D387" t="s">
        <v>57</v>
      </c>
      <c r="E387" t="s">
        <v>40</v>
      </c>
      <c r="F387" t="s">
        <v>41</v>
      </c>
      <c r="G387">
        <v>1</v>
      </c>
      <c r="J387" s="5"/>
      <c r="L387" t="s">
        <v>850</v>
      </c>
      <c r="M387">
        <v>2018</v>
      </c>
      <c r="N387">
        <v>7</v>
      </c>
      <c r="O387" t="s">
        <v>34</v>
      </c>
      <c r="Q387" t="s">
        <v>35</v>
      </c>
      <c r="R387" t="s">
        <v>43</v>
      </c>
      <c r="S387" t="s">
        <v>44</v>
      </c>
      <c r="T387">
        <v>0.5</v>
      </c>
      <c r="U387" s="7">
        <v>0.5</v>
      </c>
      <c r="V387" s="4">
        <v>0.5</v>
      </c>
      <c r="W387">
        <v>0</v>
      </c>
      <c r="Y387">
        <v>0.5</v>
      </c>
      <c r="Z387">
        <v>0.5</v>
      </c>
      <c r="AA387" t="b">
        <v>1</v>
      </c>
      <c r="AB387" t="s">
        <v>307</v>
      </c>
      <c r="AC387" t="s">
        <v>307</v>
      </c>
    </row>
    <row r="388" spans="1:29" hidden="1" x14ac:dyDescent="0.25">
      <c r="A388">
        <v>561477</v>
      </c>
      <c r="B388" t="s">
        <v>860</v>
      </c>
      <c r="C388" t="s">
        <v>3168</v>
      </c>
      <c r="D388" t="s">
        <v>57</v>
      </c>
      <c r="E388" t="s">
        <v>228</v>
      </c>
      <c r="F388" t="s">
        <v>100</v>
      </c>
      <c r="G388">
        <v>1</v>
      </c>
      <c r="J388" s="5"/>
      <c r="L388" t="s">
        <v>559</v>
      </c>
      <c r="M388">
        <v>2019</v>
      </c>
      <c r="N388">
        <v>7</v>
      </c>
      <c r="P388" t="s">
        <v>266</v>
      </c>
      <c r="Q388" t="s">
        <v>35</v>
      </c>
      <c r="R388" t="s">
        <v>3093</v>
      </c>
      <c r="S388" t="s">
        <v>61</v>
      </c>
      <c r="T388">
        <v>0</v>
      </c>
      <c r="U388" s="7">
        <v>0</v>
      </c>
      <c r="V388" s="4">
        <v>0</v>
      </c>
      <c r="W388">
        <v>0</v>
      </c>
      <c r="Y388">
        <v>0</v>
      </c>
      <c r="Z388">
        <v>0</v>
      </c>
      <c r="AA388" t="b">
        <v>1</v>
      </c>
      <c r="AB388" t="s">
        <v>307</v>
      </c>
      <c r="AC388" t="s">
        <v>307</v>
      </c>
    </row>
    <row r="389" spans="1:29" hidden="1" x14ac:dyDescent="0.25">
      <c r="A389">
        <v>539519</v>
      </c>
      <c r="B389" t="s">
        <v>860</v>
      </c>
      <c r="C389" t="s">
        <v>3168</v>
      </c>
      <c r="D389" t="s">
        <v>57</v>
      </c>
      <c r="E389" t="s">
        <v>40</v>
      </c>
      <c r="F389" t="s">
        <v>163</v>
      </c>
      <c r="G389">
        <v>1</v>
      </c>
      <c r="J389" s="5"/>
      <c r="L389" t="s">
        <v>850</v>
      </c>
      <c r="M389">
        <v>2017</v>
      </c>
      <c r="N389">
        <v>10</v>
      </c>
      <c r="O389" t="s">
        <v>34</v>
      </c>
      <c r="Q389" t="s">
        <v>35</v>
      </c>
      <c r="R389" t="s">
        <v>164</v>
      </c>
      <c r="S389" t="s">
        <v>44</v>
      </c>
      <c r="T389">
        <v>0.5</v>
      </c>
      <c r="U389" s="7">
        <v>0.5</v>
      </c>
      <c r="V389" s="4">
        <v>0.5</v>
      </c>
      <c r="W389">
        <v>0</v>
      </c>
      <c r="Y389">
        <v>0.5</v>
      </c>
      <c r="Z389">
        <v>0.5</v>
      </c>
      <c r="AA389" t="b">
        <v>1</v>
      </c>
      <c r="AB389" t="s">
        <v>307</v>
      </c>
      <c r="AC389" t="s">
        <v>307</v>
      </c>
    </row>
    <row r="390" spans="1:29" hidden="1" x14ac:dyDescent="0.25">
      <c r="A390">
        <v>544482</v>
      </c>
      <c r="B390" t="s">
        <v>860</v>
      </c>
      <c r="C390" t="s">
        <v>3168</v>
      </c>
      <c r="D390" t="s">
        <v>57</v>
      </c>
      <c r="E390" t="s">
        <v>117</v>
      </c>
      <c r="G390">
        <v>1</v>
      </c>
      <c r="J390" s="5"/>
      <c r="L390" t="s">
        <v>864</v>
      </c>
      <c r="M390">
        <v>2017</v>
      </c>
      <c r="N390">
        <v>12</v>
      </c>
      <c r="O390" t="s">
        <v>184</v>
      </c>
      <c r="P390" t="s">
        <v>865</v>
      </c>
      <c r="Q390" t="s">
        <v>612</v>
      </c>
      <c r="R390" t="s">
        <v>117</v>
      </c>
      <c r="S390" t="s">
        <v>120</v>
      </c>
      <c r="T390">
        <v>1</v>
      </c>
      <c r="U390" s="7">
        <v>2</v>
      </c>
      <c r="V390" s="4">
        <v>2</v>
      </c>
      <c r="W390">
        <v>0</v>
      </c>
      <c r="Y390">
        <v>2</v>
      </c>
      <c r="Z390">
        <v>2</v>
      </c>
      <c r="AA390" t="b">
        <v>1</v>
      </c>
      <c r="AB390" t="s">
        <v>307</v>
      </c>
      <c r="AC390" t="s">
        <v>307</v>
      </c>
    </row>
    <row r="391" spans="1:29" hidden="1" x14ac:dyDescent="0.25">
      <c r="A391">
        <v>545806</v>
      </c>
      <c r="B391" t="s">
        <v>860</v>
      </c>
      <c r="C391" t="s">
        <v>3168</v>
      </c>
      <c r="D391" t="s">
        <v>57</v>
      </c>
      <c r="E391" t="s">
        <v>117</v>
      </c>
      <c r="G391">
        <v>1</v>
      </c>
      <c r="J391" s="5"/>
      <c r="L391" t="s">
        <v>866</v>
      </c>
      <c r="M391">
        <v>2018</v>
      </c>
      <c r="N391">
        <v>5</v>
      </c>
      <c r="O391" t="s">
        <v>34</v>
      </c>
      <c r="P391" t="s">
        <v>266</v>
      </c>
      <c r="Q391" t="s">
        <v>35</v>
      </c>
      <c r="R391" t="s">
        <v>117</v>
      </c>
      <c r="S391" t="s">
        <v>120</v>
      </c>
      <c r="T391">
        <v>1</v>
      </c>
      <c r="U391" s="7">
        <v>1</v>
      </c>
      <c r="V391" s="4">
        <v>1</v>
      </c>
      <c r="W391">
        <v>0</v>
      </c>
      <c r="Y391">
        <v>1</v>
      </c>
      <c r="Z391">
        <v>1</v>
      </c>
      <c r="AA391" t="b">
        <v>1</v>
      </c>
      <c r="AB391" t="s">
        <v>307</v>
      </c>
      <c r="AC391" t="s">
        <v>307</v>
      </c>
    </row>
    <row r="392" spans="1:29" hidden="1" x14ac:dyDescent="0.25">
      <c r="A392">
        <v>566290</v>
      </c>
      <c r="B392" t="s">
        <v>860</v>
      </c>
      <c r="C392" t="s">
        <v>3168</v>
      </c>
      <c r="D392" t="s">
        <v>57</v>
      </c>
      <c r="E392" t="s">
        <v>228</v>
      </c>
      <c r="F392" t="s">
        <v>100</v>
      </c>
      <c r="G392">
        <v>1</v>
      </c>
      <c r="J392" s="5"/>
      <c r="L392" t="s">
        <v>564</v>
      </c>
      <c r="M392">
        <v>2018</v>
      </c>
      <c r="N392">
        <v>8</v>
      </c>
      <c r="P392" t="s">
        <v>266</v>
      </c>
      <c r="Q392" t="s">
        <v>69</v>
      </c>
      <c r="R392" t="s">
        <v>3093</v>
      </c>
      <c r="S392" t="s">
        <v>61</v>
      </c>
      <c r="T392">
        <v>0</v>
      </c>
      <c r="U392" s="7">
        <v>0</v>
      </c>
      <c r="V392" s="4">
        <v>0</v>
      </c>
      <c r="W392">
        <v>0</v>
      </c>
      <c r="Y392">
        <v>0</v>
      </c>
      <c r="Z392">
        <v>0</v>
      </c>
      <c r="AA392" t="b">
        <v>1</v>
      </c>
      <c r="AB392" t="s">
        <v>307</v>
      </c>
      <c r="AC392" t="s">
        <v>307</v>
      </c>
    </row>
    <row r="393" spans="1:29" hidden="1" x14ac:dyDescent="0.25">
      <c r="A393">
        <v>566372</v>
      </c>
      <c r="B393" t="s">
        <v>860</v>
      </c>
      <c r="C393" t="s">
        <v>3168</v>
      </c>
      <c r="D393" t="s">
        <v>57</v>
      </c>
      <c r="E393" t="s">
        <v>40</v>
      </c>
      <c r="F393" t="s">
        <v>41</v>
      </c>
      <c r="G393">
        <v>1</v>
      </c>
      <c r="J393" s="5"/>
      <c r="L393" t="s">
        <v>850</v>
      </c>
      <c r="M393">
        <v>2019</v>
      </c>
      <c r="N393">
        <v>7</v>
      </c>
      <c r="O393" t="s">
        <v>34</v>
      </c>
      <c r="Q393" t="s">
        <v>35</v>
      </c>
      <c r="R393" t="s">
        <v>43</v>
      </c>
      <c r="S393" t="s">
        <v>44</v>
      </c>
      <c r="T393">
        <v>0.5</v>
      </c>
      <c r="U393" s="7">
        <v>0.5</v>
      </c>
      <c r="V393" s="4">
        <v>0.5</v>
      </c>
      <c r="W393">
        <v>0</v>
      </c>
      <c r="Y393">
        <v>0.5</v>
      </c>
      <c r="Z393">
        <v>0.5</v>
      </c>
      <c r="AA393" t="b">
        <v>1</v>
      </c>
      <c r="AB393" t="s">
        <v>307</v>
      </c>
      <c r="AC393" t="s">
        <v>307</v>
      </c>
    </row>
    <row r="394" spans="1:29" hidden="1" x14ac:dyDescent="0.25">
      <c r="A394">
        <v>549102</v>
      </c>
      <c r="B394" t="s">
        <v>860</v>
      </c>
      <c r="C394" t="s">
        <v>3168</v>
      </c>
      <c r="D394" t="s">
        <v>57</v>
      </c>
      <c r="E394" t="s">
        <v>99</v>
      </c>
      <c r="F394" t="s">
        <v>100</v>
      </c>
      <c r="G394">
        <v>1</v>
      </c>
      <c r="J394" s="5"/>
      <c r="L394" t="s">
        <v>291</v>
      </c>
      <c r="M394">
        <v>2018</v>
      </c>
      <c r="N394">
        <v>8</v>
      </c>
      <c r="P394" t="s">
        <v>266</v>
      </c>
      <c r="Q394" t="s">
        <v>35</v>
      </c>
      <c r="R394" t="s">
        <v>103</v>
      </c>
      <c r="S394" t="s">
        <v>104</v>
      </c>
      <c r="T394">
        <v>0.25</v>
      </c>
      <c r="U394" s="7">
        <v>0.25</v>
      </c>
      <c r="V394" s="4">
        <v>0.25</v>
      </c>
      <c r="W394">
        <v>0</v>
      </c>
      <c r="Y394">
        <v>0.25</v>
      </c>
      <c r="Z394">
        <v>0.25</v>
      </c>
      <c r="AA394" t="b">
        <v>1</v>
      </c>
      <c r="AB394" t="s">
        <v>307</v>
      </c>
      <c r="AC394" t="s">
        <v>307</v>
      </c>
    </row>
    <row r="395" spans="1:29" hidden="1" x14ac:dyDescent="0.25">
      <c r="A395">
        <v>549278</v>
      </c>
      <c r="B395" t="s">
        <v>860</v>
      </c>
      <c r="C395" t="s">
        <v>3168</v>
      </c>
      <c r="D395" t="s">
        <v>57</v>
      </c>
      <c r="E395" t="s">
        <v>40</v>
      </c>
      <c r="F395" t="s">
        <v>171</v>
      </c>
      <c r="G395">
        <v>1</v>
      </c>
      <c r="J395" s="5"/>
      <c r="L395" t="s">
        <v>867</v>
      </c>
      <c r="M395">
        <v>2018</v>
      </c>
      <c r="N395">
        <v>18</v>
      </c>
      <c r="O395" t="s">
        <v>571</v>
      </c>
      <c r="Q395" t="s">
        <v>69</v>
      </c>
      <c r="R395" t="s">
        <v>357</v>
      </c>
      <c r="S395" t="s">
        <v>44</v>
      </c>
      <c r="T395">
        <v>0.5</v>
      </c>
      <c r="U395" s="7">
        <v>1</v>
      </c>
      <c r="V395" s="4">
        <v>1</v>
      </c>
      <c r="W395">
        <v>0</v>
      </c>
      <c r="Y395">
        <v>1</v>
      </c>
      <c r="Z395">
        <v>1</v>
      </c>
      <c r="AA395" t="b">
        <v>1</v>
      </c>
      <c r="AB395" t="s">
        <v>307</v>
      </c>
      <c r="AC395" t="s">
        <v>307</v>
      </c>
    </row>
    <row r="396" spans="1:29" hidden="1" x14ac:dyDescent="0.25">
      <c r="A396">
        <v>566509</v>
      </c>
      <c r="B396" t="s">
        <v>860</v>
      </c>
      <c r="C396" t="s">
        <v>3168</v>
      </c>
      <c r="D396" t="s">
        <v>57</v>
      </c>
      <c r="E396" t="s">
        <v>271</v>
      </c>
      <c r="G396">
        <v>1</v>
      </c>
      <c r="J396" s="5"/>
      <c r="L396" t="s">
        <v>868</v>
      </c>
      <c r="M396">
        <v>2019</v>
      </c>
      <c r="N396">
        <v>8</v>
      </c>
      <c r="O396" t="s">
        <v>184</v>
      </c>
      <c r="P396" t="s">
        <v>869</v>
      </c>
      <c r="Q396" t="s">
        <v>612</v>
      </c>
      <c r="R396" t="s">
        <v>271</v>
      </c>
      <c r="S396" t="s">
        <v>120</v>
      </c>
      <c r="T396">
        <v>1</v>
      </c>
      <c r="U396" s="7">
        <v>2</v>
      </c>
      <c r="V396" s="4">
        <v>2</v>
      </c>
      <c r="W396">
        <v>0</v>
      </c>
      <c r="Y396">
        <v>2</v>
      </c>
      <c r="Z396">
        <v>2</v>
      </c>
      <c r="AA396" t="b">
        <v>1</v>
      </c>
      <c r="AB396" t="s">
        <v>307</v>
      </c>
      <c r="AC396" t="s">
        <v>307</v>
      </c>
    </row>
    <row r="397" spans="1:29" hidden="1" x14ac:dyDescent="0.25">
      <c r="A397">
        <v>586310</v>
      </c>
      <c r="B397" t="s">
        <v>860</v>
      </c>
      <c r="C397" t="s">
        <v>3168</v>
      </c>
      <c r="D397" t="s">
        <v>57</v>
      </c>
      <c r="E397" t="s">
        <v>117</v>
      </c>
      <c r="G397">
        <v>1</v>
      </c>
      <c r="J397" s="5"/>
      <c r="L397" t="s">
        <v>806</v>
      </c>
      <c r="M397">
        <v>2020</v>
      </c>
      <c r="N397">
        <v>11</v>
      </c>
      <c r="O397" t="s">
        <v>34</v>
      </c>
      <c r="P397" t="s">
        <v>266</v>
      </c>
      <c r="Q397" t="s">
        <v>35</v>
      </c>
      <c r="R397" t="s">
        <v>117</v>
      </c>
      <c r="S397" t="s">
        <v>120</v>
      </c>
      <c r="T397">
        <v>1</v>
      </c>
      <c r="U397" s="7">
        <v>1</v>
      </c>
      <c r="V397" s="4">
        <v>1</v>
      </c>
      <c r="W397">
        <v>0</v>
      </c>
      <c r="Y397">
        <v>1</v>
      </c>
      <c r="Z397">
        <v>1</v>
      </c>
      <c r="AA397" t="b">
        <v>1</v>
      </c>
      <c r="AB397" t="s">
        <v>307</v>
      </c>
      <c r="AC397" t="s">
        <v>307</v>
      </c>
    </row>
    <row r="398" spans="1:29" hidden="1" x14ac:dyDescent="0.25">
      <c r="A398">
        <v>557077</v>
      </c>
      <c r="B398" t="s">
        <v>860</v>
      </c>
      <c r="C398" t="s">
        <v>3168</v>
      </c>
      <c r="D398" t="s">
        <v>57</v>
      </c>
      <c r="E398" t="s">
        <v>117</v>
      </c>
      <c r="G398">
        <v>1</v>
      </c>
      <c r="J398" s="5"/>
      <c r="L398" t="s">
        <v>870</v>
      </c>
      <c r="M398">
        <v>2018</v>
      </c>
      <c r="N398">
        <v>13</v>
      </c>
      <c r="O398" t="s">
        <v>159</v>
      </c>
      <c r="P398" t="s">
        <v>871</v>
      </c>
      <c r="Q398" t="s">
        <v>69</v>
      </c>
      <c r="R398" t="s">
        <v>117</v>
      </c>
      <c r="S398" t="s">
        <v>120</v>
      </c>
      <c r="T398">
        <v>1</v>
      </c>
      <c r="U398" s="7">
        <v>2</v>
      </c>
      <c r="V398" s="4">
        <v>2</v>
      </c>
      <c r="W398">
        <v>0</v>
      </c>
      <c r="Y398">
        <v>2</v>
      </c>
      <c r="Z398">
        <v>2</v>
      </c>
      <c r="AA398" t="b">
        <v>1</v>
      </c>
      <c r="AB398" t="s">
        <v>307</v>
      </c>
      <c r="AC398" t="s">
        <v>307</v>
      </c>
    </row>
    <row r="399" spans="1:29" hidden="1" x14ac:dyDescent="0.25">
      <c r="A399">
        <v>528506</v>
      </c>
      <c r="B399" t="s">
        <v>860</v>
      </c>
      <c r="C399" t="s">
        <v>3168</v>
      </c>
      <c r="D399" t="s">
        <v>57</v>
      </c>
      <c r="E399" t="s">
        <v>40</v>
      </c>
      <c r="F399" t="s">
        <v>163</v>
      </c>
      <c r="G399">
        <v>1</v>
      </c>
      <c r="J399" s="5"/>
      <c r="L399" t="s">
        <v>850</v>
      </c>
      <c r="M399">
        <v>2017</v>
      </c>
      <c r="N399">
        <v>8</v>
      </c>
      <c r="O399" t="s">
        <v>34</v>
      </c>
      <c r="Q399" t="s">
        <v>35</v>
      </c>
      <c r="R399" t="s">
        <v>164</v>
      </c>
      <c r="S399" t="s">
        <v>44</v>
      </c>
      <c r="T399">
        <v>0.5</v>
      </c>
      <c r="U399" s="7">
        <v>0.5</v>
      </c>
      <c r="V399" s="4">
        <v>0.5</v>
      </c>
      <c r="W399">
        <v>0</v>
      </c>
      <c r="Y399">
        <v>0.5</v>
      </c>
      <c r="Z399">
        <v>0.5</v>
      </c>
      <c r="AA399" t="b">
        <v>1</v>
      </c>
      <c r="AB399" t="s">
        <v>307</v>
      </c>
      <c r="AC399" t="s">
        <v>307</v>
      </c>
    </row>
    <row r="400" spans="1:29" x14ac:dyDescent="0.25">
      <c r="A400">
        <v>558528</v>
      </c>
      <c r="B400" t="s">
        <v>872</v>
      </c>
      <c r="C400" t="s">
        <v>3168</v>
      </c>
      <c r="D400" t="s">
        <v>28</v>
      </c>
      <c r="E400" t="s">
        <v>117</v>
      </c>
      <c r="G400">
        <v>0.5</v>
      </c>
      <c r="J400" s="5"/>
      <c r="L400" t="s">
        <v>873</v>
      </c>
      <c r="M400">
        <v>2018</v>
      </c>
      <c r="N400">
        <v>37</v>
      </c>
      <c r="O400" t="s">
        <v>34</v>
      </c>
      <c r="P400" t="s">
        <v>266</v>
      </c>
      <c r="Q400" t="s">
        <v>35</v>
      </c>
      <c r="R400" t="s">
        <v>117</v>
      </c>
      <c r="S400" t="s">
        <v>120</v>
      </c>
      <c r="T400">
        <v>1</v>
      </c>
      <c r="U400" s="7">
        <v>1</v>
      </c>
      <c r="V400" s="4">
        <v>0.5</v>
      </c>
      <c r="W400">
        <v>0</v>
      </c>
      <c r="Y400">
        <v>0.5</v>
      </c>
      <c r="Z400">
        <v>0.5</v>
      </c>
      <c r="AA400" t="b">
        <v>1</v>
      </c>
      <c r="AB400" t="s">
        <v>45</v>
      </c>
      <c r="AC400" t="s">
        <v>45</v>
      </c>
    </row>
    <row r="401" spans="1:29" x14ac:dyDescent="0.25">
      <c r="A401">
        <v>558530</v>
      </c>
      <c r="B401" t="s">
        <v>872</v>
      </c>
      <c r="C401" t="s">
        <v>3168</v>
      </c>
      <c r="D401" t="s">
        <v>28</v>
      </c>
      <c r="E401" t="s">
        <v>117</v>
      </c>
      <c r="G401">
        <v>0.5</v>
      </c>
      <c r="J401" s="5"/>
      <c r="L401" t="s">
        <v>873</v>
      </c>
      <c r="M401">
        <v>2018</v>
      </c>
      <c r="N401">
        <v>125</v>
      </c>
      <c r="O401" t="s">
        <v>34</v>
      </c>
      <c r="P401" t="s">
        <v>266</v>
      </c>
      <c r="Q401" t="s">
        <v>35</v>
      </c>
      <c r="R401" t="s">
        <v>117</v>
      </c>
      <c r="S401" t="s">
        <v>120</v>
      </c>
      <c r="T401">
        <v>1</v>
      </c>
      <c r="U401" s="7">
        <v>1</v>
      </c>
      <c r="V401" s="4">
        <v>0.5</v>
      </c>
      <c r="W401">
        <v>0</v>
      </c>
      <c r="Y401">
        <v>0.5</v>
      </c>
      <c r="Z401">
        <v>0.5</v>
      </c>
      <c r="AA401" t="b">
        <v>1</v>
      </c>
      <c r="AB401" t="s">
        <v>45</v>
      </c>
      <c r="AC401" t="s">
        <v>45</v>
      </c>
    </row>
    <row r="402" spans="1:29" hidden="1" x14ac:dyDescent="0.25">
      <c r="A402">
        <v>575771</v>
      </c>
      <c r="B402" t="s">
        <v>872</v>
      </c>
      <c r="C402" t="s">
        <v>3168</v>
      </c>
      <c r="D402" t="s">
        <v>28</v>
      </c>
      <c r="E402" t="s">
        <v>99</v>
      </c>
      <c r="F402" t="s">
        <v>100</v>
      </c>
      <c r="G402">
        <v>0.25</v>
      </c>
      <c r="J402" s="5"/>
      <c r="L402" t="s">
        <v>874</v>
      </c>
      <c r="M402">
        <v>2019</v>
      </c>
      <c r="N402">
        <v>7</v>
      </c>
      <c r="P402" t="s">
        <v>266</v>
      </c>
      <c r="Q402" t="s">
        <v>35</v>
      </c>
      <c r="R402" t="s">
        <v>103</v>
      </c>
      <c r="S402" t="s">
        <v>104</v>
      </c>
      <c r="T402">
        <v>0.25</v>
      </c>
      <c r="U402" s="7">
        <v>0.25</v>
      </c>
      <c r="V402" s="4">
        <v>6.25E-2</v>
      </c>
      <c r="W402">
        <v>0</v>
      </c>
      <c r="Y402">
        <v>6.25E-2</v>
      </c>
      <c r="Z402">
        <v>6.25E-2</v>
      </c>
      <c r="AA402" t="b">
        <v>1</v>
      </c>
      <c r="AB402" t="s">
        <v>151</v>
      </c>
      <c r="AC402" t="s">
        <v>151</v>
      </c>
    </row>
    <row r="403" spans="1:29" hidden="1" x14ac:dyDescent="0.25">
      <c r="A403">
        <v>575779</v>
      </c>
      <c r="B403" t="s">
        <v>872</v>
      </c>
      <c r="C403" t="s">
        <v>3168</v>
      </c>
      <c r="D403" t="s">
        <v>28</v>
      </c>
      <c r="E403" t="s">
        <v>99</v>
      </c>
      <c r="F403" t="s">
        <v>100</v>
      </c>
      <c r="G403">
        <v>0.33333333333332998</v>
      </c>
      <c r="J403" s="5"/>
      <c r="L403" t="s">
        <v>875</v>
      </c>
      <c r="M403">
        <v>2019</v>
      </c>
      <c r="N403">
        <v>18</v>
      </c>
      <c r="P403" t="s">
        <v>266</v>
      </c>
      <c r="Q403" t="s">
        <v>35</v>
      </c>
      <c r="R403" t="s">
        <v>103</v>
      </c>
      <c r="S403" t="s">
        <v>104</v>
      </c>
      <c r="T403">
        <v>0.25</v>
      </c>
      <c r="U403" s="7">
        <v>0.25</v>
      </c>
      <c r="V403" s="4">
        <v>8.3333333333332496E-2</v>
      </c>
      <c r="W403">
        <v>0</v>
      </c>
      <c r="Y403">
        <v>8.3333333333332496E-2</v>
      </c>
      <c r="Z403">
        <v>8.3333333333332496E-2</v>
      </c>
      <c r="AA403" t="b">
        <v>1</v>
      </c>
      <c r="AB403" t="s">
        <v>151</v>
      </c>
      <c r="AC403" t="s">
        <v>151</v>
      </c>
    </row>
    <row r="404" spans="1:29" x14ac:dyDescent="0.25">
      <c r="A404">
        <v>575836</v>
      </c>
      <c r="B404" t="s">
        <v>872</v>
      </c>
      <c r="C404" t="s">
        <v>3168</v>
      </c>
      <c r="D404" t="s">
        <v>28</v>
      </c>
      <c r="E404" t="s">
        <v>58</v>
      </c>
      <c r="G404">
        <v>0.16666666666666999</v>
      </c>
      <c r="J404" s="5"/>
      <c r="M404">
        <v>2019</v>
      </c>
      <c r="N404">
        <v>58</v>
      </c>
      <c r="P404" t="s">
        <v>660</v>
      </c>
      <c r="Q404" t="s">
        <v>35</v>
      </c>
      <c r="R404" t="s">
        <v>58</v>
      </c>
      <c r="S404" t="s">
        <v>60</v>
      </c>
      <c r="T404">
        <v>1</v>
      </c>
      <c r="U404" s="7">
        <v>1</v>
      </c>
      <c r="V404" s="4">
        <v>0.16666666666666999</v>
      </c>
      <c r="W404">
        <v>1</v>
      </c>
      <c r="Y404">
        <v>0.16666666666666999</v>
      </c>
      <c r="Z404">
        <v>0.16666666666666999</v>
      </c>
      <c r="AA404" t="b">
        <v>1</v>
      </c>
      <c r="AB404" t="s">
        <v>45</v>
      </c>
      <c r="AC404" t="s">
        <v>45</v>
      </c>
    </row>
    <row r="405" spans="1:29" x14ac:dyDescent="0.25">
      <c r="A405">
        <v>576289</v>
      </c>
      <c r="B405" t="s">
        <v>872</v>
      </c>
      <c r="C405" t="s">
        <v>3168</v>
      </c>
      <c r="D405" t="s">
        <v>28</v>
      </c>
      <c r="E405" t="s">
        <v>117</v>
      </c>
      <c r="G405">
        <v>0.33333333333332998</v>
      </c>
      <c r="J405" s="5"/>
      <c r="L405" t="s">
        <v>876</v>
      </c>
      <c r="M405">
        <v>2019</v>
      </c>
      <c r="N405">
        <v>22</v>
      </c>
      <c r="O405" t="s">
        <v>173</v>
      </c>
      <c r="P405" t="s">
        <v>877</v>
      </c>
      <c r="Q405" t="s">
        <v>69</v>
      </c>
      <c r="R405" t="s">
        <v>117</v>
      </c>
      <c r="S405" t="s">
        <v>120</v>
      </c>
      <c r="T405">
        <v>5</v>
      </c>
      <c r="U405" s="7">
        <v>5</v>
      </c>
      <c r="V405" s="4">
        <v>1.6666666666666499</v>
      </c>
      <c r="W405">
        <v>5</v>
      </c>
      <c r="Y405">
        <v>1.6666666666666499</v>
      </c>
      <c r="Z405">
        <v>1.6666666666666499</v>
      </c>
      <c r="AA405" t="b">
        <v>1</v>
      </c>
      <c r="AB405" t="s">
        <v>45</v>
      </c>
      <c r="AC405" t="s">
        <v>45</v>
      </c>
    </row>
    <row r="406" spans="1:29" x14ac:dyDescent="0.25">
      <c r="A406">
        <v>539487</v>
      </c>
      <c r="B406" t="s">
        <v>872</v>
      </c>
      <c r="C406" t="s">
        <v>3168</v>
      </c>
      <c r="D406" t="s">
        <v>28</v>
      </c>
      <c r="E406" t="s">
        <v>40</v>
      </c>
      <c r="F406" t="s">
        <v>41</v>
      </c>
      <c r="G406">
        <v>0.5</v>
      </c>
      <c r="J406" s="5"/>
      <c r="L406" t="s">
        <v>339</v>
      </c>
      <c r="M406">
        <v>2017</v>
      </c>
      <c r="N406">
        <v>13</v>
      </c>
      <c r="O406" t="s">
        <v>34</v>
      </c>
      <c r="Q406" t="s">
        <v>35</v>
      </c>
      <c r="R406" t="s">
        <v>43</v>
      </c>
      <c r="S406" t="s">
        <v>44</v>
      </c>
      <c r="T406">
        <v>0.5</v>
      </c>
      <c r="U406" s="7">
        <v>0.5</v>
      </c>
      <c r="V406" s="4">
        <v>0.25</v>
      </c>
      <c r="W406">
        <v>0</v>
      </c>
      <c r="Y406">
        <v>0.25</v>
      </c>
      <c r="Z406">
        <v>0.25</v>
      </c>
      <c r="AA406" t="b">
        <v>1</v>
      </c>
      <c r="AB406" t="s">
        <v>45</v>
      </c>
      <c r="AC406" t="s">
        <v>45</v>
      </c>
    </row>
    <row r="407" spans="1:29" x14ac:dyDescent="0.25">
      <c r="A407">
        <v>539507</v>
      </c>
      <c r="B407" t="s">
        <v>872</v>
      </c>
      <c r="C407" t="s">
        <v>3168</v>
      </c>
      <c r="D407" t="s">
        <v>28</v>
      </c>
      <c r="E407" t="s">
        <v>40</v>
      </c>
      <c r="F407" t="s">
        <v>134</v>
      </c>
      <c r="G407">
        <v>0.5</v>
      </c>
      <c r="J407" s="5">
        <v>452559200001</v>
      </c>
      <c r="K407" t="s">
        <v>32</v>
      </c>
      <c r="L407" t="s">
        <v>878</v>
      </c>
      <c r="M407">
        <v>2018</v>
      </c>
      <c r="N407">
        <v>13</v>
      </c>
      <c r="O407" t="s">
        <v>168</v>
      </c>
      <c r="Q407" t="s">
        <v>69</v>
      </c>
      <c r="R407" t="s">
        <v>138</v>
      </c>
      <c r="S407" t="s">
        <v>139</v>
      </c>
      <c r="T407">
        <v>4</v>
      </c>
      <c r="U407" s="7">
        <v>4</v>
      </c>
      <c r="V407" s="4">
        <v>2</v>
      </c>
      <c r="W407">
        <v>0</v>
      </c>
      <c r="Y407">
        <v>2</v>
      </c>
      <c r="Z407">
        <v>2</v>
      </c>
      <c r="AA407" t="b">
        <v>1</v>
      </c>
      <c r="AB407" t="s">
        <v>45</v>
      </c>
      <c r="AC407" t="s">
        <v>45</v>
      </c>
    </row>
    <row r="408" spans="1:29" x14ac:dyDescent="0.25">
      <c r="A408">
        <v>539508</v>
      </c>
      <c r="B408" t="s">
        <v>872</v>
      </c>
      <c r="C408" t="s">
        <v>3168</v>
      </c>
      <c r="D408" t="s">
        <v>28</v>
      </c>
      <c r="E408" t="s">
        <v>40</v>
      </c>
      <c r="F408" t="s">
        <v>41</v>
      </c>
      <c r="G408">
        <v>0.5</v>
      </c>
      <c r="J408" s="5"/>
      <c r="L408" t="s">
        <v>339</v>
      </c>
      <c r="M408">
        <v>2017</v>
      </c>
      <c r="N408">
        <v>11</v>
      </c>
      <c r="O408" t="s">
        <v>34</v>
      </c>
      <c r="Q408" t="s">
        <v>69</v>
      </c>
      <c r="R408" t="s">
        <v>43</v>
      </c>
      <c r="S408" t="s">
        <v>44</v>
      </c>
      <c r="T408">
        <v>0.5</v>
      </c>
      <c r="U408" s="7">
        <v>1</v>
      </c>
      <c r="V408" s="4">
        <v>0.5</v>
      </c>
      <c r="W408">
        <v>0</v>
      </c>
      <c r="Y408">
        <v>0.5</v>
      </c>
      <c r="Z408">
        <v>0.5</v>
      </c>
      <c r="AA408" t="b">
        <v>1</v>
      </c>
      <c r="AB408" t="s">
        <v>45</v>
      </c>
      <c r="AC408" t="s">
        <v>45</v>
      </c>
    </row>
    <row r="409" spans="1:29" x14ac:dyDescent="0.25">
      <c r="A409">
        <v>562359</v>
      </c>
      <c r="B409" t="s">
        <v>872</v>
      </c>
      <c r="C409" t="s">
        <v>3168</v>
      </c>
      <c r="D409" t="s">
        <v>28</v>
      </c>
      <c r="E409" t="s">
        <v>58</v>
      </c>
      <c r="G409">
        <v>0.5</v>
      </c>
      <c r="J409" s="5"/>
      <c r="M409">
        <v>2018</v>
      </c>
      <c r="N409">
        <v>216</v>
      </c>
      <c r="O409" t="s">
        <v>34</v>
      </c>
      <c r="P409" t="s">
        <v>266</v>
      </c>
      <c r="Q409" t="s">
        <v>35</v>
      </c>
      <c r="R409" t="s">
        <v>58</v>
      </c>
      <c r="S409" t="s">
        <v>60</v>
      </c>
      <c r="T409">
        <v>1</v>
      </c>
      <c r="U409" s="7">
        <v>1</v>
      </c>
      <c r="V409" s="4">
        <v>0.5</v>
      </c>
      <c r="W409">
        <v>1</v>
      </c>
      <c r="Y409">
        <v>0.5</v>
      </c>
      <c r="Z409">
        <v>0.5</v>
      </c>
      <c r="AA409" t="b">
        <v>1</v>
      </c>
      <c r="AB409" t="s">
        <v>45</v>
      </c>
      <c r="AC409" t="s">
        <v>45</v>
      </c>
    </row>
    <row r="410" spans="1:29" x14ac:dyDescent="0.25">
      <c r="A410">
        <v>522030</v>
      </c>
      <c r="B410" t="s">
        <v>872</v>
      </c>
      <c r="C410" t="s">
        <v>3168</v>
      </c>
      <c r="D410" t="s">
        <v>28</v>
      </c>
      <c r="E410" t="s">
        <v>40</v>
      </c>
      <c r="F410" t="s">
        <v>89</v>
      </c>
      <c r="G410">
        <v>0.5</v>
      </c>
      <c r="J410" s="5">
        <v>396730700001</v>
      </c>
      <c r="K410" t="s">
        <v>32</v>
      </c>
      <c r="L410" t="s">
        <v>879</v>
      </c>
      <c r="M410">
        <v>2017</v>
      </c>
      <c r="N410">
        <v>11</v>
      </c>
      <c r="O410" t="s">
        <v>184</v>
      </c>
      <c r="Q410" t="s">
        <v>69</v>
      </c>
      <c r="R410" t="s">
        <v>91</v>
      </c>
      <c r="S410" t="s">
        <v>92</v>
      </c>
      <c r="T410">
        <v>1</v>
      </c>
      <c r="U410" s="7">
        <v>2</v>
      </c>
      <c r="V410" s="4">
        <v>1</v>
      </c>
      <c r="W410">
        <v>0</v>
      </c>
      <c r="Y410">
        <v>1</v>
      </c>
      <c r="Z410">
        <v>1</v>
      </c>
      <c r="AA410" t="b">
        <v>1</v>
      </c>
      <c r="AB410" t="s">
        <v>45</v>
      </c>
      <c r="AC410" t="s">
        <v>45</v>
      </c>
    </row>
    <row r="411" spans="1:29" hidden="1" x14ac:dyDescent="0.25">
      <c r="A411">
        <v>552894</v>
      </c>
      <c r="B411" t="s">
        <v>872</v>
      </c>
      <c r="C411" t="s">
        <v>3168</v>
      </c>
      <c r="D411" t="s">
        <v>28</v>
      </c>
      <c r="E411" t="s">
        <v>40</v>
      </c>
      <c r="F411" t="s">
        <v>163</v>
      </c>
      <c r="G411">
        <v>0.5</v>
      </c>
      <c r="J411" s="5"/>
      <c r="L411" t="s">
        <v>458</v>
      </c>
      <c r="M411">
        <v>2018</v>
      </c>
      <c r="N411">
        <v>19</v>
      </c>
      <c r="O411" t="s">
        <v>34</v>
      </c>
      <c r="Q411" t="s">
        <v>35</v>
      </c>
      <c r="R411" t="s">
        <v>164</v>
      </c>
      <c r="S411" t="s">
        <v>44</v>
      </c>
      <c r="T411">
        <v>0.5</v>
      </c>
      <c r="U411" s="7">
        <v>0.5</v>
      </c>
      <c r="V411" s="4">
        <v>0.25</v>
      </c>
      <c r="W411">
        <v>0</v>
      </c>
      <c r="Y411">
        <v>0.25</v>
      </c>
      <c r="Z411">
        <v>0.25</v>
      </c>
      <c r="AA411" t="b">
        <v>1</v>
      </c>
      <c r="AB411" t="s">
        <v>151</v>
      </c>
      <c r="AC411" t="s">
        <v>458</v>
      </c>
    </row>
    <row r="412" spans="1:29" x14ac:dyDescent="0.25">
      <c r="A412">
        <v>553531</v>
      </c>
      <c r="B412" t="s">
        <v>872</v>
      </c>
      <c r="C412" t="s">
        <v>3168</v>
      </c>
      <c r="D412" t="s">
        <v>28</v>
      </c>
      <c r="E412" t="s">
        <v>40</v>
      </c>
      <c r="F412" t="s">
        <v>41</v>
      </c>
      <c r="G412">
        <v>0.5</v>
      </c>
      <c r="J412" s="5"/>
      <c r="L412" t="s">
        <v>339</v>
      </c>
      <c r="M412">
        <v>2018</v>
      </c>
      <c r="N412">
        <v>23</v>
      </c>
      <c r="O412" t="s">
        <v>34</v>
      </c>
      <c r="Q412" t="s">
        <v>35</v>
      </c>
      <c r="R412" t="s">
        <v>43</v>
      </c>
      <c r="S412" t="s">
        <v>44</v>
      </c>
      <c r="T412">
        <v>0.5</v>
      </c>
      <c r="U412" s="7">
        <v>0.5</v>
      </c>
      <c r="V412" s="4">
        <v>0.25</v>
      </c>
      <c r="W412">
        <v>0</v>
      </c>
      <c r="Y412">
        <v>0.25</v>
      </c>
      <c r="Z412">
        <v>0.25</v>
      </c>
      <c r="AA412" t="b">
        <v>1</v>
      </c>
      <c r="AB412" t="s">
        <v>45</v>
      </c>
      <c r="AC412" t="s">
        <v>45</v>
      </c>
    </row>
    <row r="413" spans="1:29" x14ac:dyDescent="0.25">
      <c r="A413">
        <v>571112</v>
      </c>
      <c r="B413" t="s">
        <v>872</v>
      </c>
      <c r="C413" t="s">
        <v>3168</v>
      </c>
      <c r="D413" t="s">
        <v>28</v>
      </c>
      <c r="E413" t="s">
        <v>29</v>
      </c>
      <c r="F413" t="s">
        <v>41</v>
      </c>
      <c r="G413">
        <v>0.5</v>
      </c>
      <c r="J413" s="5"/>
      <c r="L413" t="s">
        <v>339</v>
      </c>
      <c r="M413">
        <v>2019</v>
      </c>
      <c r="N413">
        <v>23</v>
      </c>
      <c r="O413" t="s">
        <v>34</v>
      </c>
      <c r="Q413" t="s">
        <v>35</v>
      </c>
      <c r="R413" t="s">
        <v>3105</v>
      </c>
      <c r="S413" t="s">
        <v>44</v>
      </c>
      <c r="T413">
        <v>0.5</v>
      </c>
      <c r="U413" s="7">
        <v>0.5</v>
      </c>
      <c r="V413" s="4">
        <v>0.25</v>
      </c>
      <c r="W413">
        <v>0</v>
      </c>
      <c r="Y413">
        <v>0.25</v>
      </c>
      <c r="Z413">
        <v>0.25</v>
      </c>
      <c r="AA413" t="b">
        <v>1</v>
      </c>
      <c r="AB413" t="s">
        <v>45</v>
      </c>
      <c r="AC413" t="s">
        <v>45</v>
      </c>
    </row>
    <row r="414" spans="1:29" x14ac:dyDescent="0.25">
      <c r="A414">
        <v>504635</v>
      </c>
      <c r="B414" t="s">
        <v>872</v>
      </c>
      <c r="C414" t="s">
        <v>3168</v>
      </c>
      <c r="D414" t="s">
        <v>28</v>
      </c>
      <c r="E414" t="s">
        <v>40</v>
      </c>
      <c r="F414" t="s">
        <v>41</v>
      </c>
      <c r="G414">
        <v>0.5</v>
      </c>
      <c r="J414" s="5"/>
      <c r="L414" t="s">
        <v>339</v>
      </c>
      <c r="M414">
        <v>2017</v>
      </c>
      <c r="N414">
        <v>29</v>
      </c>
      <c r="O414" t="s">
        <v>34</v>
      </c>
      <c r="Q414" t="s">
        <v>35</v>
      </c>
      <c r="R414" t="s">
        <v>43</v>
      </c>
      <c r="S414" t="s">
        <v>44</v>
      </c>
      <c r="T414">
        <v>0.5</v>
      </c>
      <c r="U414" s="7">
        <v>0.5</v>
      </c>
      <c r="V414" s="4">
        <v>0.25</v>
      </c>
      <c r="W414">
        <v>0</v>
      </c>
      <c r="Y414">
        <v>0.25</v>
      </c>
      <c r="Z414">
        <v>0.25</v>
      </c>
      <c r="AA414" t="b">
        <v>1</v>
      </c>
      <c r="AB414" t="s">
        <v>45</v>
      </c>
      <c r="AC414" t="s">
        <v>45</v>
      </c>
    </row>
    <row r="415" spans="1:29" x14ac:dyDescent="0.25">
      <c r="A415">
        <v>581625</v>
      </c>
      <c r="B415" t="s">
        <v>872</v>
      </c>
      <c r="C415" t="s">
        <v>3168</v>
      </c>
      <c r="D415" t="s">
        <v>28</v>
      </c>
      <c r="E415" t="s">
        <v>99</v>
      </c>
      <c r="F415" t="s">
        <v>100</v>
      </c>
      <c r="G415">
        <v>0.33333333333332998</v>
      </c>
      <c r="J415" s="5"/>
      <c r="L415" t="s">
        <v>880</v>
      </c>
      <c r="M415">
        <v>2020</v>
      </c>
      <c r="N415">
        <v>12</v>
      </c>
      <c r="P415" t="s">
        <v>881</v>
      </c>
      <c r="Q415" t="s">
        <v>69</v>
      </c>
      <c r="R415" t="s">
        <v>103</v>
      </c>
      <c r="S415" t="s">
        <v>104</v>
      </c>
      <c r="T415">
        <v>0.25</v>
      </c>
      <c r="U415" s="7">
        <v>0.5</v>
      </c>
      <c r="V415" s="4">
        <v>0.16666666666666499</v>
      </c>
      <c r="W415">
        <v>0</v>
      </c>
      <c r="Y415">
        <v>0.16666666666666499</v>
      </c>
      <c r="Z415">
        <v>0.16666666666666499</v>
      </c>
      <c r="AA415" t="b">
        <v>1</v>
      </c>
      <c r="AB415" t="s">
        <v>45</v>
      </c>
      <c r="AC415" t="s">
        <v>45</v>
      </c>
    </row>
    <row r="416" spans="1:29" hidden="1" x14ac:dyDescent="0.25">
      <c r="A416">
        <v>590506</v>
      </c>
      <c r="B416" t="s">
        <v>882</v>
      </c>
      <c r="C416" t="s">
        <v>3168</v>
      </c>
      <c r="D416" t="s">
        <v>74</v>
      </c>
      <c r="E416" t="s">
        <v>553</v>
      </c>
      <c r="F416" t="s">
        <v>89</v>
      </c>
      <c r="G416">
        <v>1</v>
      </c>
      <c r="J416" s="5"/>
      <c r="L416" t="s">
        <v>647</v>
      </c>
      <c r="M416">
        <v>2020</v>
      </c>
      <c r="N416">
        <v>3</v>
      </c>
      <c r="O416" t="s">
        <v>34</v>
      </c>
      <c r="Q416" t="s">
        <v>35</v>
      </c>
      <c r="R416" t="s">
        <v>3106</v>
      </c>
      <c r="S416" t="s">
        <v>92</v>
      </c>
      <c r="T416">
        <v>1</v>
      </c>
      <c r="U416" s="7">
        <v>1</v>
      </c>
      <c r="V416" s="4">
        <v>1</v>
      </c>
      <c r="W416">
        <v>0</v>
      </c>
      <c r="Y416">
        <v>1</v>
      </c>
      <c r="Z416">
        <v>1</v>
      </c>
      <c r="AA416" t="b">
        <v>1</v>
      </c>
      <c r="AB416" t="s">
        <v>76</v>
      </c>
      <c r="AC416" t="s">
        <v>3185</v>
      </c>
    </row>
    <row r="417" spans="1:29" hidden="1" x14ac:dyDescent="0.25">
      <c r="A417">
        <v>582878</v>
      </c>
      <c r="B417" t="s">
        <v>882</v>
      </c>
      <c r="C417" t="s">
        <v>3168</v>
      </c>
      <c r="D417" t="s">
        <v>74</v>
      </c>
      <c r="E417" t="s">
        <v>117</v>
      </c>
      <c r="G417">
        <v>1</v>
      </c>
      <c r="J417" s="5"/>
      <c r="L417" t="s">
        <v>883</v>
      </c>
      <c r="M417">
        <v>2020</v>
      </c>
      <c r="N417">
        <v>11</v>
      </c>
      <c r="O417" t="s">
        <v>34</v>
      </c>
      <c r="P417" t="s">
        <v>884</v>
      </c>
      <c r="Q417" t="s">
        <v>35</v>
      </c>
      <c r="R417" t="s">
        <v>117</v>
      </c>
      <c r="S417" t="s">
        <v>120</v>
      </c>
      <c r="T417">
        <v>1</v>
      </c>
      <c r="U417" s="7">
        <v>1</v>
      </c>
      <c r="V417" s="4">
        <v>1</v>
      </c>
      <c r="W417">
        <v>0</v>
      </c>
      <c r="Y417">
        <v>1</v>
      </c>
      <c r="Z417">
        <v>1</v>
      </c>
      <c r="AA417" t="b">
        <v>1</v>
      </c>
      <c r="AB417" t="s">
        <v>110</v>
      </c>
      <c r="AC417" t="s">
        <v>110</v>
      </c>
    </row>
    <row r="418" spans="1:29" hidden="1" x14ac:dyDescent="0.25">
      <c r="A418">
        <v>559260</v>
      </c>
      <c r="B418" t="s">
        <v>885</v>
      </c>
      <c r="C418" t="s">
        <v>3168</v>
      </c>
      <c r="D418" t="s">
        <v>108</v>
      </c>
      <c r="E418" t="s">
        <v>228</v>
      </c>
      <c r="F418" t="s">
        <v>100</v>
      </c>
      <c r="G418">
        <v>1</v>
      </c>
      <c r="J418" s="5"/>
      <c r="L418" t="s">
        <v>886</v>
      </c>
      <c r="M418">
        <v>2019</v>
      </c>
      <c r="N418">
        <v>19</v>
      </c>
      <c r="P418" t="s">
        <v>887</v>
      </c>
      <c r="Q418" t="s">
        <v>69</v>
      </c>
      <c r="R418" t="s">
        <v>3093</v>
      </c>
      <c r="S418" t="s">
        <v>61</v>
      </c>
      <c r="T418">
        <v>0</v>
      </c>
      <c r="U418" s="7">
        <v>0</v>
      </c>
      <c r="V418" s="4">
        <v>0</v>
      </c>
      <c r="W418">
        <v>0</v>
      </c>
      <c r="Y418">
        <v>0</v>
      </c>
      <c r="Z418">
        <v>0</v>
      </c>
      <c r="AA418" t="b">
        <v>1</v>
      </c>
      <c r="AB418" t="s">
        <v>116</v>
      </c>
      <c r="AC418" t="s">
        <v>116</v>
      </c>
    </row>
    <row r="419" spans="1:29" hidden="1" x14ac:dyDescent="0.25">
      <c r="A419">
        <v>591997</v>
      </c>
      <c r="B419" t="s">
        <v>885</v>
      </c>
      <c r="C419" t="s">
        <v>3168</v>
      </c>
      <c r="D419" t="s">
        <v>108</v>
      </c>
      <c r="E419" t="s">
        <v>40</v>
      </c>
      <c r="F419" t="s">
        <v>146</v>
      </c>
      <c r="G419">
        <v>1</v>
      </c>
      <c r="H419" t="s">
        <v>888</v>
      </c>
      <c r="I419" t="s">
        <v>49</v>
      </c>
      <c r="J419" s="5"/>
      <c r="L419" t="s">
        <v>889</v>
      </c>
      <c r="M419">
        <v>2020</v>
      </c>
      <c r="N419">
        <v>16</v>
      </c>
      <c r="O419" t="s">
        <v>34</v>
      </c>
      <c r="Q419" t="s">
        <v>69</v>
      </c>
      <c r="R419" t="s">
        <v>150</v>
      </c>
      <c r="S419" t="s">
        <v>82</v>
      </c>
      <c r="T419">
        <v>16</v>
      </c>
      <c r="U419" s="7">
        <v>16</v>
      </c>
      <c r="V419" s="4">
        <v>16</v>
      </c>
      <c r="W419">
        <v>0</v>
      </c>
      <c r="Y419">
        <v>16</v>
      </c>
      <c r="Z419">
        <v>16</v>
      </c>
      <c r="AA419" t="b">
        <v>1</v>
      </c>
      <c r="AB419" t="s">
        <v>116</v>
      </c>
      <c r="AC419" t="s">
        <v>116</v>
      </c>
    </row>
    <row r="420" spans="1:29" hidden="1" x14ac:dyDescent="0.25">
      <c r="A420">
        <v>592000</v>
      </c>
      <c r="B420" t="s">
        <v>885</v>
      </c>
      <c r="C420" t="s">
        <v>3168</v>
      </c>
      <c r="D420" t="s">
        <v>108</v>
      </c>
      <c r="E420" t="s">
        <v>40</v>
      </c>
      <c r="F420" t="s">
        <v>121</v>
      </c>
      <c r="G420">
        <v>1</v>
      </c>
      <c r="H420" t="s">
        <v>890</v>
      </c>
      <c r="I420" t="s">
        <v>32</v>
      </c>
      <c r="J420" s="5"/>
      <c r="L420" t="s">
        <v>127</v>
      </c>
      <c r="M420">
        <v>2020</v>
      </c>
      <c r="N420">
        <v>16</v>
      </c>
      <c r="O420" t="s">
        <v>34</v>
      </c>
      <c r="Q420" t="s">
        <v>35</v>
      </c>
      <c r="R420" t="s">
        <v>125</v>
      </c>
      <c r="S420" t="s">
        <v>126</v>
      </c>
      <c r="T420">
        <v>3</v>
      </c>
      <c r="U420" s="7">
        <v>3</v>
      </c>
      <c r="V420" s="4">
        <v>3</v>
      </c>
      <c r="W420">
        <v>0</v>
      </c>
      <c r="Y420">
        <v>3</v>
      </c>
      <c r="Z420">
        <v>3</v>
      </c>
      <c r="AA420" t="b">
        <v>1</v>
      </c>
      <c r="AB420" t="s">
        <v>116</v>
      </c>
      <c r="AC420" t="s">
        <v>116</v>
      </c>
    </row>
    <row r="421" spans="1:29" hidden="1" x14ac:dyDescent="0.25">
      <c r="A421">
        <v>537149</v>
      </c>
      <c r="B421" t="s">
        <v>885</v>
      </c>
      <c r="C421" t="s">
        <v>3168</v>
      </c>
      <c r="D421" t="s">
        <v>108</v>
      </c>
      <c r="E421" t="s">
        <v>40</v>
      </c>
      <c r="F421" t="s">
        <v>89</v>
      </c>
      <c r="G421">
        <v>1</v>
      </c>
      <c r="J421" s="5"/>
      <c r="L421" t="s">
        <v>891</v>
      </c>
      <c r="M421">
        <v>2017</v>
      </c>
      <c r="N421">
        <v>18</v>
      </c>
      <c r="O421" t="s">
        <v>34</v>
      </c>
      <c r="Q421" t="s">
        <v>69</v>
      </c>
      <c r="R421" t="s">
        <v>91</v>
      </c>
      <c r="S421" t="s">
        <v>92</v>
      </c>
      <c r="T421">
        <v>1</v>
      </c>
      <c r="U421" s="7">
        <v>2</v>
      </c>
      <c r="V421" s="4">
        <v>2</v>
      </c>
      <c r="W421">
        <v>0</v>
      </c>
      <c r="Y421">
        <v>2</v>
      </c>
      <c r="Z421">
        <v>2</v>
      </c>
      <c r="AA421" t="b">
        <v>1</v>
      </c>
      <c r="AB421" t="s">
        <v>116</v>
      </c>
      <c r="AC421" t="s">
        <v>116</v>
      </c>
    </row>
    <row r="422" spans="1:29" hidden="1" x14ac:dyDescent="0.25">
      <c r="A422">
        <v>537151</v>
      </c>
      <c r="B422" t="s">
        <v>885</v>
      </c>
      <c r="C422" t="s">
        <v>3168</v>
      </c>
      <c r="D422" t="s">
        <v>108</v>
      </c>
      <c r="E422" t="s">
        <v>40</v>
      </c>
      <c r="F422" t="s">
        <v>89</v>
      </c>
      <c r="G422">
        <v>1</v>
      </c>
      <c r="J422" s="5"/>
      <c r="L422" t="s">
        <v>892</v>
      </c>
      <c r="M422">
        <v>2017</v>
      </c>
      <c r="N422">
        <v>16</v>
      </c>
      <c r="O422" t="s">
        <v>34</v>
      </c>
      <c r="Q422" t="s">
        <v>69</v>
      </c>
      <c r="R422" t="s">
        <v>91</v>
      </c>
      <c r="S422" t="s">
        <v>92</v>
      </c>
      <c r="T422">
        <v>1</v>
      </c>
      <c r="U422" s="7">
        <v>2</v>
      </c>
      <c r="V422" s="4">
        <v>2</v>
      </c>
      <c r="W422">
        <v>0</v>
      </c>
      <c r="Y422">
        <v>2</v>
      </c>
      <c r="Z422">
        <v>2</v>
      </c>
      <c r="AA422" t="b">
        <v>1</v>
      </c>
      <c r="AB422" t="s">
        <v>116</v>
      </c>
      <c r="AC422" t="s">
        <v>116</v>
      </c>
    </row>
    <row r="423" spans="1:29" hidden="1" x14ac:dyDescent="0.25">
      <c r="A423">
        <v>537153</v>
      </c>
      <c r="B423" t="s">
        <v>885</v>
      </c>
      <c r="C423" t="s">
        <v>3168</v>
      </c>
      <c r="D423" t="s">
        <v>108</v>
      </c>
      <c r="E423" t="s">
        <v>40</v>
      </c>
      <c r="F423" t="s">
        <v>171</v>
      </c>
      <c r="G423">
        <v>1</v>
      </c>
      <c r="J423" s="5"/>
      <c r="L423" t="s">
        <v>893</v>
      </c>
      <c r="M423">
        <v>2017</v>
      </c>
      <c r="N423">
        <v>23</v>
      </c>
      <c r="O423" t="s">
        <v>894</v>
      </c>
      <c r="Q423" t="s">
        <v>69</v>
      </c>
      <c r="R423" t="s">
        <v>357</v>
      </c>
      <c r="S423" t="s">
        <v>44</v>
      </c>
      <c r="T423">
        <v>0.5</v>
      </c>
      <c r="U423" s="7">
        <v>1</v>
      </c>
      <c r="V423" s="4">
        <v>1</v>
      </c>
      <c r="W423">
        <v>0</v>
      </c>
      <c r="Y423">
        <v>1</v>
      </c>
      <c r="Z423">
        <v>1</v>
      </c>
      <c r="AA423" t="b">
        <v>1</v>
      </c>
      <c r="AB423" t="s">
        <v>116</v>
      </c>
      <c r="AC423" t="s">
        <v>116</v>
      </c>
    </row>
    <row r="424" spans="1:29" hidden="1" x14ac:dyDescent="0.25">
      <c r="A424">
        <v>555355</v>
      </c>
      <c r="B424" t="s">
        <v>885</v>
      </c>
      <c r="C424" t="s">
        <v>3168</v>
      </c>
      <c r="D424" t="s">
        <v>108</v>
      </c>
      <c r="E424" t="s">
        <v>40</v>
      </c>
      <c r="F424" t="s">
        <v>171</v>
      </c>
      <c r="G424">
        <v>1</v>
      </c>
      <c r="J424" s="5"/>
      <c r="L424" t="s">
        <v>895</v>
      </c>
      <c r="M424">
        <v>2018</v>
      </c>
      <c r="N424">
        <v>20</v>
      </c>
      <c r="O424" t="s">
        <v>896</v>
      </c>
      <c r="Q424" t="s">
        <v>69</v>
      </c>
      <c r="R424" t="s">
        <v>357</v>
      </c>
      <c r="S424" t="s">
        <v>44</v>
      </c>
      <c r="T424">
        <v>0.5</v>
      </c>
      <c r="U424" s="7">
        <v>1</v>
      </c>
      <c r="V424" s="4">
        <v>1</v>
      </c>
      <c r="W424">
        <v>0</v>
      </c>
      <c r="Y424">
        <v>1</v>
      </c>
      <c r="Z424">
        <v>1</v>
      </c>
      <c r="AA424" t="b">
        <v>1</v>
      </c>
      <c r="AB424" t="s">
        <v>116</v>
      </c>
      <c r="AC424" t="s">
        <v>116</v>
      </c>
    </row>
    <row r="425" spans="1:29" hidden="1" x14ac:dyDescent="0.25">
      <c r="A425">
        <v>555356</v>
      </c>
      <c r="B425" t="s">
        <v>885</v>
      </c>
      <c r="C425" t="s">
        <v>3168</v>
      </c>
      <c r="D425" t="s">
        <v>108</v>
      </c>
      <c r="E425" t="s">
        <v>40</v>
      </c>
      <c r="F425" t="s">
        <v>30</v>
      </c>
      <c r="G425">
        <v>1</v>
      </c>
      <c r="H425" t="s">
        <v>897</v>
      </c>
      <c r="I425" t="s">
        <v>66</v>
      </c>
      <c r="J425" s="5"/>
      <c r="L425" t="s">
        <v>898</v>
      </c>
      <c r="M425">
        <v>2018</v>
      </c>
      <c r="N425">
        <v>20</v>
      </c>
      <c r="O425" t="s">
        <v>168</v>
      </c>
      <c r="Q425" t="s">
        <v>69</v>
      </c>
      <c r="R425" t="s">
        <v>55</v>
      </c>
      <c r="S425" t="s">
        <v>71</v>
      </c>
      <c r="T425">
        <v>12</v>
      </c>
      <c r="U425" s="7">
        <v>12</v>
      </c>
      <c r="V425" s="4">
        <v>12</v>
      </c>
      <c r="W425">
        <v>0</v>
      </c>
      <c r="Y425">
        <v>12</v>
      </c>
      <c r="Z425">
        <v>12</v>
      </c>
      <c r="AA425" t="b">
        <v>1</v>
      </c>
      <c r="AB425" t="s">
        <v>116</v>
      </c>
      <c r="AC425" t="s">
        <v>116</v>
      </c>
    </row>
    <row r="426" spans="1:29" hidden="1" x14ac:dyDescent="0.25">
      <c r="A426">
        <v>571565</v>
      </c>
      <c r="B426" t="s">
        <v>885</v>
      </c>
      <c r="C426" t="s">
        <v>3168</v>
      </c>
      <c r="D426" t="s">
        <v>108</v>
      </c>
      <c r="E426" t="s">
        <v>40</v>
      </c>
      <c r="F426" t="s">
        <v>30</v>
      </c>
      <c r="G426">
        <v>1</v>
      </c>
      <c r="H426" t="s">
        <v>899</v>
      </c>
      <c r="I426" t="s">
        <v>80</v>
      </c>
      <c r="J426" s="5"/>
      <c r="L426" t="s">
        <v>889</v>
      </c>
      <c r="M426">
        <v>2019</v>
      </c>
      <c r="N426">
        <v>16</v>
      </c>
      <c r="O426" t="s">
        <v>34</v>
      </c>
      <c r="Q426" t="s">
        <v>69</v>
      </c>
      <c r="R426" t="s">
        <v>55</v>
      </c>
      <c r="S426" t="s">
        <v>82</v>
      </c>
      <c r="T426">
        <v>16</v>
      </c>
      <c r="U426" s="7">
        <v>16</v>
      </c>
      <c r="V426" s="4">
        <v>16</v>
      </c>
      <c r="W426">
        <v>0</v>
      </c>
      <c r="Y426">
        <v>16</v>
      </c>
      <c r="Z426">
        <v>16</v>
      </c>
      <c r="AA426" t="b">
        <v>1</v>
      </c>
      <c r="AB426" t="s">
        <v>116</v>
      </c>
      <c r="AC426" t="s">
        <v>116</v>
      </c>
    </row>
    <row r="427" spans="1:29" hidden="1" x14ac:dyDescent="0.25">
      <c r="A427">
        <v>571566</v>
      </c>
      <c r="B427" t="s">
        <v>885</v>
      </c>
      <c r="C427" t="s">
        <v>3168</v>
      </c>
      <c r="D427" t="s">
        <v>108</v>
      </c>
      <c r="E427" t="s">
        <v>40</v>
      </c>
      <c r="F427" t="s">
        <v>30</v>
      </c>
      <c r="G427">
        <v>1</v>
      </c>
      <c r="H427" t="s">
        <v>900</v>
      </c>
      <c r="I427" t="s">
        <v>49</v>
      </c>
      <c r="J427" s="5"/>
      <c r="L427" t="s">
        <v>901</v>
      </c>
      <c r="M427">
        <v>2019</v>
      </c>
      <c r="N427">
        <v>23</v>
      </c>
      <c r="O427" t="s">
        <v>159</v>
      </c>
      <c r="Q427" t="s">
        <v>69</v>
      </c>
      <c r="R427" t="s">
        <v>55</v>
      </c>
      <c r="S427" t="s">
        <v>169</v>
      </c>
      <c r="T427">
        <v>7</v>
      </c>
      <c r="U427" s="7">
        <v>7</v>
      </c>
      <c r="V427" s="4">
        <v>7</v>
      </c>
      <c r="W427">
        <v>0</v>
      </c>
      <c r="Y427">
        <v>7</v>
      </c>
      <c r="Z427">
        <v>7</v>
      </c>
      <c r="AA427" t="b">
        <v>1</v>
      </c>
      <c r="AB427" t="s">
        <v>116</v>
      </c>
      <c r="AC427" t="s">
        <v>116</v>
      </c>
    </row>
    <row r="428" spans="1:29" hidden="1" x14ac:dyDescent="0.25">
      <c r="A428">
        <v>571798</v>
      </c>
      <c r="B428" t="s">
        <v>885</v>
      </c>
      <c r="C428" t="s">
        <v>3168</v>
      </c>
      <c r="D428" t="s">
        <v>108</v>
      </c>
      <c r="E428" t="s">
        <v>40</v>
      </c>
      <c r="F428" t="s">
        <v>30</v>
      </c>
      <c r="G428">
        <v>1</v>
      </c>
      <c r="H428" t="s">
        <v>902</v>
      </c>
      <c r="I428" t="s">
        <v>49</v>
      </c>
      <c r="J428" s="5"/>
      <c r="L428" t="s">
        <v>903</v>
      </c>
      <c r="M428">
        <v>2019</v>
      </c>
      <c r="N428">
        <v>17</v>
      </c>
      <c r="O428" t="s">
        <v>34</v>
      </c>
      <c r="Q428" t="s">
        <v>69</v>
      </c>
      <c r="R428" t="s">
        <v>55</v>
      </c>
      <c r="S428" t="s">
        <v>169</v>
      </c>
      <c r="T428">
        <v>7</v>
      </c>
      <c r="U428" s="7">
        <v>7</v>
      </c>
      <c r="V428" s="4">
        <v>7</v>
      </c>
      <c r="W428">
        <v>0</v>
      </c>
      <c r="Y428">
        <v>7</v>
      </c>
      <c r="Z428">
        <v>7</v>
      </c>
      <c r="AA428" t="b">
        <v>1</v>
      </c>
      <c r="AB428" t="s">
        <v>116</v>
      </c>
      <c r="AC428" t="s">
        <v>116</v>
      </c>
    </row>
    <row r="429" spans="1:29" hidden="1" x14ac:dyDescent="0.25">
      <c r="A429">
        <v>572370</v>
      </c>
      <c r="B429" t="s">
        <v>885</v>
      </c>
      <c r="C429" t="s">
        <v>3168</v>
      </c>
      <c r="D429" t="s">
        <v>108</v>
      </c>
      <c r="E429" t="s">
        <v>58</v>
      </c>
      <c r="G429">
        <v>0.1</v>
      </c>
      <c r="J429" s="5"/>
      <c r="L429" t="s">
        <v>843</v>
      </c>
      <c r="M429">
        <v>2019</v>
      </c>
      <c r="N429">
        <v>288</v>
      </c>
      <c r="O429" t="s">
        <v>34</v>
      </c>
      <c r="P429" t="s">
        <v>662</v>
      </c>
      <c r="Q429" t="s">
        <v>35</v>
      </c>
      <c r="R429" t="s">
        <v>58</v>
      </c>
      <c r="S429" t="s">
        <v>60</v>
      </c>
      <c r="T429">
        <v>3</v>
      </c>
      <c r="U429" s="7">
        <v>3</v>
      </c>
      <c r="V429" s="4">
        <v>0.30000000000000004</v>
      </c>
      <c r="W429">
        <v>3</v>
      </c>
      <c r="Y429">
        <v>0.30000000000000004</v>
      </c>
      <c r="Z429">
        <v>0.30000000000000004</v>
      </c>
      <c r="AA429" t="b">
        <v>1</v>
      </c>
      <c r="AB429" t="s">
        <v>116</v>
      </c>
      <c r="AC429" t="s">
        <v>116</v>
      </c>
    </row>
    <row r="430" spans="1:29" hidden="1" x14ac:dyDescent="0.25">
      <c r="A430">
        <v>575998</v>
      </c>
      <c r="B430" t="s">
        <v>904</v>
      </c>
      <c r="C430" t="s">
        <v>3168</v>
      </c>
      <c r="D430" t="s">
        <v>108</v>
      </c>
      <c r="E430" t="s">
        <v>40</v>
      </c>
      <c r="F430" t="s">
        <v>134</v>
      </c>
      <c r="G430">
        <v>1</v>
      </c>
      <c r="J430" s="5">
        <v>487827600005</v>
      </c>
      <c r="K430" t="s">
        <v>49</v>
      </c>
      <c r="L430" t="s">
        <v>905</v>
      </c>
      <c r="M430">
        <v>2019</v>
      </c>
      <c r="N430">
        <v>21</v>
      </c>
      <c r="O430" t="s">
        <v>34</v>
      </c>
      <c r="P430" t="s">
        <v>906</v>
      </c>
      <c r="Q430" t="s">
        <v>69</v>
      </c>
      <c r="R430" t="s">
        <v>138</v>
      </c>
      <c r="S430" t="s">
        <v>139</v>
      </c>
      <c r="T430">
        <v>4</v>
      </c>
      <c r="U430" s="7">
        <v>4</v>
      </c>
      <c r="V430" s="4">
        <v>4</v>
      </c>
      <c r="W430">
        <v>0</v>
      </c>
      <c r="Y430">
        <v>4</v>
      </c>
      <c r="Z430">
        <v>4</v>
      </c>
      <c r="AA430" t="b">
        <v>1</v>
      </c>
      <c r="AB430" t="s">
        <v>110</v>
      </c>
      <c r="AC430" t="s">
        <v>110</v>
      </c>
    </row>
    <row r="431" spans="1:29" hidden="1" x14ac:dyDescent="0.25">
      <c r="A431">
        <v>539174</v>
      </c>
      <c r="B431" t="s">
        <v>904</v>
      </c>
      <c r="C431" t="s">
        <v>3168</v>
      </c>
      <c r="D431" t="s">
        <v>108</v>
      </c>
      <c r="E431" t="s">
        <v>40</v>
      </c>
      <c r="F431" t="s">
        <v>89</v>
      </c>
      <c r="G431">
        <v>1</v>
      </c>
      <c r="J431" s="5"/>
      <c r="L431" t="s">
        <v>726</v>
      </c>
      <c r="M431">
        <v>2017</v>
      </c>
      <c r="N431">
        <v>23</v>
      </c>
      <c r="O431" t="s">
        <v>34</v>
      </c>
      <c r="Q431" t="s">
        <v>69</v>
      </c>
      <c r="R431" t="s">
        <v>91</v>
      </c>
      <c r="S431" t="s">
        <v>92</v>
      </c>
      <c r="T431">
        <v>1</v>
      </c>
      <c r="U431" s="7">
        <v>2</v>
      </c>
      <c r="V431" s="4">
        <v>2</v>
      </c>
      <c r="W431">
        <v>0</v>
      </c>
      <c r="Y431">
        <v>2</v>
      </c>
      <c r="Z431">
        <v>2</v>
      </c>
      <c r="AA431" t="b">
        <v>1</v>
      </c>
      <c r="AB431" t="s">
        <v>110</v>
      </c>
      <c r="AC431" t="s">
        <v>110</v>
      </c>
    </row>
    <row r="432" spans="1:29" hidden="1" x14ac:dyDescent="0.25">
      <c r="A432">
        <v>584557</v>
      </c>
      <c r="B432" t="s">
        <v>904</v>
      </c>
      <c r="C432" t="s">
        <v>3168</v>
      </c>
      <c r="D432" t="s">
        <v>108</v>
      </c>
      <c r="E432" t="s">
        <v>117</v>
      </c>
      <c r="G432">
        <v>1</v>
      </c>
      <c r="J432" s="5"/>
      <c r="L432" t="s">
        <v>907</v>
      </c>
      <c r="M432">
        <v>2020</v>
      </c>
      <c r="N432">
        <v>26</v>
      </c>
      <c r="O432" t="s">
        <v>173</v>
      </c>
      <c r="P432" t="s">
        <v>908</v>
      </c>
      <c r="Q432" t="s">
        <v>69</v>
      </c>
      <c r="R432" t="s">
        <v>117</v>
      </c>
      <c r="S432" t="s">
        <v>120</v>
      </c>
      <c r="T432">
        <v>1</v>
      </c>
      <c r="U432" s="7">
        <v>2</v>
      </c>
      <c r="V432" s="4">
        <v>2</v>
      </c>
      <c r="W432">
        <v>0</v>
      </c>
      <c r="Y432">
        <v>2</v>
      </c>
      <c r="Z432">
        <v>2</v>
      </c>
      <c r="AA432" t="b">
        <v>1</v>
      </c>
      <c r="AB432" t="s">
        <v>110</v>
      </c>
      <c r="AC432" t="s">
        <v>110</v>
      </c>
    </row>
    <row r="433" spans="1:29" hidden="1" x14ac:dyDescent="0.25">
      <c r="A433">
        <v>560549</v>
      </c>
      <c r="B433" t="s">
        <v>909</v>
      </c>
      <c r="C433" t="s">
        <v>3168</v>
      </c>
      <c r="D433" t="s">
        <v>470</v>
      </c>
      <c r="E433" t="s">
        <v>99</v>
      </c>
      <c r="F433" t="s">
        <v>134</v>
      </c>
      <c r="G433">
        <v>0.33333333333332998</v>
      </c>
      <c r="J433" s="5">
        <v>541042200013</v>
      </c>
      <c r="L433" t="s">
        <v>471</v>
      </c>
      <c r="M433">
        <v>2019</v>
      </c>
      <c r="N433">
        <v>10</v>
      </c>
      <c r="P433" t="s">
        <v>472</v>
      </c>
      <c r="Q433" t="s">
        <v>69</v>
      </c>
      <c r="R433" t="s">
        <v>224</v>
      </c>
      <c r="S433" t="s">
        <v>225</v>
      </c>
      <c r="T433">
        <v>0.5</v>
      </c>
      <c r="U433" s="7">
        <v>1</v>
      </c>
      <c r="V433" s="4">
        <v>0.33333333333332998</v>
      </c>
      <c r="W433">
        <v>0</v>
      </c>
      <c r="Y433">
        <v>0.33333333333332998</v>
      </c>
      <c r="Z433">
        <v>0.33333333333332998</v>
      </c>
      <c r="AA433" t="b">
        <v>1</v>
      </c>
      <c r="AB433" t="s">
        <v>151</v>
      </c>
      <c r="AC433" t="s">
        <v>151</v>
      </c>
    </row>
    <row r="434" spans="1:29" hidden="1" x14ac:dyDescent="0.25">
      <c r="A434">
        <v>561394</v>
      </c>
      <c r="B434" t="s">
        <v>909</v>
      </c>
      <c r="C434" t="s">
        <v>3168</v>
      </c>
      <c r="D434" t="s">
        <v>470</v>
      </c>
      <c r="E434" t="s">
        <v>99</v>
      </c>
      <c r="F434" t="s">
        <v>100</v>
      </c>
      <c r="G434">
        <v>0.25</v>
      </c>
      <c r="J434" s="5"/>
      <c r="L434" t="s">
        <v>910</v>
      </c>
      <c r="M434">
        <v>2019</v>
      </c>
      <c r="N434">
        <v>7</v>
      </c>
      <c r="P434" t="s">
        <v>911</v>
      </c>
      <c r="Q434" t="s">
        <v>69</v>
      </c>
      <c r="R434" t="s">
        <v>103</v>
      </c>
      <c r="S434" t="s">
        <v>104</v>
      </c>
      <c r="T434">
        <v>0.25</v>
      </c>
      <c r="U434" s="7">
        <v>0.5</v>
      </c>
      <c r="V434" s="4">
        <v>0.125</v>
      </c>
      <c r="W434">
        <v>0</v>
      </c>
      <c r="Y434">
        <v>0.125</v>
      </c>
      <c r="Z434">
        <v>0.125</v>
      </c>
      <c r="AA434" t="b">
        <v>1</v>
      </c>
      <c r="AB434" t="s">
        <v>151</v>
      </c>
      <c r="AC434" t="s">
        <v>151</v>
      </c>
    </row>
    <row r="435" spans="1:29" hidden="1" x14ac:dyDescent="0.25">
      <c r="A435">
        <v>562708</v>
      </c>
      <c r="B435" t="s">
        <v>909</v>
      </c>
      <c r="C435" t="s">
        <v>3168</v>
      </c>
      <c r="D435" t="s">
        <v>141</v>
      </c>
      <c r="E435" t="s">
        <v>99</v>
      </c>
      <c r="F435" t="s">
        <v>30</v>
      </c>
      <c r="G435">
        <v>0.2</v>
      </c>
      <c r="H435" t="s">
        <v>912</v>
      </c>
      <c r="J435" s="5"/>
      <c r="L435" t="s">
        <v>913</v>
      </c>
      <c r="M435">
        <v>2019</v>
      </c>
      <c r="N435">
        <v>10</v>
      </c>
      <c r="O435" t="s">
        <v>149</v>
      </c>
      <c r="P435" t="s">
        <v>914</v>
      </c>
      <c r="Q435" t="s">
        <v>69</v>
      </c>
      <c r="R435" t="s">
        <v>3107</v>
      </c>
      <c r="S435" t="s">
        <v>225</v>
      </c>
      <c r="T435">
        <v>0.5</v>
      </c>
      <c r="U435" s="7">
        <v>1</v>
      </c>
      <c r="V435" s="4">
        <v>0.2</v>
      </c>
      <c r="W435">
        <v>0</v>
      </c>
      <c r="Y435">
        <v>0.2</v>
      </c>
      <c r="Z435">
        <v>0.2</v>
      </c>
      <c r="AA435" t="b">
        <v>1</v>
      </c>
      <c r="AB435" t="s">
        <v>151</v>
      </c>
      <c r="AC435" t="s">
        <v>151</v>
      </c>
    </row>
    <row r="436" spans="1:29" hidden="1" x14ac:dyDescent="0.25">
      <c r="A436">
        <v>581412</v>
      </c>
      <c r="B436" t="s">
        <v>909</v>
      </c>
      <c r="C436" t="s">
        <v>3168</v>
      </c>
      <c r="D436" t="s">
        <v>470</v>
      </c>
      <c r="E436" t="s">
        <v>40</v>
      </c>
      <c r="F436" t="s">
        <v>89</v>
      </c>
      <c r="G436">
        <v>0.25</v>
      </c>
      <c r="J436" s="5"/>
      <c r="L436" t="s">
        <v>915</v>
      </c>
      <c r="M436">
        <v>2020</v>
      </c>
      <c r="N436">
        <v>8</v>
      </c>
      <c r="O436" t="s">
        <v>168</v>
      </c>
      <c r="Q436" t="s">
        <v>35</v>
      </c>
      <c r="R436" t="s">
        <v>91</v>
      </c>
      <c r="S436" t="s">
        <v>92</v>
      </c>
      <c r="T436">
        <v>1</v>
      </c>
      <c r="U436" s="7">
        <v>1</v>
      </c>
      <c r="V436" s="4">
        <v>0.25</v>
      </c>
      <c r="W436">
        <v>0</v>
      </c>
      <c r="Y436">
        <v>0.25</v>
      </c>
      <c r="Z436">
        <v>0.25</v>
      </c>
      <c r="AA436" t="b">
        <v>1</v>
      </c>
      <c r="AB436" t="s">
        <v>151</v>
      </c>
      <c r="AC436" t="s">
        <v>151</v>
      </c>
    </row>
    <row r="437" spans="1:29" hidden="1" x14ac:dyDescent="0.25">
      <c r="A437">
        <v>541782</v>
      </c>
      <c r="B437" t="s">
        <v>909</v>
      </c>
      <c r="C437" t="s">
        <v>3168</v>
      </c>
      <c r="D437" t="s">
        <v>141</v>
      </c>
      <c r="E437" t="s">
        <v>40</v>
      </c>
      <c r="F437" t="s">
        <v>47</v>
      </c>
      <c r="G437">
        <v>0.33333333333332998</v>
      </c>
      <c r="H437" t="s">
        <v>916</v>
      </c>
      <c r="I437" t="s">
        <v>143</v>
      </c>
      <c r="J437" s="5">
        <v>426510200001</v>
      </c>
      <c r="K437" t="s">
        <v>32</v>
      </c>
      <c r="L437" t="s">
        <v>917</v>
      </c>
      <c r="M437">
        <v>2018</v>
      </c>
      <c r="N437">
        <v>29</v>
      </c>
      <c r="O437" t="s">
        <v>68</v>
      </c>
      <c r="Q437" t="s">
        <v>69</v>
      </c>
      <c r="R437" t="s">
        <v>51</v>
      </c>
      <c r="S437" t="s">
        <v>208</v>
      </c>
      <c r="T437">
        <v>14</v>
      </c>
      <c r="U437" s="7">
        <v>14</v>
      </c>
      <c r="V437" s="4">
        <v>4.6666666666666199</v>
      </c>
      <c r="W437">
        <v>0</v>
      </c>
      <c r="Y437">
        <v>4.6666666666666199</v>
      </c>
      <c r="Z437">
        <v>1.99999999999998</v>
      </c>
      <c r="AA437" t="b">
        <v>0</v>
      </c>
      <c r="AB437" t="s">
        <v>151</v>
      </c>
      <c r="AC437" t="s">
        <v>151</v>
      </c>
    </row>
    <row r="438" spans="1:29" hidden="1" x14ac:dyDescent="0.25">
      <c r="A438">
        <v>545480</v>
      </c>
      <c r="B438" t="s">
        <v>909</v>
      </c>
      <c r="C438" t="s">
        <v>3168</v>
      </c>
      <c r="D438" t="s">
        <v>470</v>
      </c>
      <c r="E438" t="s">
        <v>40</v>
      </c>
      <c r="F438" t="s">
        <v>47</v>
      </c>
      <c r="G438">
        <v>0.33333333333332998</v>
      </c>
      <c r="H438" t="s">
        <v>918</v>
      </c>
      <c r="I438" t="s">
        <v>143</v>
      </c>
      <c r="J438" s="5">
        <v>441282700005</v>
      </c>
      <c r="K438" t="s">
        <v>49</v>
      </c>
      <c r="L438" t="s">
        <v>919</v>
      </c>
      <c r="M438">
        <v>2018</v>
      </c>
      <c r="N438">
        <v>22</v>
      </c>
      <c r="O438" t="s">
        <v>68</v>
      </c>
      <c r="P438" t="s">
        <v>920</v>
      </c>
      <c r="Q438" t="s">
        <v>69</v>
      </c>
      <c r="R438" t="s">
        <v>51</v>
      </c>
      <c r="S438" t="s">
        <v>390</v>
      </c>
      <c r="T438">
        <v>9</v>
      </c>
      <c r="U438" s="7">
        <v>9</v>
      </c>
      <c r="V438" s="4">
        <v>2.9999999999999698</v>
      </c>
      <c r="W438">
        <v>0</v>
      </c>
      <c r="Y438">
        <v>2.9999999999999698</v>
      </c>
      <c r="Z438">
        <v>2.9999999999999698</v>
      </c>
      <c r="AA438" t="b">
        <v>1</v>
      </c>
      <c r="AB438" t="s">
        <v>151</v>
      </c>
      <c r="AC438" t="s">
        <v>151</v>
      </c>
    </row>
    <row r="439" spans="1:29" hidden="1" x14ac:dyDescent="0.25">
      <c r="A439">
        <v>565048</v>
      </c>
      <c r="B439" t="s">
        <v>909</v>
      </c>
      <c r="C439" t="s">
        <v>3168</v>
      </c>
      <c r="D439" t="s">
        <v>470</v>
      </c>
      <c r="E439" t="s">
        <v>99</v>
      </c>
      <c r="F439" t="s">
        <v>100</v>
      </c>
      <c r="G439">
        <v>0.16666666666666999</v>
      </c>
      <c r="J439" s="5"/>
      <c r="L439" t="s">
        <v>921</v>
      </c>
      <c r="M439">
        <v>2019</v>
      </c>
      <c r="N439">
        <v>7</v>
      </c>
      <c r="P439" t="s">
        <v>922</v>
      </c>
      <c r="Q439" t="s">
        <v>69</v>
      </c>
      <c r="R439" t="s">
        <v>103</v>
      </c>
      <c r="S439" t="s">
        <v>104</v>
      </c>
      <c r="T439">
        <v>0.25</v>
      </c>
      <c r="U439" s="7">
        <v>0.5</v>
      </c>
      <c r="V439" s="4">
        <v>8.3333333333334994E-2</v>
      </c>
      <c r="W439">
        <v>0</v>
      </c>
      <c r="Y439">
        <v>8.3333333333334994E-2</v>
      </c>
      <c r="Z439">
        <v>8.3333333333334994E-2</v>
      </c>
      <c r="AA439" t="b">
        <v>1</v>
      </c>
      <c r="AB439" t="s">
        <v>151</v>
      </c>
      <c r="AC439" t="s">
        <v>151</v>
      </c>
    </row>
    <row r="440" spans="1:29" hidden="1" x14ac:dyDescent="0.25">
      <c r="A440">
        <v>565194</v>
      </c>
      <c r="B440" t="s">
        <v>909</v>
      </c>
      <c r="C440" t="s">
        <v>3168</v>
      </c>
      <c r="D440" t="s">
        <v>470</v>
      </c>
      <c r="E440" t="s">
        <v>228</v>
      </c>
      <c r="F440" t="s">
        <v>229</v>
      </c>
      <c r="G440">
        <v>0.33333333333332998</v>
      </c>
      <c r="J440" s="5"/>
      <c r="L440" t="s">
        <v>923</v>
      </c>
      <c r="M440">
        <v>2019</v>
      </c>
      <c r="N440">
        <v>7</v>
      </c>
      <c r="P440" t="s">
        <v>924</v>
      </c>
      <c r="Q440" t="s">
        <v>69</v>
      </c>
      <c r="R440" t="s">
        <v>232</v>
      </c>
      <c r="S440" t="s">
        <v>61</v>
      </c>
      <c r="T440">
        <v>0</v>
      </c>
      <c r="U440" s="7">
        <v>0</v>
      </c>
      <c r="V440" s="4">
        <v>0</v>
      </c>
      <c r="W440">
        <v>0</v>
      </c>
      <c r="Y440">
        <v>0</v>
      </c>
      <c r="Z440">
        <v>0</v>
      </c>
      <c r="AA440" t="b">
        <v>1</v>
      </c>
      <c r="AB440" t="s">
        <v>151</v>
      </c>
      <c r="AC440" t="s">
        <v>151</v>
      </c>
    </row>
    <row r="441" spans="1:29" hidden="1" x14ac:dyDescent="0.25">
      <c r="A441">
        <v>583671</v>
      </c>
      <c r="B441" t="s">
        <v>909</v>
      </c>
      <c r="C441" t="s">
        <v>3168</v>
      </c>
      <c r="D441" t="s">
        <v>141</v>
      </c>
      <c r="E441" t="s">
        <v>99</v>
      </c>
      <c r="F441" t="s">
        <v>30</v>
      </c>
      <c r="G441">
        <v>0.2</v>
      </c>
      <c r="H441" t="s">
        <v>912</v>
      </c>
      <c r="J441" s="5"/>
      <c r="L441" t="s">
        <v>913</v>
      </c>
      <c r="M441">
        <v>2019</v>
      </c>
      <c r="N441">
        <v>10</v>
      </c>
      <c r="P441" t="s">
        <v>925</v>
      </c>
      <c r="Q441" t="s">
        <v>69</v>
      </c>
      <c r="R441" t="s">
        <v>3107</v>
      </c>
      <c r="S441" t="s">
        <v>225</v>
      </c>
      <c r="T441">
        <v>0.5</v>
      </c>
      <c r="U441" s="7">
        <v>1</v>
      </c>
      <c r="V441" s="4">
        <v>0.2</v>
      </c>
      <c r="W441">
        <v>0</v>
      </c>
      <c r="Y441">
        <v>0.2</v>
      </c>
      <c r="Z441">
        <v>0.2</v>
      </c>
      <c r="AA441" t="b">
        <v>1</v>
      </c>
      <c r="AB441" t="s">
        <v>151</v>
      </c>
      <c r="AC441" t="s">
        <v>151</v>
      </c>
    </row>
    <row r="442" spans="1:29" hidden="1" x14ac:dyDescent="0.25">
      <c r="A442">
        <v>552037</v>
      </c>
      <c r="B442" t="s">
        <v>909</v>
      </c>
      <c r="C442" t="s">
        <v>3168</v>
      </c>
      <c r="D442" t="s">
        <v>470</v>
      </c>
      <c r="E442" t="s">
        <v>40</v>
      </c>
      <c r="F442" t="s">
        <v>89</v>
      </c>
      <c r="G442">
        <v>0.25</v>
      </c>
      <c r="J442" s="5"/>
      <c r="L442" t="s">
        <v>498</v>
      </c>
      <c r="M442">
        <v>2018</v>
      </c>
      <c r="N442">
        <v>36</v>
      </c>
      <c r="O442" t="s">
        <v>34</v>
      </c>
      <c r="Q442" t="s">
        <v>69</v>
      </c>
      <c r="R442" t="s">
        <v>91</v>
      </c>
      <c r="S442" t="s">
        <v>92</v>
      </c>
      <c r="T442">
        <v>1</v>
      </c>
      <c r="U442" s="7">
        <v>2</v>
      </c>
      <c r="V442" s="4">
        <v>0.5</v>
      </c>
      <c r="W442">
        <v>0</v>
      </c>
      <c r="Y442">
        <v>0.5</v>
      </c>
      <c r="Z442">
        <v>0.5</v>
      </c>
      <c r="AA442" t="b">
        <v>1</v>
      </c>
      <c r="AB442" t="s">
        <v>151</v>
      </c>
      <c r="AC442" t="s">
        <v>151</v>
      </c>
    </row>
    <row r="443" spans="1:29" hidden="1" x14ac:dyDescent="0.25">
      <c r="A443">
        <v>568885</v>
      </c>
      <c r="B443" t="s">
        <v>909</v>
      </c>
      <c r="C443" t="s">
        <v>3168</v>
      </c>
      <c r="D443" t="s">
        <v>470</v>
      </c>
      <c r="E443" t="s">
        <v>40</v>
      </c>
      <c r="F443" t="s">
        <v>47</v>
      </c>
      <c r="G443">
        <v>1</v>
      </c>
      <c r="H443" t="s">
        <v>926</v>
      </c>
      <c r="I443" t="s">
        <v>80</v>
      </c>
      <c r="J443" s="5">
        <v>495370700016</v>
      </c>
      <c r="K443" t="s">
        <v>66</v>
      </c>
      <c r="L443" t="s">
        <v>927</v>
      </c>
      <c r="M443">
        <v>2019</v>
      </c>
      <c r="N443">
        <v>26</v>
      </c>
      <c r="O443" t="s">
        <v>368</v>
      </c>
      <c r="P443" t="s">
        <v>928</v>
      </c>
      <c r="Q443" t="s">
        <v>69</v>
      </c>
      <c r="R443" t="s">
        <v>51</v>
      </c>
      <c r="S443" t="s">
        <v>82</v>
      </c>
      <c r="T443">
        <v>16</v>
      </c>
      <c r="U443" s="7">
        <v>16</v>
      </c>
      <c r="V443" s="4">
        <v>16</v>
      </c>
      <c r="W443">
        <v>0</v>
      </c>
      <c r="Y443">
        <v>16</v>
      </c>
      <c r="Z443">
        <v>14</v>
      </c>
      <c r="AA443" t="b">
        <v>0</v>
      </c>
      <c r="AB443" t="s">
        <v>151</v>
      </c>
      <c r="AC443" t="s">
        <v>151</v>
      </c>
    </row>
    <row r="444" spans="1:29" hidden="1" x14ac:dyDescent="0.25">
      <c r="A444">
        <v>552882</v>
      </c>
      <c r="B444" t="s">
        <v>909</v>
      </c>
      <c r="C444" t="s">
        <v>3168</v>
      </c>
      <c r="D444" t="s">
        <v>470</v>
      </c>
      <c r="E444" t="s">
        <v>99</v>
      </c>
      <c r="F444" t="s">
        <v>100</v>
      </c>
      <c r="G444">
        <v>0.2</v>
      </c>
      <c r="J444" s="5"/>
      <c r="L444" t="s">
        <v>929</v>
      </c>
      <c r="M444">
        <v>2019</v>
      </c>
      <c r="N444">
        <v>12</v>
      </c>
      <c r="P444" t="s">
        <v>930</v>
      </c>
      <c r="Q444" t="s">
        <v>35</v>
      </c>
      <c r="R444" t="s">
        <v>103</v>
      </c>
      <c r="S444" t="s">
        <v>104</v>
      </c>
      <c r="T444">
        <v>0.25</v>
      </c>
      <c r="U444" s="7">
        <v>0.25</v>
      </c>
      <c r="V444" s="4">
        <v>0.05</v>
      </c>
      <c r="W444">
        <v>0</v>
      </c>
      <c r="Y444">
        <v>0.05</v>
      </c>
      <c r="Z444">
        <v>0.05</v>
      </c>
      <c r="AA444" t="b">
        <v>1</v>
      </c>
      <c r="AB444" t="s">
        <v>151</v>
      </c>
      <c r="AC444" t="s">
        <v>151</v>
      </c>
    </row>
    <row r="445" spans="1:29" hidden="1" x14ac:dyDescent="0.25">
      <c r="A445">
        <v>537968</v>
      </c>
      <c r="B445" t="s">
        <v>931</v>
      </c>
      <c r="C445" t="s">
        <v>3168</v>
      </c>
      <c r="D445" t="s">
        <v>317</v>
      </c>
      <c r="E445" t="s">
        <v>271</v>
      </c>
      <c r="G445">
        <v>1</v>
      </c>
      <c r="J445" s="5"/>
      <c r="L445" t="s">
        <v>932</v>
      </c>
      <c r="M445">
        <v>2017</v>
      </c>
      <c r="N445">
        <v>12</v>
      </c>
      <c r="O445" t="s">
        <v>159</v>
      </c>
      <c r="P445" t="s">
        <v>933</v>
      </c>
      <c r="Q445" t="s">
        <v>319</v>
      </c>
      <c r="R445" t="s">
        <v>271</v>
      </c>
      <c r="S445" t="s">
        <v>120</v>
      </c>
      <c r="T445">
        <v>1</v>
      </c>
      <c r="U445" s="7">
        <v>2</v>
      </c>
      <c r="V445" s="4">
        <v>2</v>
      </c>
      <c r="W445">
        <v>0</v>
      </c>
      <c r="Y445">
        <v>2</v>
      </c>
      <c r="Z445">
        <v>2</v>
      </c>
      <c r="AA445" t="b">
        <v>1</v>
      </c>
      <c r="AB445" t="s">
        <v>116</v>
      </c>
      <c r="AC445" t="s">
        <v>116</v>
      </c>
    </row>
    <row r="446" spans="1:29" hidden="1" x14ac:dyDescent="0.25">
      <c r="A446">
        <v>583713</v>
      </c>
      <c r="B446" t="s">
        <v>931</v>
      </c>
      <c r="C446" t="s">
        <v>3168</v>
      </c>
      <c r="D446" t="s">
        <v>317</v>
      </c>
      <c r="E446" t="s">
        <v>117</v>
      </c>
      <c r="G446">
        <v>1</v>
      </c>
      <c r="J446" s="5"/>
      <c r="L446" t="s">
        <v>934</v>
      </c>
      <c r="M446">
        <v>2020</v>
      </c>
      <c r="N446">
        <v>4</v>
      </c>
      <c r="O446" t="s">
        <v>159</v>
      </c>
      <c r="P446" t="s">
        <v>935</v>
      </c>
      <c r="Q446" t="s">
        <v>319</v>
      </c>
      <c r="R446" t="s">
        <v>117</v>
      </c>
      <c r="S446" t="s">
        <v>120</v>
      </c>
      <c r="T446">
        <v>1</v>
      </c>
      <c r="U446" s="7">
        <v>2</v>
      </c>
      <c r="V446" s="4">
        <v>2</v>
      </c>
      <c r="W446">
        <v>0</v>
      </c>
      <c r="Y446">
        <v>2</v>
      </c>
      <c r="Z446">
        <v>2</v>
      </c>
      <c r="AA446" t="b">
        <v>1</v>
      </c>
      <c r="AB446" t="s">
        <v>116</v>
      </c>
      <c r="AC446" t="s">
        <v>116</v>
      </c>
    </row>
    <row r="447" spans="1:29" hidden="1" x14ac:dyDescent="0.25">
      <c r="A447">
        <v>584518</v>
      </c>
      <c r="B447" t="s">
        <v>931</v>
      </c>
      <c r="C447" t="s">
        <v>3168</v>
      </c>
      <c r="D447" t="s">
        <v>317</v>
      </c>
      <c r="E447" t="s">
        <v>40</v>
      </c>
      <c r="F447" t="s">
        <v>41</v>
      </c>
      <c r="G447">
        <v>1</v>
      </c>
      <c r="J447" s="5"/>
      <c r="L447" t="s">
        <v>936</v>
      </c>
      <c r="M447">
        <v>2020</v>
      </c>
      <c r="N447">
        <v>5</v>
      </c>
      <c r="O447" t="s">
        <v>34</v>
      </c>
      <c r="Q447" t="s">
        <v>35</v>
      </c>
      <c r="R447" t="s">
        <v>43</v>
      </c>
      <c r="S447" t="s">
        <v>44</v>
      </c>
      <c r="T447">
        <v>0.5</v>
      </c>
      <c r="U447" s="7">
        <v>0.5</v>
      </c>
      <c r="V447" s="4">
        <v>0.5</v>
      </c>
      <c r="W447">
        <v>0</v>
      </c>
      <c r="Y447">
        <v>0.5</v>
      </c>
      <c r="Z447">
        <v>0.5</v>
      </c>
      <c r="AA447" t="b">
        <v>1</v>
      </c>
      <c r="AB447" t="s">
        <v>116</v>
      </c>
      <c r="AC447" t="s">
        <v>116</v>
      </c>
    </row>
    <row r="448" spans="1:29" hidden="1" x14ac:dyDescent="0.25">
      <c r="A448">
        <v>556067</v>
      </c>
      <c r="B448" t="s">
        <v>931</v>
      </c>
      <c r="C448" t="s">
        <v>3168</v>
      </c>
      <c r="D448" t="s">
        <v>317</v>
      </c>
      <c r="E448" t="s">
        <v>117</v>
      </c>
      <c r="G448">
        <v>1</v>
      </c>
      <c r="J448" s="5"/>
      <c r="L448" t="s">
        <v>937</v>
      </c>
      <c r="M448">
        <v>2018</v>
      </c>
      <c r="N448">
        <v>11</v>
      </c>
      <c r="O448" t="s">
        <v>159</v>
      </c>
      <c r="P448" t="s">
        <v>938</v>
      </c>
      <c r="Q448" t="s">
        <v>319</v>
      </c>
      <c r="R448" t="s">
        <v>117</v>
      </c>
      <c r="S448" t="s">
        <v>120</v>
      </c>
      <c r="T448">
        <v>1</v>
      </c>
      <c r="U448" s="7">
        <v>2</v>
      </c>
      <c r="V448" s="4">
        <v>2</v>
      </c>
      <c r="W448">
        <v>0</v>
      </c>
      <c r="Y448">
        <v>2</v>
      </c>
      <c r="Z448">
        <v>2</v>
      </c>
      <c r="AA448" t="b">
        <v>1</v>
      </c>
      <c r="AB448" t="s">
        <v>116</v>
      </c>
      <c r="AC448" t="s">
        <v>116</v>
      </c>
    </row>
    <row r="449" spans="1:29" hidden="1" x14ac:dyDescent="0.25">
      <c r="A449">
        <v>556935</v>
      </c>
      <c r="B449" t="s">
        <v>931</v>
      </c>
      <c r="C449" t="s">
        <v>3168</v>
      </c>
      <c r="D449" t="s">
        <v>317</v>
      </c>
      <c r="E449" t="s">
        <v>761</v>
      </c>
      <c r="G449">
        <v>0.5</v>
      </c>
      <c r="J449" s="5"/>
      <c r="L449" t="s">
        <v>939</v>
      </c>
      <c r="M449">
        <v>2018</v>
      </c>
      <c r="N449">
        <v>47</v>
      </c>
      <c r="O449" t="s">
        <v>34</v>
      </c>
      <c r="P449" t="s">
        <v>940</v>
      </c>
      <c r="Q449" t="s">
        <v>35</v>
      </c>
      <c r="R449" t="s">
        <v>761</v>
      </c>
      <c r="S449" t="s">
        <v>61</v>
      </c>
      <c r="T449">
        <v>0</v>
      </c>
      <c r="U449" s="7">
        <v>0</v>
      </c>
      <c r="V449" s="4">
        <v>0</v>
      </c>
      <c r="W449">
        <v>0</v>
      </c>
      <c r="Y449">
        <v>0</v>
      </c>
      <c r="Z449">
        <v>0</v>
      </c>
      <c r="AA449" t="b">
        <v>1</v>
      </c>
      <c r="AB449" t="s">
        <v>116</v>
      </c>
      <c r="AC449" t="s">
        <v>116</v>
      </c>
    </row>
    <row r="450" spans="1:29" hidden="1" x14ac:dyDescent="0.25">
      <c r="A450">
        <v>558010</v>
      </c>
      <c r="B450" t="s">
        <v>931</v>
      </c>
      <c r="C450" t="s">
        <v>3168</v>
      </c>
      <c r="D450" t="s">
        <v>317</v>
      </c>
      <c r="E450" t="s">
        <v>761</v>
      </c>
      <c r="G450">
        <v>1</v>
      </c>
      <c r="J450" s="5"/>
      <c r="L450" t="s">
        <v>939</v>
      </c>
      <c r="M450">
        <v>2018</v>
      </c>
      <c r="N450">
        <v>2</v>
      </c>
      <c r="O450" t="s">
        <v>34</v>
      </c>
      <c r="P450" t="s">
        <v>941</v>
      </c>
      <c r="Q450" t="s">
        <v>35</v>
      </c>
      <c r="R450" t="s">
        <v>761</v>
      </c>
      <c r="S450" t="s">
        <v>61</v>
      </c>
      <c r="T450">
        <v>0</v>
      </c>
      <c r="U450" s="7">
        <v>0</v>
      </c>
      <c r="V450" s="4">
        <v>0</v>
      </c>
      <c r="W450">
        <v>0</v>
      </c>
      <c r="Y450">
        <v>0</v>
      </c>
      <c r="Z450">
        <v>0</v>
      </c>
      <c r="AA450" t="b">
        <v>1</v>
      </c>
      <c r="AB450" t="s">
        <v>116</v>
      </c>
      <c r="AC450" t="s">
        <v>116</v>
      </c>
    </row>
    <row r="451" spans="1:29" hidden="1" x14ac:dyDescent="0.25">
      <c r="A451">
        <v>558032</v>
      </c>
      <c r="B451" t="s">
        <v>931</v>
      </c>
      <c r="C451" t="s">
        <v>3168</v>
      </c>
      <c r="D451" t="s">
        <v>317</v>
      </c>
      <c r="E451" t="s">
        <v>761</v>
      </c>
      <c r="G451">
        <v>1</v>
      </c>
      <c r="J451" s="5"/>
      <c r="L451" t="s">
        <v>939</v>
      </c>
      <c r="M451">
        <v>2018</v>
      </c>
      <c r="N451">
        <v>4</v>
      </c>
      <c r="O451" t="s">
        <v>34</v>
      </c>
      <c r="P451" t="s">
        <v>941</v>
      </c>
      <c r="Q451" t="s">
        <v>35</v>
      </c>
      <c r="R451" t="s">
        <v>761</v>
      </c>
      <c r="S451" t="s">
        <v>61</v>
      </c>
      <c r="T451">
        <v>0</v>
      </c>
      <c r="U451" s="7">
        <v>0</v>
      </c>
      <c r="V451" s="4">
        <v>0</v>
      </c>
      <c r="W451">
        <v>0</v>
      </c>
      <c r="Y451">
        <v>0</v>
      </c>
      <c r="Z451">
        <v>0</v>
      </c>
      <c r="AA451" t="b">
        <v>1</v>
      </c>
      <c r="AB451" t="s">
        <v>116</v>
      </c>
      <c r="AC451" t="s">
        <v>116</v>
      </c>
    </row>
    <row r="452" spans="1:29" hidden="1" x14ac:dyDescent="0.25">
      <c r="A452">
        <v>558042</v>
      </c>
      <c r="B452" t="s">
        <v>931</v>
      </c>
      <c r="C452" t="s">
        <v>3168</v>
      </c>
      <c r="D452" t="s">
        <v>317</v>
      </c>
      <c r="E452" t="s">
        <v>761</v>
      </c>
      <c r="G452">
        <v>1</v>
      </c>
      <c r="J452" s="5"/>
      <c r="L452" t="s">
        <v>942</v>
      </c>
      <c r="M452">
        <v>2018</v>
      </c>
      <c r="N452">
        <v>2</v>
      </c>
      <c r="O452" t="s">
        <v>34</v>
      </c>
      <c r="P452" t="s">
        <v>941</v>
      </c>
      <c r="Q452" t="s">
        <v>35</v>
      </c>
      <c r="R452" t="s">
        <v>761</v>
      </c>
      <c r="S452" t="s">
        <v>61</v>
      </c>
      <c r="T452">
        <v>0</v>
      </c>
      <c r="U452" s="7">
        <v>0</v>
      </c>
      <c r="V452" s="4">
        <v>0</v>
      </c>
      <c r="W452">
        <v>0</v>
      </c>
      <c r="Y452">
        <v>0</v>
      </c>
      <c r="Z452">
        <v>0</v>
      </c>
      <c r="AA452" t="b">
        <v>1</v>
      </c>
      <c r="AB452" t="s">
        <v>116</v>
      </c>
      <c r="AC452" t="s">
        <v>116</v>
      </c>
    </row>
    <row r="453" spans="1:29" hidden="1" x14ac:dyDescent="0.25">
      <c r="A453">
        <v>558047</v>
      </c>
      <c r="B453" t="s">
        <v>931</v>
      </c>
      <c r="C453" t="s">
        <v>3168</v>
      </c>
      <c r="D453" t="s">
        <v>317</v>
      </c>
      <c r="E453" t="s">
        <v>761</v>
      </c>
      <c r="G453">
        <v>1</v>
      </c>
      <c r="J453" s="5"/>
      <c r="L453" t="s">
        <v>939</v>
      </c>
      <c r="M453">
        <v>2018</v>
      </c>
      <c r="N453">
        <v>2</v>
      </c>
      <c r="O453" t="s">
        <v>34</v>
      </c>
      <c r="P453" t="s">
        <v>941</v>
      </c>
      <c r="Q453" t="s">
        <v>35</v>
      </c>
      <c r="R453" t="s">
        <v>761</v>
      </c>
      <c r="S453" t="s">
        <v>61</v>
      </c>
      <c r="T453">
        <v>0</v>
      </c>
      <c r="U453" s="7">
        <v>0</v>
      </c>
      <c r="V453" s="4">
        <v>0</v>
      </c>
      <c r="W453">
        <v>0</v>
      </c>
      <c r="Y453">
        <v>0</v>
      </c>
      <c r="Z453">
        <v>0</v>
      </c>
      <c r="AA453" t="b">
        <v>1</v>
      </c>
      <c r="AB453" t="s">
        <v>116</v>
      </c>
      <c r="AC453" t="s">
        <v>116</v>
      </c>
    </row>
    <row r="454" spans="1:29" hidden="1" x14ac:dyDescent="0.25">
      <c r="A454">
        <v>558049</v>
      </c>
      <c r="B454" t="s">
        <v>931</v>
      </c>
      <c r="C454" t="s">
        <v>3168</v>
      </c>
      <c r="D454" t="s">
        <v>317</v>
      </c>
      <c r="E454" t="s">
        <v>761</v>
      </c>
      <c r="G454">
        <v>1</v>
      </c>
      <c r="J454" s="5"/>
      <c r="L454" t="s">
        <v>939</v>
      </c>
      <c r="M454">
        <v>2018</v>
      </c>
      <c r="N454">
        <v>4</v>
      </c>
      <c r="O454" t="s">
        <v>34</v>
      </c>
      <c r="P454" t="s">
        <v>941</v>
      </c>
      <c r="Q454" t="s">
        <v>35</v>
      </c>
      <c r="R454" t="s">
        <v>761</v>
      </c>
      <c r="S454" t="s">
        <v>61</v>
      </c>
      <c r="T454">
        <v>0</v>
      </c>
      <c r="U454" s="7">
        <v>0</v>
      </c>
      <c r="V454" s="4">
        <v>0</v>
      </c>
      <c r="W454">
        <v>0</v>
      </c>
      <c r="Y454">
        <v>0</v>
      </c>
      <c r="Z454">
        <v>0</v>
      </c>
      <c r="AA454" t="b">
        <v>1</v>
      </c>
      <c r="AB454" t="s">
        <v>116</v>
      </c>
      <c r="AC454" t="s">
        <v>116</v>
      </c>
    </row>
    <row r="455" spans="1:29" hidden="1" x14ac:dyDescent="0.25">
      <c r="A455">
        <v>558060</v>
      </c>
      <c r="B455" t="s">
        <v>931</v>
      </c>
      <c r="C455" t="s">
        <v>3168</v>
      </c>
      <c r="D455" t="s">
        <v>317</v>
      </c>
      <c r="E455" t="s">
        <v>761</v>
      </c>
      <c r="G455">
        <v>1</v>
      </c>
      <c r="J455" s="5"/>
      <c r="L455" t="s">
        <v>939</v>
      </c>
      <c r="M455">
        <v>2018</v>
      </c>
      <c r="N455">
        <v>3</v>
      </c>
      <c r="O455" t="s">
        <v>34</v>
      </c>
      <c r="P455" t="s">
        <v>941</v>
      </c>
      <c r="Q455" t="s">
        <v>35</v>
      </c>
      <c r="R455" t="s">
        <v>761</v>
      </c>
      <c r="S455" t="s">
        <v>61</v>
      </c>
      <c r="T455">
        <v>0</v>
      </c>
      <c r="U455" s="7">
        <v>0</v>
      </c>
      <c r="V455" s="4">
        <v>0</v>
      </c>
      <c r="W455">
        <v>0</v>
      </c>
      <c r="Y455">
        <v>0</v>
      </c>
      <c r="Z455">
        <v>0</v>
      </c>
      <c r="AA455" t="b">
        <v>1</v>
      </c>
      <c r="AB455" t="s">
        <v>116</v>
      </c>
      <c r="AC455" t="s">
        <v>116</v>
      </c>
    </row>
    <row r="456" spans="1:29" hidden="1" x14ac:dyDescent="0.25">
      <c r="A456">
        <v>558065</v>
      </c>
      <c r="B456" t="s">
        <v>931</v>
      </c>
      <c r="C456" t="s">
        <v>3168</v>
      </c>
      <c r="D456" t="s">
        <v>317</v>
      </c>
      <c r="E456" t="s">
        <v>761</v>
      </c>
      <c r="G456">
        <v>1</v>
      </c>
      <c r="J456" s="5"/>
      <c r="L456" t="s">
        <v>939</v>
      </c>
      <c r="M456">
        <v>2018</v>
      </c>
      <c r="N456">
        <v>2</v>
      </c>
      <c r="O456" t="s">
        <v>34</v>
      </c>
      <c r="P456" t="s">
        <v>941</v>
      </c>
      <c r="Q456" t="s">
        <v>35</v>
      </c>
      <c r="R456" t="s">
        <v>761</v>
      </c>
      <c r="S456" t="s">
        <v>61</v>
      </c>
      <c r="T456">
        <v>0</v>
      </c>
      <c r="U456" s="7">
        <v>0</v>
      </c>
      <c r="V456" s="4">
        <v>0</v>
      </c>
      <c r="W456">
        <v>0</v>
      </c>
      <c r="Y456">
        <v>0</v>
      </c>
      <c r="Z456">
        <v>0</v>
      </c>
      <c r="AA456" t="b">
        <v>1</v>
      </c>
      <c r="AB456" t="s">
        <v>116</v>
      </c>
      <c r="AC456" t="s">
        <v>116</v>
      </c>
    </row>
    <row r="457" spans="1:29" hidden="1" x14ac:dyDescent="0.25">
      <c r="A457">
        <v>558069</v>
      </c>
      <c r="B457" t="s">
        <v>931</v>
      </c>
      <c r="C457" t="s">
        <v>3168</v>
      </c>
      <c r="D457" t="s">
        <v>317</v>
      </c>
      <c r="E457" t="s">
        <v>761</v>
      </c>
      <c r="G457">
        <v>1</v>
      </c>
      <c r="J457" s="5"/>
      <c r="L457" t="s">
        <v>939</v>
      </c>
      <c r="M457">
        <v>2018</v>
      </c>
      <c r="N457">
        <v>2</v>
      </c>
      <c r="O457" t="s">
        <v>34</v>
      </c>
      <c r="P457" t="s">
        <v>941</v>
      </c>
      <c r="Q457" t="s">
        <v>35</v>
      </c>
      <c r="R457" t="s">
        <v>761</v>
      </c>
      <c r="S457" t="s">
        <v>61</v>
      </c>
      <c r="T457">
        <v>0</v>
      </c>
      <c r="U457" s="7">
        <v>0</v>
      </c>
      <c r="V457" s="4">
        <v>0</v>
      </c>
      <c r="W457">
        <v>0</v>
      </c>
      <c r="Y457">
        <v>0</v>
      </c>
      <c r="Z457">
        <v>0</v>
      </c>
      <c r="AA457" t="b">
        <v>1</v>
      </c>
      <c r="AB457" t="s">
        <v>116</v>
      </c>
      <c r="AC457" t="s">
        <v>116</v>
      </c>
    </row>
    <row r="458" spans="1:29" hidden="1" x14ac:dyDescent="0.25">
      <c r="A458">
        <v>558073</v>
      </c>
      <c r="B458" t="s">
        <v>931</v>
      </c>
      <c r="C458" t="s">
        <v>3168</v>
      </c>
      <c r="D458" t="s">
        <v>317</v>
      </c>
      <c r="E458" t="s">
        <v>761</v>
      </c>
      <c r="G458">
        <v>1</v>
      </c>
      <c r="J458" s="5"/>
      <c r="L458" t="s">
        <v>939</v>
      </c>
      <c r="M458">
        <v>2018</v>
      </c>
      <c r="N458">
        <v>4</v>
      </c>
      <c r="O458" t="s">
        <v>34</v>
      </c>
      <c r="P458" t="s">
        <v>941</v>
      </c>
      <c r="Q458" t="s">
        <v>35</v>
      </c>
      <c r="R458" t="s">
        <v>761</v>
      </c>
      <c r="S458" t="s">
        <v>61</v>
      </c>
      <c r="T458">
        <v>0</v>
      </c>
      <c r="U458" s="7">
        <v>0</v>
      </c>
      <c r="V458" s="4">
        <v>0</v>
      </c>
      <c r="W458">
        <v>0</v>
      </c>
      <c r="Y458">
        <v>0</v>
      </c>
      <c r="Z458">
        <v>0</v>
      </c>
      <c r="AA458" t="b">
        <v>1</v>
      </c>
      <c r="AB458" t="s">
        <v>116</v>
      </c>
      <c r="AC458" t="s">
        <v>116</v>
      </c>
    </row>
    <row r="459" spans="1:29" hidden="1" x14ac:dyDescent="0.25">
      <c r="A459">
        <v>558075</v>
      </c>
      <c r="B459" t="s">
        <v>931</v>
      </c>
      <c r="C459" t="s">
        <v>3168</v>
      </c>
      <c r="D459" t="s">
        <v>317</v>
      </c>
      <c r="E459" t="s">
        <v>761</v>
      </c>
      <c r="G459">
        <v>1</v>
      </c>
      <c r="J459" s="5"/>
      <c r="L459" t="s">
        <v>939</v>
      </c>
      <c r="M459">
        <v>2018</v>
      </c>
      <c r="N459">
        <v>2</v>
      </c>
      <c r="O459" t="s">
        <v>34</v>
      </c>
      <c r="P459" t="s">
        <v>941</v>
      </c>
      <c r="Q459" t="s">
        <v>35</v>
      </c>
      <c r="R459" t="s">
        <v>761</v>
      </c>
      <c r="S459" t="s">
        <v>61</v>
      </c>
      <c r="T459">
        <v>0</v>
      </c>
      <c r="U459" s="7">
        <v>0</v>
      </c>
      <c r="V459" s="4">
        <v>0</v>
      </c>
      <c r="W459">
        <v>0</v>
      </c>
      <c r="Y459">
        <v>0</v>
      </c>
      <c r="Z459">
        <v>0</v>
      </c>
      <c r="AA459" t="b">
        <v>1</v>
      </c>
      <c r="AB459" t="s">
        <v>116</v>
      </c>
      <c r="AC459" t="s">
        <v>116</v>
      </c>
    </row>
    <row r="460" spans="1:29" hidden="1" x14ac:dyDescent="0.25">
      <c r="A460">
        <v>558077</v>
      </c>
      <c r="B460" t="s">
        <v>931</v>
      </c>
      <c r="C460" t="s">
        <v>3168</v>
      </c>
      <c r="D460" t="s">
        <v>317</v>
      </c>
      <c r="E460" t="s">
        <v>761</v>
      </c>
      <c r="G460">
        <v>1</v>
      </c>
      <c r="J460" s="5"/>
      <c r="L460" t="s">
        <v>939</v>
      </c>
      <c r="M460">
        <v>2018</v>
      </c>
      <c r="N460">
        <v>5</v>
      </c>
      <c r="O460" t="s">
        <v>34</v>
      </c>
      <c r="P460" t="s">
        <v>941</v>
      </c>
      <c r="Q460" t="s">
        <v>35</v>
      </c>
      <c r="R460" t="s">
        <v>761</v>
      </c>
      <c r="S460" t="s">
        <v>61</v>
      </c>
      <c r="T460">
        <v>0</v>
      </c>
      <c r="U460" s="7">
        <v>0</v>
      </c>
      <c r="V460" s="4">
        <v>0</v>
      </c>
      <c r="W460">
        <v>0</v>
      </c>
      <c r="Y460">
        <v>0</v>
      </c>
      <c r="Z460">
        <v>0</v>
      </c>
      <c r="AA460" t="b">
        <v>1</v>
      </c>
      <c r="AB460" t="s">
        <v>116</v>
      </c>
      <c r="AC460" t="s">
        <v>116</v>
      </c>
    </row>
    <row r="461" spans="1:29" x14ac:dyDescent="0.25">
      <c r="A461">
        <v>556120</v>
      </c>
      <c r="B461" t="s">
        <v>943</v>
      </c>
      <c r="C461" t="s">
        <v>3168</v>
      </c>
      <c r="D461" t="s">
        <v>28</v>
      </c>
      <c r="E461" t="s">
        <v>99</v>
      </c>
      <c r="F461" t="s">
        <v>430</v>
      </c>
      <c r="G461">
        <v>0.33333333333332998</v>
      </c>
      <c r="J461" s="5">
        <v>434656000008</v>
      </c>
      <c r="L461" t="s">
        <v>944</v>
      </c>
      <c r="M461">
        <v>2017</v>
      </c>
      <c r="N461">
        <v>7</v>
      </c>
      <c r="O461" t="s">
        <v>34</v>
      </c>
      <c r="P461" t="s">
        <v>945</v>
      </c>
      <c r="Q461" t="s">
        <v>35</v>
      </c>
      <c r="R461" t="s">
        <v>3100</v>
      </c>
      <c r="S461" t="s">
        <v>225</v>
      </c>
      <c r="T461">
        <v>0.5</v>
      </c>
      <c r="U461" s="7">
        <v>0.5</v>
      </c>
      <c r="V461" s="4">
        <v>0.16666666666666499</v>
      </c>
      <c r="W461">
        <v>0</v>
      </c>
      <c r="Y461">
        <v>0.16666666666666499</v>
      </c>
      <c r="Z461">
        <v>0.16666666666666499</v>
      </c>
      <c r="AA461" t="b">
        <v>1</v>
      </c>
      <c r="AB461" t="s">
        <v>45</v>
      </c>
      <c r="AC461" t="s">
        <v>45</v>
      </c>
    </row>
    <row r="462" spans="1:29" hidden="1" x14ac:dyDescent="0.25">
      <c r="A462">
        <v>552278</v>
      </c>
      <c r="B462" t="s">
        <v>946</v>
      </c>
      <c r="C462" t="s">
        <v>3168</v>
      </c>
      <c r="D462" t="s">
        <v>947</v>
      </c>
      <c r="E462" t="s">
        <v>40</v>
      </c>
      <c r="F462" t="s">
        <v>41</v>
      </c>
      <c r="G462">
        <v>0.33333333333332998</v>
      </c>
      <c r="J462" s="5"/>
      <c r="L462" t="s">
        <v>339</v>
      </c>
      <c r="M462">
        <v>2018</v>
      </c>
      <c r="N462">
        <v>13</v>
      </c>
      <c r="O462" t="s">
        <v>34</v>
      </c>
      <c r="Q462" t="s">
        <v>35</v>
      </c>
      <c r="R462" t="s">
        <v>43</v>
      </c>
      <c r="S462" t="s">
        <v>44</v>
      </c>
      <c r="T462">
        <v>0.5</v>
      </c>
      <c r="U462" s="7">
        <v>0.5</v>
      </c>
      <c r="V462" s="4">
        <v>0.16666666666666499</v>
      </c>
      <c r="W462">
        <v>0</v>
      </c>
      <c r="Y462">
        <v>0.16666666666666499</v>
      </c>
      <c r="Z462">
        <v>0.16666666666666499</v>
      </c>
      <c r="AA462" t="b">
        <v>1</v>
      </c>
      <c r="AB462" t="s">
        <v>151</v>
      </c>
      <c r="AC462" t="s">
        <v>151</v>
      </c>
    </row>
    <row r="463" spans="1:29" hidden="1" x14ac:dyDescent="0.25">
      <c r="A463">
        <v>552719</v>
      </c>
      <c r="B463" t="s">
        <v>946</v>
      </c>
      <c r="C463" t="s">
        <v>3168</v>
      </c>
      <c r="D463" t="s">
        <v>947</v>
      </c>
      <c r="E463" t="s">
        <v>40</v>
      </c>
      <c r="F463" t="s">
        <v>89</v>
      </c>
      <c r="G463">
        <v>0.5</v>
      </c>
      <c r="J463" s="5"/>
      <c r="L463" t="s">
        <v>151</v>
      </c>
      <c r="M463">
        <v>2018</v>
      </c>
      <c r="N463">
        <v>18</v>
      </c>
      <c r="O463" t="s">
        <v>34</v>
      </c>
      <c r="Q463" t="s">
        <v>69</v>
      </c>
      <c r="R463" t="s">
        <v>91</v>
      </c>
      <c r="S463" t="s">
        <v>92</v>
      </c>
      <c r="T463">
        <v>1</v>
      </c>
      <c r="U463" s="7">
        <v>2</v>
      </c>
      <c r="V463" s="4">
        <v>1</v>
      </c>
      <c r="W463">
        <v>0</v>
      </c>
      <c r="Y463">
        <v>1</v>
      </c>
      <c r="Z463">
        <v>1</v>
      </c>
      <c r="AA463" t="b">
        <v>1</v>
      </c>
      <c r="AB463" t="s">
        <v>151</v>
      </c>
      <c r="AC463" t="s">
        <v>151</v>
      </c>
    </row>
    <row r="464" spans="1:29" hidden="1" x14ac:dyDescent="0.25">
      <c r="A464">
        <v>528755</v>
      </c>
      <c r="B464" t="s">
        <v>948</v>
      </c>
      <c r="C464" t="s">
        <v>3168</v>
      </c>
      <c r="D464" t="s">
        <v>234</v>
      </c>
      <c r="E464" t="s">
        <v>40</v>
      </c>
      <c r="F464" t="s">
        <v>30</v>
      </c>
      <c r="G464">
        <v>0.5</v>
      </c>
      <c r="H464" t="s">
        <v>949</v>
      </c>
      <c r="I464" t="s">
        <v>950</v>
      </c>
      <c r="J464" s="5"/>
      <c r="L464" t="s">
        <v>951</v>
      </c>
      <c r="M464">
        <v>2017</v>
      </c>
      <c r="N464">
        <v>15</v>
      </c>
      <c r="O464" t="s">
        <v>173</v>
      </c>
      <c r="Q464" t="s">
        <v>69</v>
      </c>
      <c r="R464" t="s">
        <v>55</v>
      </c>
      <c r="S464" t="s">
        <v>82</v>
      </c>
      <c r="T464">
        <v>16</v>
      </c>
      <c r="U464" s="7">
        <v>16</v>
      </c>
      <c r="V464" s="4">
        <v>8</v>
      </c>
      <c r="W464">
        <v>0</v>
      </c>
      <c r="Y464">
        <v>8</v>
      </c>
      <c r="Z464">
        <v>8</v>
      </c>
      <c r="AA464" t="b">
        <v>1</v>
      </c>
      <c r="AB464" t="s">
        <v>76</v>
      </c>
      <c r="AC464" t="s">
        <v>3186</v>
      </c>
    </row>
    <row r="465" spans="1:29" hidden="1" x14ac:dyDescent="0.25">
      <c r="A465">
        <v>575658</v>
      </c>
      <c r="B465" t="s">
        <v>948</v>
      </c>
      <c r="C465" t="s">
        <v>3168</v>
      </c>
      <c r="D465" t="s">
        <v>234</v>
      </c>
      <c r="E465" t="s">
        <v>117</v>
      </c>
      <c r="G465">
        <v>1</v>
      </c>
      <c r="J465" s="5"/>
      <c r="L465" t="s">
        <v>952</v>
      </c>
      <c r="M465">
        <v>2019</v>
      </c>
      <c r="N465">
        <v>8</v>
      </c>
      <c r="P465" t="s">
        <v>266</v>
      </c>
      <c r="Q465" t="s">
        <v>35</v>
      </c>
      <c r="R465" t="s">
        <v>117</v>
      </c>
      <c r="S465" t="s">
        <v>120</v>
      </c>
      <c r="T465">
        <v>1</v>
      </c>
      <c r="U465" s="7">
        <v>1</v>
      </c>
      <c r="V465" s="4">
        <v>1</v>
      </c>
      <c r="W465">
        <v>0</v>
      </c>
      <c r="Y465">
        <v>1</v>
      </c>
      <c r="Z465">
        <v>1</v>
      </c>
      <c r="AA465" t="b">
        <v>1</v>
      </c>
      <c r="AB465" t="s">
        <v>76</v>
      </c>
      <c r="AC465" t="s">
        <v>3186</v>
      </c>
    </row>
    <row r="466" spans="1:29" hidden="1" x14ac:dyDescent="0.25">
      <c r="A466">
        <v>532935</v>
      </c>
      <c r="B466" t="s">
        <v>948</v>
      </c>
      <c r="C466" t="s">
        <v>3168</v>
      </c>
      <c r="D466" t="s">
        <v>234</v>
      </c>
      <c r="E466" t="s">
        <v>40</v>
      </c>
      <c r="F466" t="s">
        <v>30</v>
      </c>
      <c r="G466">
        <v>0.5</v>
      </c>
      <c r="H466" t="s">
        <v>953</v>
      </c>
      <c r="I466" t="s">
        <v>66</v>
      </c>
      <c r="J466" s="5">
        <v>414587900011</v>
      </c>
      <c r="K466" t="s">
        <v>954</v>
      </c>
      <c r="L466" t="s">
        <v>955</v>
      </c>
      <c r="M466">
        <v>2017</v>
      </c>
      <c r="N466">
        <v>11</v>
      </c>
      <c r="O466" t="s">
        <v>956</v>
      </c>
      <c r="Q466" t="s">
        <v>69</v>
      </c>
      <c r="R466" t="s">
        <v>55</v>
      </c>
      <c r="S466" t="s">
        <v>71</v>
      </c>
      <c r="T466">
        <v>12</v>
      </c>
      <c r="U466" s="7">
        <v>12</v>
      </c>
      <c r="V466" s="4">
        <v>6</v>
      </c>
      <c r="W466">
        <v>0</v>
      </c>
      <c r="Y466">
        <v>6</v>
      </c>
      <c r="Z466">
        <v>6</v>
      </c>
      <c r="AA466" t="b">
        <v>1</v>
      </c>
      <c r="AB466" t="s">
        <v>76</v>
      </c>
      <c r="AC466" t="s">
        <v>3186</v>
      </c>
    </row>
    <row r="467" spans="1:29" hidden="1" x14ac:dyDescent="0.25">
      <c r="A467">
        <v>559226</v>
      </c>
      <c r="B467" t="s">
        <v>948</v>
      </c>
      <c r="C467" t="s">
        <v>3168</v>
      </c>
      <c r="D467" t="s">
        <v>234</v>
      </c>
      <c r="E467" t="s">
        <v>553</v>
      </c>
      <c r="F467" t="s">
        <v>41</v>
      </c>
      <c r="G467">
        <v>0.5</v>
      </c>
      <c r="J467" s="5"/>
      <c r="L467" t="s">
        <v>957</v>
      </c>
      <c r="M467">
        <v>2018</v>
      </c>
      <c r="N467">
        <v>1</v>
      </c>
      <c r="O467" t="s">
        <v>34</v>
      </c>
      <c r="Q467" t="s">
        <v>35</v>
      </c>
      <c r="R467" t="s">
        <v>3103</v>
      </c>
      <c r="S467" t="s">
        <v>61</v>
      </c>
      <c r="T467">
        <v>0</v>
      </c>
      <c r="U467" s="7">
        <v>0</v>
      </c>
      <c r="V467" s="4">
        <v>0</v>
      </c>
      <c r="W467">
        <v>0</v>
      </c>
      <c r="Y467">
        <v>0</v>
      </c>
      <c r="Z467">
        <v>0</v>
      </c>
      <c r="AA467" t="b">
        <v>1</v>
      </c>
      <c r="AB467" t="s">
        <v>76</v>
      </c>
      <c r="AC467" t="s">
        <v>3186</v>
      </c>
    </row>
    <row r="468" spans="1:29" hidden="1" x14ac:dyDescent="0.25">
      <c r="A468">
        <v>592595</v>
      </c>
      <c r="B468" t="s">
        <v>948</v>
      </c>
      <c r="C468" t="s">
        <v>3168</v>
      </c>
      <c r="D468" t="s">
        <v>234</v>
      </c>
      <c r="E468" t="s">
        <v>99</v>
      </c>
      <c r="F468" t="s">
        <v>121</v>
      </c>
      <c r="G468">
        <v>1</v>
      </c>
      <c r="H468" t="s">
        <v>958</v>
      </c>
      <c r="J468" s="5"/>
      <c r="L468" t="s">
        <v>959</v>
      </c>
      <c r="M468">
        <v>2020</v>
      </c>
      <c r="N468">
        <v>9</v>
      </c>
      <c r="P468" t="s">
        <v>960</v>
      </c>
      <c r="Q468" t="s">
        <v>69</v>
      </c>
      <c r="R468" t="s">
        <v>3108</v>
      </c>
      <c r="S468" t="s">
        <v>225</v>
      </c>
      <c r="T468">
        <v>0.5</v>
      </c>
      <c r="U468" s="7">
        <v>1</v>
      </c>
      <c r="V468" s="4">
        <v>1</v>
      </c>
      <c r="W468">
        <v>0</v>
      </c>
      <c r="Y468">
        <v>1</v>
      </c>
      <c r="Z468">
        <v>1</v>
      </c>
      <c r="AA468" t="b">
        <v>1</v>
      </c>
      <c r="AB468" t="s">
        <v>76</v>
      </c>
      <c r="AC468" t="s">
        <v>3186</v>
      </c>
    </row>
    <row r="469" spans="1:29" hidden="1" x14ac:dyDescent="0.25">
      <c r="A469">
        <v>534022</v>
      </c>
      <c r="B469" t="s">
        <v>948</v>
      </c>
      <c r="C469" t="s">
        <v>3168</v>
      </c>
      <c r="D469" t="s">
        <v>234</v>
      </c>
      <c r="E469" t="s">
        <v>99</v>
      </c>
      <c r="F469" t="s">
        <v>100</v>
      </c>
      <c r="G469">
        <v>0.5</v>
      </c>
      <c r="H469" t="s">
        <v>961</v>
      </c>
      <c r="J469" s="5"/>
      <c r="L469" t="s">
        <v>962</v>
      </c>
      <c r="M469">
        <v>2017</v>
      </c>
      <c r="N469">
        <v>6</v>
      </c>
      <c r="P469" t="s">
        <v>963</v>
      </c>
      <c r="Q469" t="s">
        <v>69</v>
      </c>
      <c r="R469" t="s">
        <v>103</v>
      </c>
      <c r="S469" t="s">
        <v>104</v>
      </c>
      <c r="T469">
        <v>0.25</v>
      </c>
      <c r="U469" s="7">
        <v>0.5</v>
      </c>
      <c r="V469" s="4">
        <v>0.25</v>
      </c>
      <c r="W469">
        <v>0</v>
      </c>
      <c r="Y469">
        <v>0.25</v>
      </c>
      <c r="Z469">
        <v>0.25</v>
      </c>
      <c r="AA469" t="b">
        <v>1</v>
      </c>
      <c r="AB469" t="s">
        <v>76</v>
      </c>
      <c r="AC469" t="s">
        <v>3186</v>
      </c>
    </row>
    <row r="470" spans="1:29" hidden="1" x14ac:dyDescent="0.25">
      <c r="A470">
        <v>534427</v>
      </c>
      <c r="B470" t="s">
        <v>948</v>
      </c>
      <c r="C470" t="s">
        <v>3168</v>
      </c>
      <c r="D470" t="s">
        <v>234</v>
      </c>
      <c r="E470" t="s">
        <v>99</v>
      </c>
      <c r="F470" t="s">
        <v>121</v>
      </c>
      <c r="G470">
        <v>0.5</v>
      </c>
      <c r="H470" t="s">
        <v>964</v>
      </c>
      <c r="J470" s="5"/>
      <c r="L470" t="s">
        <v>965</v>
      </c>
      <c r="M470">
        <v>2017</v>
      </c>
      <c r="N470">
        <v>11</v>
      </c>
      <c r="P470" t="s">
        <v>966</v>
      </c>
      <c r="Q470" t="s">
        <v>69</v>
      </c>
      <c r="R470" t="s">
        <v>3108</v>
      </c>
      <c r="S470" t="s">
        <v>225</v>
      </c>
      <c r="T470">
        <v>0.5</v>
      </c>
      <c r="U470" s="7">
        <v>1</v>
      </c>
      <c r="V470" s="4">
        <v>0.5</v>
      </c>
      <c r="W470">
        <v>0</v>
      </c>
      <c r="Y470">
        <v>0.5</v>
      </c>
      <c r="Z470">
        <v>0.5</v>
      </c>
      <c r="AA470" t="b">
        <v>1</v>
      </c>
      <c r="AB470" t="s">
        <v>76</v>
      </c>
      <c r="AC470" t="s">
        <v>3186</v>
      </c>
    </row>
    <row r="471" spans="1:29" hidden="1" x14ac:dyDescent="0.25">
      <c r="A471">
        <v>561870</v>
      </c>
      <c r="B471" t="s">
        <v>948</v>
      </c>
      <c r="C471" t="s">
        <v>3168</v>
      </c>
      <c r="D471" t="s">
        <v>234</v>
      </c>
      <c r="E471" t="s">
        <v>40</v>
      </c>
      <c r="F471" t="s">
        <v>89</v>
      </c>
      <c r="G471">
        <v>0.5</v>
      </c>
      <c r="J471" s="5"/>
      <c r="L471" t="s">
        <v>967</v>
      </c>
      <c r="M471">
        <v>2019</v>
      </c>
      <c r="N471">
        <v>12</v>
      </c>
      <c r="O471" t="s">
        <v>34</v>
      </c>
      <c r="Q471" t="s">
        <v>69</v>
      </c>
      <c r="R471" t="s">
        <v>91</v>
      </c>
      <c r="S471" t="s">
        <v>92</v>
      </c>
      <c r="T471">
        <v>1</v>
      </c>
      <c r="U471" s="7">
        <v>2</v>
      </c>
      <c r="V471" s="4">
        <v>1</v>
      </c>
      <c r="W471">
        <v>0</v>
      </c>
      <c r="Y471">
        <v>1</v>
      </c>
      <c r="Z471">
        <v>1</v>
      </c>
      <c r="AA471" t="b">
        <v>1</v>
      </c>
      <c r="AB471" t="s">
        <v>151</v>
      </c>
      <c r="AC471" t="s">
        <v>3191</v>
      </c>
    </row>
    <row r="472" spans="1:29" hidden="1" x14ac:dyDescent="0.25">
      <c r="A472">
        <v>549859</v>
      </c>
      <c r="B472" t="s">
        <v>948</v>
      </c>
      <c r="C472" t="s">
        <v>3168</v>
      </c>
      <c r="D472" t="s">
        <v>234</v>
      </c>
      <c r="E472" t="s">
        <v>99</v>
      </c>
      <c r="F472" t="s">
        <v>430</v>
      </c>
      <c r="G472">
        <v>0.5</v>
      </c>
      <c r="H472" t="s">
        <v>968</v>
      </c>
      <c r="J472" s="5"/>
      <c r="L472" t="s">
        <v>969</v>
      </c>
      <c r="M472">
        <v>2018</v>
      </c>
      <c r="N472">
        <v>7</v>
      </c>
      <c r="P472" t="s">
        <v>963</v>
      </c>
      <c r="Q472" t="s">
        <v>69</v>
      </c>
      <c r="R472" t="s">
        <v>3100</v>
      </c>
      <c r="S472" t="s">
        <v>225</v>
      </c>
      <c r="T472">
        <v>0.5</v>
      </c>
      <c r="U472" s="7">
        <v>1</v>
      </c>
      <c r="V472" s="4">
        <v>0.5</v>
      </c>
      <c r="W472">
        <v>0</v>
      </c>
      <c r="Y472">
        <v>0.5</v>
      </c>
      <c r="Z472">
        <v>0.5</v>
      </c>
      <c r="AA472" t="b">
        <v>1</v>
      </c>
      <c r="AB472" t="s">
        <v>76</v>
      </c>
      <c r="AC472" t="s">
        <v>3186</v>
      </c>
    </row>
    <row r="473" spans="1:29" hidden="1" x14ac:dyDescent="0.25">
      <c r="A473">
        <v>549860</v>
      </c>
      <c r="B473" t="s">
        <v>948</v>
      </c>
      <c r="C473" t="s">
        <v>3168</v>
      </c>
      <c r="D473" t="s">
        <v>234</v>
      </c>
      <c r="E473" t="s">
        <v>99</v>
      </c>
      <c r="F473" t="s">
        <v>430</v>
      </c>
      <c r="G473">
        <v>0.5</v>
      </c>
      <c r="H473" t="s">
        <v>970</v>
      </c>
      <c r="J473" s="5"/>
      <c r="L473" t="s">
        <v>969</v>
      </c>
      <c r="M473">
        <v>2018</v>
      </c>
      <c r="N473">
        <v>7</v>
      </c>
      <c r="P473" t="s">
        <v>963</v>
      </c>
      <c r="Q473" t="s">
        <v>69</v>
      </c>
      <c r="R473" t="s">
        <v>3100</v>
      </c>
      <c r="S473" t="s">
        <v>225</v>
      </c>
      <c r="T473">
        <v>0.5</v>
      </c>
      <c r="U473" s="7">
        <v>1</v>
      </c>
      <c r="V473" s="4">
        <v>0.5</v>
      </c>
      <c r="W473">
        <v>0</v>
      </c>
      <c r="Y473">
        <v>0.5</v>
      </c>
      <c r="Z473">
        <v>0.5</v>
      </c>
      <c r="AA473" t="b">
        <v>1</v>
      </c>
      <c r="AB473" t="s">
        <v>76</v>
      </c>
      <c r="AC473" t="s">
        <v>3186</v>
      </c>
    </row>
    <row r="474" spans="1:29" hidden="1" x14ac:dyDescent="0.25">
      <c r="A474">
        <v>549861</v>
      </c>
      <c r="B474" t="s">
        <v>948</v>
      </c>
      <c r="C474" t="s">
        <v>3168</v>
      </c>
      <c r="D474" t="s">
        <v>234</v>
      </c>
      <c r="E474" t="s">
        <v>99</v>
      </c>
      <c r="F474" t="s">
        <v>121</v>
      </c>
      <c r="G474">
        <v>1</v>
      </c>
      <c r="H474" t="s">
        <v>971</v>
      </c>
      <c r="J474" s="5"/>
      <c r="L474" t="s">
        <v>972</v>
      </c>
      <c r="M474">
        <v>2018</v>
      </c>
      <c r="N474">
        <v>7</v>
      </c>
      <c r="P474" t="s">
        <v>960</v>
      </c>
      <c r="Q474" t="s">
        <v>69</v>
      </c>
      <c r="R474" t="s">
        <v>3108</v>
      </c>
      <c r="S474" t="s">
        <v>225</v>
      </c>
      <c r="T474">
        <v>0.5</v>
      </c>
      <c r="U474" s="7">
        <v>1</v>
      </c>
      <c r="V474" s="4">
        <v>1</v>
      </c>
      <c r="W474">
        <v>0</v>
      </c>
      <c r="Y474">
        <v>1</v>
      </c>
      <c r="Z474">
        <v>1</v>
      </c>
      <c r="AA474" t="b">
        <v>1</v>
      </c>
      <c r="AB474" t="s">
        <v>76</v>
      </c>
      <c r="AC474" t="s">
        <v>3186</v>
      </c>
    </row>
    <row r="475" spans="1:29" hidden="1" x14ac:dyDescent="0.25">
      <c r="A475">
        <v>549862</v>
      </c>
      <c r="B475" t="s">
        <v>948</v>
      </c>
      <c r="C475" t="s">
        <v>3168</v>
      </c>
      <c r="D475" t="s">
        <v>234</v>
      </c>
      <c r="E475" t="s">
        <v>40</v>
      </c>
      <c r="F475" t="s">
        <v>41</v>
      </c>
      <c r="G475">
        <v>0.5</v>
      </c>
      <c r="J475" s="5"/>
      <c r="L475" t="s">
        <v>973</v>
      </c>
      <c r="M475">
        <v>2018</v>
      </c>
      <c r="N475">
        <v>9</v>
      </c>
      <c r="O475" t="s">
        <v>34</v>
      </c>
      <c r="Q475" t="s">
        <v>35</v>
      </c>
      <c r="R475" t="s">
        <v>43</v>
      </c>
      <c r="S475" t="s">
        <v>44</v>
      </c>
      <c r="T475">
        <v>0.5</v>
      </c>
      <c r="U475" s="7">
        <v>0.5</v>
      </c>
      <c r="V475" s="4">
        <v>0.25</v>
      </c>
      <c r="W475">
        <v>0</v>
      </c>
      <c r="Y475">
        <v>0.25</v>
      </c>
      <c r="Z475">
        <v>0.25</v>
      </c>
      <c r="AA475" t="b">
        <v>1</v>
      </c>
      <c r="AB475" t="s">
        <v>76</v>
      </c>
      <c r="AC475" t="s">
        <v>3186</v>
      </c>
    </row>
    <row r="476" spans="1:29" hidden="1" x14ac:dyDescent="0.25">
      <c r="A476">
        <v>566741</v>
      </c>
      <c r="B476" t="s">
        <v>948</v>
      </c>
      <c r="C476" t="s">
        <v>3168</v>
      </c>
      <c r="D476" t="s">
        <v>234</v>
      </c>
      <c r="E476" t="s">
        <v>346</v>
      </c>
      <c r="G476">
        <v>8.3333333333332996E-2</v>
      </c>
      <c r="J476" s="5"/>
      <c r="L476" t="s">
        <v>974</v>
      </c>
      <c r="M476">
        <v>2019</v>
      </c>
      <c r="P476" t="s">
        <v>975</v>
      </c>
      <c r="Q476" t="s">
        <v>35</v>
      </c>
      <c r="R476" t="s">
        <v>346</v>
      </c>
      <c r="S476" t="s">
        <v>61</v>
      </c>
      <c r="T476">
        <v>0</v>
      </c>
      <c r="U476" s="7">
        <v>0</v>
      </c>
      <c r="V476" s="4">
        <v>0</v>
      </c>
      <c r="W476">
        <v>0</v>
      </c>
      <c r="Y476">
        <v>0</v>
      </c>
      <c r="Z476">
        <v>0</v>
      </c>
      <c r="AA476" t="b">
        <v>1</v>
      </c>
      <c r="AB476" t="s">
        <v>76</v>
      </c>
      <c r="AC476" t="s">
        <v>3186</v>
      </c>
    </row>
    <row r="477" spans="1:29" hidden="1" x14ac:dyDescent="0.25">
      <c r="A477">
        <v>568206</v>
      </c>
      <c r="B477" t="s">
        <v>948</v>
      </c>
      <c r="C477" t="s">
        <v>3168</v>
      </c>
      <c r="D477" t="s">
        <v>234</v>
      </c>
      <c r="E477" t="s">
        <v>99</v>
      </c>
      <c r="F477" t="s">
        <v>134</v>
      </c>
      <c r="G477">
        <v>1</v>
      </c>
      <c r="J477" s="5">
        <v>505160800047</v>
      </c>
      <c r="L477" t="s">
        <v>976</v>
      </c>
      <c r="M477">
        <v>2019</v>
      </c>
      <c r="N477">
        <v>2</v>
      </c>
      <c r="P477" t="s">
        <v>660</v>
      </c>
      <c r="Q477" t="s">
        <v>69</v>
      </c>
      <c r="R477" t="s">
        <v>224</v>
      </c>
      <c r="S477" t="s">
        <v>225</v>
      </c>
      <c r="T477">
        <v>0.5</v>
      </c>
      <c r="U477" s="7">
        <v>1</v>
      </c>
      <c r="V477" s="4">
        <v>1</v>
      </c>
      <c r="W477">
        <v>0</v>
      </c>
      <c r="Y477">
        <v>1</v>
      </c>
      <c r="Z477">
        <v>1</v>
      </c>
      <c r="AA477" t="b">
        <v>1</v>
      </c>
      <c r="AB477" t="s">
        <v>76</v>
      </c>
      <c r="AC477" t="s">
        <v>3186</v>
      </c>
    </row>
    <row r="478" spans="1:29" hidden="1" x14ac:dyDescent="0.25">
      <c r="A478">
        <v>568346</v>
      </c>
      <c r="B478" t="s">
        <v>948</v>
      </c>
      <c r="C478" t="s">
        <v>3168</v>
      </c>
      <c r="D478" t="s">
        <v>234</v>
      </c>
      <c r="E478" t="s">
        <v>349</v>
      </c>
      <c r="G478">
        <v>1</v>
      </c>
      <c r="J478" s="5"/>
      <c r="L478" t="s">
        <v>977</v>
      </c>
      <c r="M478">
        <v>2019</v>
      </c>
      <c r="N478">
        <v>5</v>
      </c>
      <c r="P478" t="s">
        <v>335</v>
      </c>
      <c r="Q478" t="s">
        <v>35</v>
      </c>
      <c r="R478" t="s">
        <v>349</v>
      </c>
      <c r="S478" t="s">
        <v>61</v>
      </c>
      <c r="T478">
        <v>0</v>
      </c>
      <c r="U478" s="7">
        <v>0</v>
      </c>
      <c r="V478" s="4">
        <v>0</v>
      </c>
      <c r="W478">
        <v>0</v>
      </c>
      <c r="Y478">
        <v>0</v>
      </c>
      <c r="Z478">
        <v>0</v>
      </c>
      <c r="AA478" t="b">
        <v>1</v>
      </c>
      <c r="AB478" t="s">
        <v>76</v>
      </c>
      <c r="AC478" t="s">
        <v>3186</v>
      </c>
    </row>
    <row r="479" spans="1:29" hidden="1" x14ac:dyDescent="0.25">
      <c r="A479">
        <v>568347</v>
      </c>
      <c r="B479" t="s">
        <v>948</v>
      </c>
      <c r="C479" t="s">
        <v>3168</v>
      </c>
      <c r="D479" t="s">
        <v>234</v>
      </c>
      <c r="E479" t="s">
        <v>349</v>
      </c>
      <c r="G479">
        <v>1</v>
      </c>
      <c r="J479" s="5"/>
      <c r="L479" t="s">
        <v>977</v>
      </c>
      <c r="M479">
        <v>2019</v>
      </c>
      <c r="N479">
        <v>5</v>
      </c>
      <c r="O479" t="s">
        <v>34</v>
      </c>
      <c r="P479" t="s">
        <v>335</v>
      </c>
      <c r="Q479" t="s">
        <v>35</v>
      </c>
      <c r="R479" t="s">
        <v>349</v>
      </c>
      <c r="S479" t="s">
        <v>61</v>
      </c>
      <c r="T479">
        <v>0</v>
      </c>
      <c r="U479" s="7">
        <v>0</v>
      </c>
      <c r="V479" s="4">
        <v>0</v>
      </c>
      <c r="W479">
        <v>0</v>
      </c>
      <c r="Y479">
        <v>0</v>
      </c>
      <c r="Z479">
        <v>0</v>
      </c>
      <c r="AA479" t="b">
        <v>1</v>
      </c>
      <c r="AB479" t="s">
        <v>76</v>
      </c>
      <c r="AC479" t="s">
        <v>3186</v>
      </c>
    </row>
    <row r="480" spans="1:29" hidden="1" x14ac:dyDescent="0.25">
      <c r="A480">
        <v>568491</v>
      </c>
      <c r="B480" t="s">
        <v>948</v>
      </c>
      <c r="C480" t="s">
        <v>3168</v>
      </c>
      <c r="D480" t="s">
        <v>234</v>
      </c>
      <c r="E480" t="s">
        <v>99</v>
      </c>
      <c r="F480" t="s">
        <v>134</v>
      </c>
      <c r="G480">
        <v>1</v>
      </c>
      <c r="H480" t="s">
        <v>978</v>
      </c>
      <c r="J480" s="5">
        <v>539626900031</v>
      </c>
      <c r="L480" t="s">
        <v>979</v>
      </c>
      <c r="M480">
        <v>2019</v>
      </c>
      <c r="N480">
        <v>8</v>
      </c>
      <c r="P480" t="s">
        <v>963</v>
      </c>
      <c r="Q480" t="s">
        <v>69</v>
      </c>
      <c r="R480" t="s">
        <v>224</v>
      </c>
      <c r="S480" t="s">
        <v>225</v>
      </c>
      <c r="T480">
        <v>0.5</v>
      </c>
      <c r="U480" s="7">
        <v>1</v>
      </c>
      <c r="V480" s="4">
        <v>1</v>
      </c>
      <c r="W480">
        <v>0</v>
      </c>
      <c r="Y480">
        <v>1</v>
      </c>
      <c r="Z480">
        <v>1</v>
      </c>
      <c r="AA480" t="b">
        <v>1</v>
      </c>
      <c r="AB480" t="s">
        <v>76</v>
      </c>
      <c r="AC480" t="s">
        <v>3186</v>
      </c>
    </row>
    <row r="481" spans="1:29" hidden="1" x14ac:dyDescent="0.25">
      <c r="A481">
        <v>527276</v>
      </c>
      <c r="B481" t="s">
        <v>948</v>
      </c>
      <c r="C481" t="s">
        <v>3168</v>
      </c>
      <c r="D481" t="s">
        <v>234</v>
      </c>
      <c r="E481" t="s">
        <v>599</v>
      </c>
      <c r="G481">
        <v>1</v>
      </c>
      <c r="J481" s="5"/>
      <c r="M481">
        <v>2017</v>
      </c>
      <c r="N481">
        <v>34</v>
      </c>
      <c r="P481" t="s">
        <v>980</v>
      </c>
      <c r="Q481" t="s">
        <v>35</v>
      </c>
      <c r="R481" t="s">
        <v>599</v>
      </c>
      <c r="S481" t="s">
        <v>191</v>
      </c>
      <c r="T481">
        <v>1</v>
      </c>
      <c r="U481" s="7">
        <v>1</v>
      </c>
      <c r="V481" s="4">
        <v>1</v>
      </c>
      <c r="W481">
        <v>0</v>
      </c>
      <c r="Y481">
        <v>1</v>
      </c>
      <c r="Z481">
        <v>1</v>
      </c>
      <c r="AA481" t="b">
        <v>1</v>
      </c>
      <c r="AB481" t="s">
        <v>76</v>
      </c>
      <c r="AC481" t="s">
        <v>3186</v>
      </c>
    </row>
    <row r="482" spans="1:29" hidden="1" x14ac:dyDescent="0.25">
      <c r="A482">
        <v>558636</v>
      </c>
      <c r="B482" t="s">
        <v>948</v>
      </c>
      <c r="C482" t="s">
        <v>3168</v>
      </c>
      <c r="D482" t="s">
        <v>234</v>
      </c>
      <c r="E482" t="s">
        <v>99</v>
      </c>
      <c r="F482" t="s">
        <v>121</v>
      </c>
      <c r="G482">
        <v>1</v>
      </c>
      <c r="H482" t="s">
        <v>981</v>
      </c>
      <c r="J482" s="5"/>
      <c r="L482" t="s">
        <v>982</v>
      </c>
      <c r="M482">
        <v>2019</v>
      </c>
      <c r="N482">
        <v>6</v>
      </c>
      <c r="P482" t="s">
        <v>960</v>
      </c>
      <c r="Q482" t="s">
        <v>69</v>
      </c>
      <c r="R482" t="s">
        <v>3108</v>
      </c>
      <c r="S482" t="s">
        <v>225</v>
      </c>
      <c r="T482">
        <v>0.5</v>
      </c>
      <c r="U482" s="7">
        <v>1</v>
      </c>
      <c r="V482" s="4">
        <v>1</v>
      </c>
      <c r="W482">
        <v>0</v>
      </c>
      <c r="Y482">
        <v>1</v>
      </c>
      <c r="Z482">
        <v>1</v>
      </c>
      <c r="AA482" t="b">
        <v>1</v>
      </c>
      <c r="AB482" t="s">
        <v>76</v>
      </c>
      <c r="AC482" t="s">
        <v>3186</v>
      </c>
    </row>
    <row r="483" spans="1:29" hidden="1" x14ac:dyDescent="0.25">
      <c r="A483">
        <v>575439</v>
      </c>
      <c r="B483" t="s">
        <v>983</v>
      </c>
      <c r="C483" t="s">
        <v>3168</v>
      </c>
      <c r="D483" t="s">
        <v>234</v>
      </c>
      <c r="E483" t="s">
        <v>117</v>
      </c>
      <c r="G483">
        <v>0.5</v>
      </c>
      <c r="J483" s="5"/>
      <c r="L483" t="s">
        <v>984</v>
      </c>
      <c r="M483">
        <v>2019</v>
      </c>
      <c r="N483">
        <v>17</v>
      </c>
      <c r="O483" t="s">
        <v>34</v>
      </c>
      <c r="P483" t="s">
        <v>985</v>
      </c>
      <c r="Q483" t="s">
        <v>35</v>
      </c>
      <c r="R483" t="s">
        <v>117</v>
      </c>
      <c r="S483" t="s">
        <v>120</v>
      </c>
      <c r="T483">
        <v>1</v>
      </c>
      <c r="U483" s="7">
        <v>1</v>
      </c>
      <c r="V483" s="4">
        <v>0.5</v>
      </c>
      <c r="W483">
        <v>0</v>
      </c>
      <c r="Y483">
        <v>0.5</v>
      </c>
      <c r="Z483">
        <v>0.5</v>
      </c>
      <c r="AA483" t="b">
        <v>1</v>
      </c>
      <c r="AB483" t="s">
        <v>76</v>
      </c>
      <c r="AC483" t="s">
        <v>3186</v>
      </c>
    </row>
    <row r="484" spans="1:29" hidden="1" x14ac:dyDescent="0.25">
      <c r="A484">
        <v>559081</v>
      </c>
      <c r="B484" t="s">
        <v>983</v>
      </c>
      <c r="C484" t="s">
        <v>3168</v>
      </c>
      <c r="D484" t="s">
        <v>234</v>
      </c>
      <c r="E484" t="s">
        <v>288</v>
      </c>
      <c r="G484">
        <v>0.2</v>
      </c>
      <c r="J484" s="5"/>
      <c r="M484">
        <v>2018</v>
      </c>
      <c r="N484">
        <v>200</v>
      </c>
      <c r="O484" t="s">
        <v>34</v>
      </c>
      <c r="P484" t="s">
        <v>986</v>
      </c>
      <c r="Q484" t="s">
        <v>35</v>
      </c>
      <c r="R484" t="s">
        <v>288</v>
      </c>
      <c r="S484" t="s">
        <v>61</v>
      </c>
      <c r="T484">
        <v>0</v>
      </c>
      <c r="U484" s="7">
        <v>0</v>
      </c>
      <c r="V484" s="4">
        <v>0</v>
      </c>
      <c r="W484">
        <v>0</v>
      </c>
      <c r="Y484">
        <v>0</v>
      </c>
      <c r="Z484">
        <v>0</v>
      </c>
      <c r="AA484" t="b">
        <v>1</v>
      </c>
      <c r="AB484" t="s">
        <v>76</v>
      </c>
      <c r="AC484" t="s">
        <v>3186</v>
      </c>
    </row>
    <row r="485" spans="1:29" hidden="1" x14ac:dyDescent="0.25">
      <c r="A485">
        <v>559083</v>
      </c>
      <c r="B485" t="s">
        <v>983</v>
      </c>
      <c r="C485" t="s">
        <v>3168</v>
      </c>
      <c r="D485" t="s">
        <v>234</v>
      </c>
      <c r="E485" t="s">
        <v>249</v>
      </c>
      <c r="G485">
        <v>0.2</v>
      </c>
      <c r="J485" s="5"/>
      <c r="M485">
        <v>2018</v>
      </c>
      <c r="N485">
        <v>40</v>
      </c>
      <c r="O485" t="s">
        <v>34</v>
      </c>
      <c r="P485" t="s">
        <v>987</v>
      </c>
      <c r="Q485" t="s">
        <v>35</v>
      </c>
      <c r="R485" t="s">
        <v>249</v>
      </c>
      <c r="S485" t="s">
        <v>191</v>
      </c>
      <c r="T485">
        <v>1</v>
      </c>
      <c r="U485" s="7">
        <v>1</v>
      </c>
      <c r="V485" s="4">
        <v>0.2</v>
      </c>
      <c r="W485">
        <v>0</v>
      </c>
      <c r="Y485">
        <v>0.2</v>
      </c>
      <c r="Z485">
        <v>0.2</v>
      </c>
      <c r="AA485" t="b">
        <v>1</v>
      </c>
      <c r="AB485" t="s">
        <v>76</v>
      </c>
      <c r="AC485" t="s">
        <v>3186</v>
      </c>
    </row>
    <row r="486" spans="1:29" hidden="1" x14ac:dyDescent="0.25">
      <c r="A486">
        <v>559639</v>
      </c>
      <c r="B486" t="s">
        <v>983</v>
      </c>
      <c r="C486" t="s">
        <v>3168</v>
      </c>
      <c r="D486" t="s">
        <v>234</v>
      </c>
      <c r="E486" t="s">
        <v>249</v>
      </c>
      <c r="G486">
        <v>0.2</v>
      </c>
      <c r="J486" s="5"/>
      <c r="M486">
        <v>2018</v>
      </c>
      <c r="N486">
        <v>40</v>
      </c>
      <c r="O486" t="s">
        <v>34</v>
      </c>
      <c r="P486" t="s">
        <v>987</v>
      </c>
      <c r="Q486" t="s">
        <v>35</v>
      </c>
      <c r="R486" t="s">
        <v>249</v>
      </c>
      <c r="S486" t="s">
        <v>191</v>
      </c>
      <c r="T486">
        <v>1</v>
      </c>
      <c r="U486" s="7">
        <v>1</v>
      </c>
      <c r="V486" s="4">
        <v>0.2</v>
      </c>
      <c r="W486">
        <v>0</v>
      </c>
      <c r="Y486">
        <v>0.2</v>
      </c>
      <c r="Z486">
        <v>0.2</v>
      </c>
      <c r="AA486" t="b">
        <v>1</v>
      </c>
      <c r="AB486" t="s">
        <v>76</v>
      </c>
      <c r="AC486" t="s">
        <v>3186</v>
      </c>
    </row>
    <row r="487" spans="1:29" hidden="1" x14ac:dyDescent="0.25">
      <c r="A487">
        <v>559641</v>
      </c>
      <c r="B487" t="s">
        <v>983</v>
      </c>
      <c r="C487" t="s">
        <v>3168</v>
      </c>
      <c r="D487" t="s">
        <v>234</v>
      </c>
      <c r="E487" t="s">
        <v>288</v>
      </c>
      <c r="G487">
        <v>0.2</v>
      </c>
      <c r="J487" s="5"/>
      <c r="M487">
        <v>2018</v>
      </c>
      <c r="N487">
        <v>200</v>
      </c>
      <c r="O487" t="s">
        <v>34</v>
      </c>
      <c r="P487" t="s">
        <v>986</v>
      </c>
      <c r="Q487" t="s">
        <v>35</v>
      </c>
      <c r="R487" t="s">
        <v>288</v>
      </c>
      <c r="S487" t="s">
        <v>61</v>
      </c>
      <c r="T487">
        <v>0</v>
      </c>
      <c r="U487" s="7">
        <v>0</v>
      </c>
      <c r="V487" s="4">
        <v>0</v>
      </c>
      <c r="W487">
        <v>0</v>
      </c>
      <c r="Y487">
        <v>0</v>
      </c>
      <c r="Z487">
        <v>0</v>
      </c>
      <c r="AA487" t="b">
        <v>1</v>
      </c>
      <c r="AB487" t="s">
        <v>76</v>
      </c>
      <c r="AC487" t="s">
        <v>3186</v>
      </c>
    </row>
    <row r="488" spans="1:29" hidden="1" x14ac:dyDescent="0.25">
      <c r="A488">
        <v>559642</v>
      </c>
      <c r="B488" t="s">
        <v>983</v>
      </c>
      <c r="C488" t="s">
        <v>3168</v>
      </c>
      <c r="D488" t="s">
        <v>234</v>
      </c>
      <c r="E488" t="s">
        <v>249</v>
      </c>
      <c r="G488">
        <v>0.2</v>
      </c>
      <c r="J488" s="5"/>
      <c r="M488">
        <v>2018</v>
      </c>
      <c r="N488">
        <v>40</v>
      </c>
      <c r="O488" t="s">
        <v>34</v>
      </c>
      <c r="P488" t="s">
        <v>987</v>
      </c>
      <c r="Q488" t="s">
        <v>35</v>
      </c>
      <c r="R488" t="s">
        <v>249</v>
      </c>
      <c r="S488" t="s">
        <v>191</v>
      </c>
      <c r="T488">
        <v>1</v>
      </c>
      <c r="U488" s="7">
        <v>1</v>
      </c>
      <c r="V488" s="4">
        <v>0.2</v>
      </c>
      <c r="W488">
        <v>0</v>
      </c>
      <c r="Y488">
        <v>0.2</v>
      </c>
      <c r="Z488">
        <v>0.2</v>
      </c>
      <c r="AA488" t="b">
        <v>1</v>
      </c>
      <c r="AB488" t="s">
        <v>76</v>
      </c>
      <c r="AC488" t="s">
        <v>3186</v>
      </c>
    </row>
    <row r="489" spans="1:29" hidden="1" x14ac:dyDescent="0.25">
      <c r="A489">
        <v>559649</v>
      </c>
      <c r="B489" t="s">
        <v>983</v>
      </c>
      <c r="C489" t="s">
        <v>3168</v>
      </c>
      <c r="D489" t="s">
        <v>234</v>
      </c>
      <c r="E489" t="s">
        <v>75</v>
      </c>
      <c r="G489">
        <v>0.2</v>
      </c>
      <c r="J489" s="5"/>
      <c r="M489">
        <v>2018</v>
      </c>
      <c r="N489">
        <v>80</v>
      </c>
      <c r="P489" t="s">
        <v>987</v>
      </c>
      <c r="Q489" t="s">
        <v>35</v>
      </c>
      <c r="R489" t="s">
        <v>75</v>
      </c>
      <c r="S489" t="s">
        <v>61</v>
      </c>
      <c r="T489">
        <v>0</v>
      </c>
      <c r="U489" s="7">
        <v>0</v>
      </c>
      <c r="V489" s="4">
        <v>0</v>
      </c>
      <c r="W489">
        <v>0</v>
      </c>
      <c r="Y489">
        <v>0</v>
      </c>
      <c r="Z489">
        <v>0</v>
      </c>
      <c r="AA489" t="b">
        <v>1</v>
      </c>
      <c r="AB489" t="s">
        <v>76</v>
      </c>
      <c r="AC489" t="s">
        <v>3186</v>
      </c>
    </row>
    <row r="490" spans="1:29" hidden="1" x14ac:dyDescent="0.25">
      <c r="A490">
        <v>538220</v>
      </c>
      <c r="B490" t="s">
        <v>983</v>
      </c>
      <c r="C490" t="s">
        <v>3168</v>
      </c>
      <c r="D490" t="s">
        <v>234</v>
      </c>
      <c r="E490" t="s">
        <v>117</v>
      </c>
      <c r="G490">
        <v>1</v>
      </c>
      <c r="J490" s="5"/>
      <c r="L490" t="s">
        <v>988</v>
      </c>
      <c r="M490">
        <v>2017</v>
      </c>
      <c r="N490">
        <v>30</v>
      </c>
      <c r="O490" t="s">
        <v>34</v>
      </c>
      <c r="P490" t="s">
        <v>827</v>
      </c>
      <c r="Q490" t="s">
        <v>35</v>
      </c>
      <c r="R490" t="s">
        <v>117</v>
      </c>
      <c r="S490" t="s">
        <v>120</v>
      </c>
      <c r="T490">
        <v>1</v>
      </c>
      <c r="U490" s="7">
        <v>1</v>
      </c>
      <c r="V490" s="4">
        <v>1</v>
      </c>
      <c r="W490">
        <v>0</v>
      </c>
      <c r="Y490">
        <v>1</v>
      </c>
      <c r="Z490">
        <v>1</v>
      </c>
      <c r="AA490" t="b">
        <v>1</v>
      </c>
      <c r="AB490" t="s">
        <v>76</v>
      </c>
      <c r="AC490" t="s">
        <v>3186</v>
      </c>
    </row>
    <row r="491" spans="1:29" hidden="1" x14ac:dyDescent="0.25">
      <c r="A491">
        <v>538503</v>
      </c>
      <c r="B491" t="s">
        <v>983</v>
      </c>
      <c r="C491" t="s">
        <v>3168</v>
      </c>
      <c r="D491" t="s">
        <v>234</v>
      </c>
      <c r="E491" t="s">
        <v>99</v>
      </c>
      <c r="F491" t="s">
        <v>134</v>
      </c>
      <c r="G491">
        <v>0.33333333333332998</v>
      </c>
      <c r="J491" s="5">
        <v>409038600038</v>
      </c>
      <c r="L491" t="s">
        <v>989</v>
      </c>
      <c r="M491">
        <v>2017</v>
      </c>
      <c r="N491">
        <v>8</v>
      </c>
      <c r="P491" t="s">
        <v>667</v>
      </c>
      <c r="Q491" t="s">
        <v>69</v>
      </c>
      <c r="R491" t="s">
        <v>224</v>
      </c>
      <c r="S491" t="s">
        <v>225</v>
      </c>
      <c r="T491">
        <v>0.5</v>
      </c>
      <c r="U491" s="7">
        <v>1</v>
      </c>
      <c r="V491" s="4">
        <v>0.33333333333332998</v>
      </c>
      <c r="W491">
        <v>0</v>
      </c>
      <c r="Y491">
        <v>0.33333333333332998</v>
      </c>
      <c r="Z491">
        <v>0.33333333333332998</v>
      </c>
      <c r="AA491" t="b">
        <v>1</v>
      </c>
      <c r="AB491" t="s">
        <v>76</v>
      </c>
      <c r="AC491" t="s">
        <v>3186</v>
      </c>
    </row>
    <row r="492" spans="1:29" hidden="1" x14ac:dyDescent="0.25">
      <c r="A492">
        <v>538504</v>
      </c>
      <c r="B492" t="s">
        <v>983</v>
      </c>
      <c r="C492" t="s">
        <v>3168</v>
      </c>
      <c r="D492" t="s">
        <v>234</v>
      </c>
      <c r="E492" t="s">
        <v>99</v>
      </c>
      <c r="F492" t="s">
        <v>134</v>
      </c>
      <c r="G492">
        <v>1</v>
      </c>
      <c r="J492" s="5">
        <v>409038600019</v>
      </c>
      <c r="L492" t="s">
        <v>990</v>
      </c>
      <c r="M492">
        <v>2017</v>
      </c>
      <c r="N492">
        <v>8</v>
      </c>
      <c r="P492" t="s">
        <v>667</v>
      </c>
      <c r="Q492" t="s">
        <v>69</v>
      </c>
      <c r="R492" t="s">
        <v>224</v>
      </c>
      <c r="S492" t="s">
        <v>225</v>
      </c>
      <c r="T492">
        <v>0.5</v>
      </c>
      <c r="U492" s="7">
        <v>1</v>
      </c>
      <c r="V492" s="4">
        <v>1</v>
      </c>
      <c r="W492">
        <v>0</v>
      </c>
      <c r="Y492">
        <v>1</v>
      </c>
      <c r="Z492">
        <v>1</v>
      </c>
      <c r="AA492" t="b">
        <v>1</v>
      </c>
      <c r="AB492" t="s">
        <v>76</v>
      </c>
      <c r="AC492" t="s">
        <v>3186</v>
      </c>
    </row>
    <row r="493" spans="1:29" hidden="1" x14ac:dyDescent="0.25">
      <c r="A493">
        <v>538506</v>
      </c>
      <c r="B493" t="s">
        <v>983</v>
      </c>
      <c r="C493" t="s">
        <v>3168</v>
      </c>
      <c r="D493" t="s">
        <v>234</v>
      </c>
      <c r="E493" t="s">
        <v>99</v>
      </c>
      <c r="F493" t="s">
        <v>100</v>
      </c>
      <c r="G493">
        <v>0.5</v>
      </c>
      <c r="J493" s="5">
        <v>432421100024</v>
      </c>
      <c r="L493" t="s">
        <v>991</v>
      </c>
      <c r="M493">
        <v>2017</v>
      </c>
      <c r="N493">
        <v>11</v>
      </c>
      <c r="P493" t="s">
        <v>992</v>
      </c>
      <c r="Q493" t="s">
        <v>69</v>
      </c>
      <c r="R493" t="s">
        <v>103</v>
      </c>
      <c r="S493" t="s">
        <v>104</v>
      </c>
      <c r="T493">
        <v>0.25</v>
      </c>
      <c r="U493" s="7">
        <v>0.5</v>
      </c>
      <c r="V493" s="4">
        <v>0.25</v>
      </c>
      <c r="W493">
        <v>0</v>
      </c>
      <c r="Y493">
        <v>0.25</v>
      </c>
      <c r="Z493">
        <v>0.25</v>
      </c>
      <c r="AA493" t="b">
        <v>1</v>
      </c>
      <c r="AB493" t="s">
        <v>76</v>
      </c>
      <c r="AC493" t="s">
        <v>3186</v>
      </c>
    </row>
    <row r="494" spans="1:29" hidden="1" x14ac:dyDescent="0.25">
      <c r="A494">
        <v>538507</v>
      </c>
      <c r="B494" t="s">
        <v>983</v>
      </c>
      <c r="C494" t="s">
        <v>3168</v>
      </c>
      <c r="D494" t="s">
        <v>234</v>
      </c>
      <c r="E494" t="s">
        <v>99</v>
      </c>
      <c r="F494" t="s">
        <v>100</v>
      </c>
      <c r="G494">
        <v>0.5</v>
      </c>
      <c r="J494" s="5">
        <v>432421100025</v>
      </c>
      <c r="L494" t="s">
        <v>991</v>
      </c>
      <c r="M494">
        <v>2017</v>
      </c>
      <c r="N494">
        <v>10</v>
      </c>
      <c r="P494" t="s">
        <v>992</v>
      </c>
      <c r="Q494" t="s">
        <v>69</v>
      </c>
      <c r="R494" t="s">
        <v>103</v>
      </c>
      <c r="S494" t="s">
        <v>104</v>
      </c>
      <c r="T494">
        <v>0.25</v>
      </c>
      <c r="U494" s="7">
        <v>0.5</v>
      </c>
      <c r="V494" s="4">
        <v>0.25</v>
      </c>
      <c r="W494">
        <v>0</v>
      </c>
      <c r="Y494">
        <v>0.25</v>
      </c>
      <c r="Z494">
        <v>0.25</v>
      </c>
      <c r="AA494" t="b">
        <v>1</v>
      </c>
      <c r="AB494" t="s">
        <v>76</v>
      </c>
      <c r="AC494" t="s">
        <v>3186</v>
      </c>
    </row>
    <row r="495" spans="1:29" hidden="1" x14ac:dyDescent="0.25">
      <c r="A495">
        <v>538508</v>
      </c>
      <c r="B495" t="s">
        <v>983</v>
      </c>
      <c r="C495" t="s">
        <v>3168</v>
      </c>
      <c r="D495" t="s">
        <v>234</v>
      </c>
      <c r="E495" t="s">
        <v>99</v>
      </c>
      <c r="F495" t="s">
        <v>100</v>
      </c>
      <c r="G495">
        <v>0.33333333333332998</v>
      </c>
      <c r="J495" s="5">
        <v>432421100040</v>
      </c>
      <c r="L495" t="s">
        <v>991</v>
      </c>
      <c r="M495">
        <v>2017</v>
      </c>
      <c r="N495">
        <v>11</v>
      </c>
      <c r="P495" t="s">
        <v>992</v>
      </c>
      <c r="Q495" t="s">
        <v>69</v>
      </c>
      <c r="R495" t="s">
        <v>103</v>
      </c>
      <c r="S495" t="s">
        <v>104</v>
      </c>
      <c r="T495">
        <v>0.25</v>
      </c>
      <c r="U495" s="7">
        <v>0.5</v>
      </c>
      <c r="V495" s="4">
        <v>0.16666666666666499</v>
      </c>
      <c r="W495">
        <v>0</v>
      </c>
      <c r="Y495">
        <v>0.16666666666666499</v>
      </c>
      <c r="Z495">
        <v>0.16666666666666499</v>
      </c>
      <c r="AA495" t="b">
        <v>1</v>
      </c>
      <c r="AB495" t="s">
        <v>76</v>
      </c>
      <c r="AC495" t="s">
        <v>3186</v>
      </c>
    </row>
    <row r="496" spans="1:29" hidden="1" x14ac:dyDescent="0.25">
      <c r="A496">
        <v>538509</v>
      </c>
      <c r="B496" t="s">
        <v>983</v>
      </c>
      <c r="C496" t="s">
        <v>3168</v>
      </c>
      <c r="D496" t="s">
        <v>234</v>
      </c>
      <c r="E496" t="s">
        <v>99</v>
      </c>
      <c r="F496" t="s">
        <v>100</v>
      </c>
      <c r="G496">
        <v>0.33333333333332998</v>
      </c>
      <c r="J496" s="5">
        <v>432421100048</v>
      </c>
      <c r="L496" t="s">
        <v>991</v>
      </c>
      <c r="M496">
        <v>2017</v>
      </c>
      <c r="N496">
        <v>8</v>
      </c>
      <c r="P496" t="s">
        <v>992</v>
      </c>
      <c r="Q496" t="s">
        <v>69</v>
      </c>
      <c r="R496" t="s">
        <v>103</v>
      </c>
      <c r="S496" t="s">
        <v>104</v>
      </c>
      <c r="T496">
        <v>0.25</v>
      </c>
      <c r="U496" s="7">
        <v>0.5</v>
      </c>
      <c r="V496" s="4">
        <v>0.16666666666666499</v>
      </c>
      <c r="W496">
        <v>0</v>
      </c>
      <c r="Y496">
        <v>0.16666666666666499</v>
      </c>
      <c r="Z496">
        <v>0.16666666666666499</v>
      </c>
      <c r="AA496" t="b">
        <v>1</v>
      </c>
      <c r="AB496" t="s">
        <v>76</v>
      </c>
      <c r="AC496" t="s">
        <v>3186</v>
      </c>
    </row>
    <row r="497" spans="1:29" hidden="1" x14ac:dyDescent="0.25">
      <c r="A497">
        <v>538660</v>
      </c>
      <c r="B497" t="s">
        <v>983</v>
      </c>
      <c r="C497" t="s">
        <v>3168</v>
      </c>
      <c r="D497" t="s">
        <v>234</v>
      </c>
      <c r="E497" t="s">
        <v>99</v>
      </c>
      <c r="F497" t="s">
        <v>100</v>
      </c>
      <c r="G497">
        <v>0.33333333333332998</v>
      </c>
      <c r="J497" s="5">
        <v>429975300112</v>
      </c>
      <c r="L497" t="s">
        <v>783</v>
      </c>
      <c r="M497">
        <v>2017</v>
      </c>
      <c r="N497">
        <v>6</v>
      </c>
      <c r="P497" t="s">
        <v>993</v>
      </c>
      <c r="Q497" t="s">
        <v>69</v>
      </c>
      <c r="R497" t="s">
        <v>103</v>
      </c>
      <c r="S497" t="s">
        <v>104</v>
      </c>
      <c r="T497">
        <v>0.25</v>
      </c>
      <c r="U497" s="7">
        <v>0.5</v>
      </c>
      <c r="V497" s="4">
        <v>0.16666666666666499</v>
      </c>
      <c r="W497">
        <v>0</v>
      </c>
      <c r="Y497">
        <v>0.16666666666666499</v>
      </c>
      <c r="Z497">
        <v>0.16666666666666499</v>
      </c>
      <c r="AA497" t="b">
        <v>1</v>
      </c>
      <c r="AB497" t="s">
        <v>76</v>
      </c>
      <c r="AC497" t="s">
        <v>3186</v>
      </c>
    </row>
    <row r="498" spans="1:29" hidden="1" x14ac:dyDescent="0.25">
      <c r="A498">
        <v>539012</v>
      </c>
      <c r="B498" t="s">
        <v>983</v>
      </c>
      <c r="C498" t="s">
        <v>3168</v>
      </c>
      <c r="D498" t="s">
        <v>234</v>
      </c>
      <c r="E498" t="s">
        <v>99</v>
      </c>
      <c r="F498" t="s">
        <v>100</v>
      </c>
      <c r="G498">
        <v>0.5</v>
      </c>
      <c r="J498" s="5"/>
      <c r="L498" t="s">
        <v>994</v>
      </c>
      <c r="M498">
        <v>2017</v>
      </c>
      <c r="N498">
        <v>4</v>
      </c>
      <c r="P498" t="s">
        <v>995</v>
      </c>
      <c r="Q498" t="s">
        <v>35</v>
      </c>
      <c r="R498" t="s">
        <v>103</v>
      </c>
      <c r="S498" t="s">
        <v>104</v>
      </c>
      <c r="T498">
        <v>0.25</v>
      </c>
      <c r="U498" s="7">
        <v>0.25</v>
      </c>
      <c r="V498" s="4">
        <v>0.125</v>
      </c>
      <c r="W498">
        <v>0</v>
      </c>
      <c r="Y498">
        <v>0.125</v>
      </c>
      <c r="Z498">
        <v>0.125</v>
      </c>
      <c r="AA498" t="b">
        <v>1</v>
      </c>
      <c r="AB498" t="s">
        <v>76</v>
      </c>
      <c r="AC498" t="s">
        <v>3186</v>
      </c>
    </row>
    <row r="499" spans="1:29" hidden="1" x14ac:dyDescent="0.25">
      <c r="A499">
        <v>539013</v>
      </c>
      <c r="B499" t="s">
        <v>983</v>
      </c>
      <c r="C499" t="s">
        <v>3168</v>
      </c>
      <c r="D499" t="s">
        <v>234</v>
      </c>
      <c r="E499" t="s">
        <v>99</v>
      </c>
      <c r="F499" t="s">
        <v>100</v>
      </c>
      <c r="G499">
        <v>0.5</v>
      </c>
      <c r="J499" s="5"/>
      <c r="L499" t="s">
        <v>994</v>
      </c>
      <c r="M499">
        <v>2017</v>
      </c>
      <c r="N499">
        <v>4</v>
      </c>
      <c r="P499" t="s">
        <v>995</v>
      </c>
      <c r="Q499" t="s">
        <v>35</v>
      </c>
      <c r="R499" t="s">
        <v>103</v>
      </c>
      <c r="S499" t="s">
        <v>104</v>
      </c>
      <c r="T499">
        <v>0.25</v>
      </c>
      <c r="U499" s="7">
        <v>0.25</v>
      </c>
      <c r="V499" s="4">
        <v>0.125</v>
      </c>
      <c r="W499">
        <v>0</v>
      </c>
      <c r="Y499">
        <v>0.125</v>
      </c>
      <c r="Z499">
        <v>0.125</v>
      </c>
      <c r="AA499" t="b">
        <v>1</v>
      </c>
      <c r="AB499" t="s">
        <v>76</v>
      </c>
      <c r="AC499" t="s">
        <v>3186</v>
      </c>
    </row>
    <row r="500" spans="1:29" hidden="1" x14ac:dyDescent="0.25">
      <c r="A500">
        <v>539014</v>
      </c>
      <c r="B500" t="s">
        <v>983</v>
      </c>
      <c r="C500" t="s">
        <v>3168</v>
      </c>
      <c r="D500" t="s">
        <v>234</v>
      </c>
      <c r="E500" t="s">
        <v>228</v>
      </c>
      <c r="F500" t="s">
        <v>229</v>
      </c>
      <c r="G500">
        <v>1</v>
      </c>
      <c r="J500" s="5"/>
      <c r="L500" t="s">
        <v>996</v>
      </c>
      <c r="M500">
        <v>2017</v>
      </c>
      <c r="N500">
        <v>6</v>
      </c>
      <c r="P500" t="s">
        <v>997</v>
      </c>
      <c r="Q500" t="s">
        <v>35</v>
      </c>
      <c r="R500" t="s">
        <v>232</v>
      </c>
      <c r="S500" t="s">
        <v>61</v>
      </c>
      <c r="T500">
        <v>0</v>
      </c>
      <c r="U500" s="7">
        <v>0</v>
      </c>
      <c r="V500" s="4">
        <v>0</v>
      </c>
      <c r="W500">
        <v>0</v>
      </c>
      <c r="Y500">
        <v>0</v>
      </c>
      <c r="Z500">
        <v>0</v>
      </c>
      <c r="AA500" t="b">
        <v>1</v>
      </c>
      <c r="AB500" t="s">
        <v>76</v>
      </c>
      <c r="AC500" t="s">
        <v>3186</v>
      </c>
    </row>
    <row r="501" spans="1:29" hidden="1" x14ac:dyDescent="0.25">
      <c r="A501">
        <v>565985</v>
      </c>
      <c r="B501" t="s">
        <v>983</v>
      </c>
      <c r="C501" t="s">
        <v>3168</v>
      </c>
      <c r="D501" t="s">
        <v>234</v>
      </c>
      <c r="E501" t="s">
        <v>288</v>
      </c>
      <c r="G501">
        <v>0.2</v>
      </c>
      <c r="J501" s="5"/>
      <c r="M501">
        <v>2019</v>
      </c>
      <c r="N501">
        <v>192</v>
      </c>
      <c r="O501" t="s">
        <v>34</v>
      </c>
      <c r="P501" t="s">
        <v>987</v>
      </c>
      <c r="Q501" t="s">
        <v>35</v>
      </c>
      <c r="R501" t="s">
        <v>288</v>
      </c>
      <c r="S501" t="s">
        <v>61</v>
      </c>
      <c r="T501">
        <v>0</v>
      </c>
      <c r="U501" s="7">
        <v>0</v>
      </c>
      <c r="V501" s="4">
        <v>0</v>
      </c>
      <c r="W501">
        <v>0</v>
      </c>
      <c r="Y501">
        <v>0</v>
      </c>
      <c r="Z501">
        <v>0</v>
      </c>
      <c r="AA501" t="b">
        <v>1</v>
      </c>
      <c r="AB501" t="s">
        <v>76</v>
      </c>
      <c r="AC501" t="s">
        <v>3186</v>
      </c>
    </row>
    <row r="502" spans="1:29" hidden="1" x14ac:dyDescent="0.25">
      <c r="A502">
        <v>565986</v>
      </c>
      <c r="B502" t="s">
        <v>983</v>
      </c>
      <c r="C502" t="s">
        <v>3168</v>
      </c>
      <c r="D502" t="s">
        <v>234</v>
      </c>
      <c r="E502" t="s">
        <v>249</v>
      </c>
      <c r="G502">
        <v>0.2</v>
      </c>
      <c r="J502" s="5"/>
      <c r="M502">
        <v>2019</v>
      </c>
      <c r="N502">
        <v>40</v>
      </c>
      <c r="O502" t="s">
        <v>34</v>
      </c>
      <c r="P502" t="s">
        <v>987</v>
      </c>
      <c r="Q502" t="s">
        <v>35</v>
      </c>
      <c r="R502" t="s">
        <v>249</v>
      </c>
      <c r="S502" t="s">
        <v>191</v>
      </c>
      <c r="T502">
        <v>1</v>
      </c>
      <c r="U502" s="7">
        <v>1</v>
      </c>
      <c r="V502" s="4">
        <v>0.2</v>
      </c>
      <c r="W502">
        <v>0</v>
      </c>
      <c r="Y502">
        <v>0.2</v>
      </c>
      <c r="Z502">
        <v>0.2</v>
      </c>
      <c r="AA502" t="b">
        <v>1</v>
      </c>
      <c r="AB502" t="s">
        <v>76</v>
      </c>
      <c r="AC502" t="s">
        <v>3186</v>
      </c>
    </row>
    <row r="503" spans="1:29" hidden="1" x14ac:dyDescent="0.25">
      <c r="A503">
        <v>565989</v>
      </c>
      <c r="B503" t="s">
        <v>983</v>
      </c>
      <c r="C503" t="s">
        <v>3168</v>
      </c>
      <c r="D503" t="s">
        <v>234</v>
      </c>
      <c r="E503" t="s">
        <v>249</v>
      </c>
      <c r="G503">
        <v>0.2</v>
      </c>
      <c r="J503" s="5"/>
      <c r="M503">
        <v>2019</v>
      </c>
      <c r="N503">
        <v>40</v>
      </c>
      <c r="O503" t="s">
        <v>34</v>
      </c>
      <c r="P503" t="s">
        <v>987</v>
      </c>
      <c r="Q503" t="s">
        <v>35</v>
      </c>
      <c r="R503" t="s">
        <v>249</v>
      </c>
      <c r="S503" t="s">
        <v>191</v>
      </c>
      <c r="T503">
        <v>1</v>
      </c>
      <c r="U503" s="7">
        <v>1</v>
      </c>
      <c r="V503" s="4">
        <v>0.2</v>
      </c>
      <c r="W503">
        <v>0</v>
      </c>
      <c r="Y503">
        <v>0.2</v>
      </c>
      <c r="Z503">
        <v>0.2</v>
      </c>
      <c r="AA503" t="b">
        <v>1</v>
      </c>
      <c r="AB503" t="s">
        <v>76</v>
      </c>
      <c r="AC503" t="s">
        <v>3186</v>
      </c>
    </row>
    <row r="504" spans="1:29" hidden="1" x14ac:dyDescent="0.25">
      <c r="A504">
        <v>565991</v>
      </c>
      <c r="B504" t="s">
        <v>983</v>
      </c>
      <c r="C504" t="s">
        <v>3168</v>
      </c>
      <c r="D504" t="s">
        <v>234</v>
      </c>
      <c r="E504" t="s">
        <v>249</v>
      </c>
      <c r="G504">
        <v>0.2</v>
      </c>
      <c r="J504" s="5"/>
      <c r="M504">
        <v>2019</v>
      </c>
      <c r="N504">
        <v>40</v>
      </c>
      <c r="O504" t="s">
        <v>34</v>
      </c>
      <c r="P504" t="s">
        <v>987</v>
      </c>
      <c r="Q504" t="s">
        <v>35</v>
      </c>
      <c r="R504" t="s">
        <v>249</v>
      </c>
      <c r="S504" t="s">
        <v>191</v>
      </c>
      <c r="T504">
        <v>1</v>
      </c>
      <c r="U504" s="7">
        <v>1</v>
      </c>
      <c r="V504" s="4">
        <v>0.2</v>
      </c>
      <c r="W504">
        <v>0</v>
      </c>
      <c r="Y504">
        <v>0.2</v>
      </c>
      <c r="Z504">
        <v>0.2</v>
      </c>
      <c r="AA504" t="b">
        <v>1</v>
      </c>
      <c r="AB504" t="s">
        <v>76</v>
      </c>
      <c r="AC504" t="s">
        <v>3186</v>
      </c>
    </row>
    <row r="505" spans="1:29" hidden="1" x14ac:dyDescent="0.25">
      <c r="A505">
        <v>565994</v>
      </c>
      <c r="B505" t="s">
        <v>983</v>
      </c>
      <c r="C505" t="s">
        <v>3168</v>
      </c>
      <c r="D505" t="s">
        <v>234</v>
      </c>
      <c r="E505" t="s">
        <v>249</v>
      </c>
      <c r="G505">
        <v>0.2</v>
      </c>
      <c r="J505" s="5"/>
      <c r="M505">
        <v>2019</v>
      </c>
      <c r="N505">
        <v>84</v>
      </c>
      <c r="O505" t="s">
        <v>34</v>
      </c>
      <c r="P505" t="s">
        <v>987</v>
      </c>
      <c r="Q505" t="s">
        <v>35</v>
      </c>
      <c r="R505" t="s">
        <v>249</v>
      </c>
      <c r="S505" t="s">
        <v>191</v>
      </c>
      <c r="T505">
        <v>1</v>
      </c>
      <c r="U505" s="7">
        <v>1</v>
      </c>
      <c r="V505" s="4">
        <v>0.2</v>
      </c>
      <c r="W505">
        <v>0</v>
      </c>
      <c r="Y505">
        <v>0.2</v>
      </c>
      <c r="Z505">
        <v>0.2</v>
      </c>
      <c r="AA505" t="b">
        <v>1</v>
      </c>
      <c r="AB505" t="s">
        <v>76</v>
      </c>
      <c r="AC505" t="s">
        <v>3186</v>
      </c>
    </row>
    <row r="506" spans="1:29" hidden="1" x14ac:dyDescent="0.25">
      <c r="A506">
        <v>566008</v>
      </c>
      <c r="B506" t="s">
        <v>983</v>
      </c>
      <c r="C506" t="s">
        <v>3168</v>
      </c>
      <c r="D506" t="s">
        <v>234</v>
      </c>
      <c r="E506" t="s">
        <v>99</v>
      </c>
      <c r="F506" t="s">
        <v>100</v>
      </c>
      <c r="G506">
        <v>0.33333333333332998</v>
      </c>
      <c r="J506" s="5">
        <v>505160800022</v>
      </c>
      <c r="L506" t="s">
        <v>976</v>
      </c>
      <c r="M506">
        <v>2019</v>
      </c>
      <c r="N506">
        <v>11</v>
      </c>
      <c r="P506" t="s">
        <v>998</v>
      </c>
      <c r="Q506" t="s">
        <v>69</v>
      </c>
      <c r="R506" t="s">
        <v>103</v>
      </c>
      <c r="S506" t="s">
        <v>104</v>
      </c>
      <c r="T506">
        <v>0.25</v>
      </c>
      <c r="U506" s="7">
        <v>0.5</v>
      </c>
      <c r="V506" s="4">
        <v>0.16666666666666499</v>
      </c>
      <c r="W506">
        <v>0</v>
      </c>
      <c r="Y506">
        <v>0.16666666666666499</v>
      </c>
      <c r="Z506">
        <v>0.16666666666666499</v>
      </c>
      <c r="AA506" t="b">
        <v>1</v>
      </c>
      <c r="AB506" t="s">
        <v>76</v>
      </c>
      <c r="AC506" t="s">
        <v>3186</v>
      </c>
    </row>
    <row r="507" spans="1:29" hidden="1" x14ac:dyDescent="0.25">
      <c r="A507">
        <v>566019</v>
      </c>
      <c r="B507" t="s">
        <v>983</v>
      </c>
      <c r="C507" t="s">
        <v>3168</v>
      </c>
      <c r="D507" t="s">
        <v>234</v>
      </c>
      <c r="E507" t="s">
        <v>99</v>
      </c>
      <c r="F507" t="s">
        <v>100</v>
      </c>
      <c r="G507">
        <v>0.33333333333332998</v>
      </c>
      <c r="J507" s="5">
        <v>505160800057</v>
      </c>
      <c r="L507" t="s">
        <v>999</v>
      </c>
      <c r="M507">
        <v>2019</v>
      </c>
      <c r="N507">
        <v>10</v>
      </c>
      <c r="P507" t="s">
        <v>998</v>
      </c>
      <c r="Q507" t="s">
        <v>69</v>
      </c>
      <c r="R507" t="s">
        <v>103</v>
      </c>
      <c r="S507" t="s">
        <v>104</v>
      </c>
      <c r="T507">
        <v>0.25</v>
      </c>
      <c r="U507" s="7">
        <v>0.5</v>
      </c>
      <c r="V507" s="4">
        <v>0.16666666666666499</v>
      </c>
      <c r="W507">
        <v>0</v>
      </c>
      <c r="Y507">
        <v>0.16666666666666499</v>
      </c>
      <c r="Z507">
        <v>0.16666666666666499</v>
      </c>
      <c r="AA507" t="b">
        <v>1</v>
      </c>
      <c r="AB507" t="s">
        <v>76</v>
      </c>
      <c r="AC507" t="s">
        <v>3186</v>
      </c>
    </row>
    <row r="508" spans="1:29" hidden="1" x14ac:dyDescent="0.25">
      <c r="A508">
        <v>566020</v>
      </c>
      <c r="B508" t="s">
        <v>983</v>
      </c>
      <c r="C508" t="s">
        <v>3168</v>
      </c>
      <c r="D508" t="s">
        <v>234</v>
      </c>
      <c r="E508" t="s">
        <v>99</v>
      </c>
      <c r="F508" t="s">
        <v>100</v>
      </c>
      <c r="G508">
        <v>0.5</v>
      </c>
      <c r="J508" s="5">
        <v>505160800063</v>
      </c>
      <c r="L508" t="s">
        <v>976</v>
      </c>
      <c r="M508">
        <v>2019</v>
      </c>
      <c r="N508">
        <v>3</v>
      </c>
      <c r="P508" t="s">
        <v>998</v>
      </c>
      <c r="Q508" t="s">
        <v>69</v>
      </c>
      <c r="R508" t="s">
        <v>103</v>
      </c>
      <c r="S508" t="s">
        <v>104</v>
      </c>
      <c r="T508">
        <v>0.25</v>
      </c>
      <c r="U508" s="7">
        <v>0.5</v>
      </c>
      <c r="V508" s="4">
        <v>0.25</v>
      </c>
      <c r="W508">
        <v>0</v>
      </c>
      <c r="Y508">
        <v>0.25</v>
      </c>
      <c r="Z508">
        <v>0.25</v>
      </c>
      <c r="AA508" t="b">
        <v>1</v>
      </c>
      <c r="AB508" t="s">
        <v>76</v>
      </c>
      <c r="AC508" t="s">
        <v>3186</v>
      </c>
    </row>
    <row r="509" spans="1:29" hidden="1" x14ac:dyDescent="0.25">
      <c r="A509">
        <v>566457</v>
      </c>
      <c r="B509" t="s">
        <v>983</v>
      </c>
      <c r="C509" t="s">
        <v>3168</v>
      </c>
      <c r="D509" t="s">
        <v>234</v>
      </c>
      <c r="E509" t="s">
        <v>40</v>
      </c>
      <c r="F509" t="s">
        <v>89</v>
      </c>
      <c r="G509">
        <v>0.5</v>
      </c>
      <c r="J509" s="5"/>
      <c r="L509" t="s">
        <v>1000</v>
      </c>
      <c r="M509">
        <v>2019</v>
      </c>
      <c r="N509">
        <v>11</v>
      </c>
      <c r="O509" t="s">
        <v>34</v>
      </c>
      <c r="Q509" t="s">
        <v>35</v>
      </c>
      <c r="R509" t="s">
        <v>91</v>
      </c>
      <c r="S509" t="s">
        <v>92</v>
      </c>
      <c r="T509">
        <v>1</v>
      </c>
      <c r="U509" s="7">
        <v>1</v>
      </c>
      <c r="V509" s="4">
        <v>0.5</v>
      </c>
      <c r="W509">
        <v>0</v>
      </c>
      <c r="Y509">
        <v>0.5</v>
      </c>
      <c r="Z509">
        <v>0.5</v>
      </c>
      <c r="AA509" t="b">
        <v>1</v>
      </c>
      <c r="AB509" t="s">
        <v>76</v>
      </c>
      <c r="AC509" t="s">
        <v>3186</v>
      </c>
    </row>
    <row r="510" spans="1:29" hidden="1" x14ac:dyDescent="0.25">
      <c r="A510">
        <v>566741</v>
      </c>
      <c r="B510" t="s">
        <v>983</v>
      </c>
      <c r="C510" t="s">
        <v>3168</v>
      </c>
      <c r="D510" t="s">
        <v>234</v>
      </c>
      <c r="E510" t="s">
        <v>346</v>
      </c>
      <c r="G510">
        <v>8.3333333333332996E-2</v>
      </c>
      <c r="J510" s="5"/>
      <c r="L510" t="s">
        <v>974</v>
      </c>
      <c r="M510">
        <v>2019</v>
      </c>
      <c r="P510" t="s">
        <v>975</v>
      </c>
      <c r="Q510" t="s">
        <v>35</v>
      </c>
      <c r="R510" t="s">
        <v>346</v>
      </c>
      <c r="S510" t="s">
        <v>61</v>
      </c>
      <c r="T510">
        <v>0</v>
      </c>
      <c r="U510" s="7">
        <v>0</v>
      </c>
      <c r="V510" s="4">
        <v>0</v>
      </c>
      <c r="W510">
        <v>0</v>
      </c>
      <c r="Y510">
        <v>0</v>
      </c>
      <c r="Z510">
        <v>0</v>
      </c>
      <c r="AA510" t="b">
        <v>1</v>
      </c>
      <c r="AB510" t="s">
        <v>76</v>
      </c>
      <c r="AC510" t="s">
        <v>3186</v>
      </c>
    </row>
    <row r="511" spans="1:29" hidden="1" x14ac:dyDescent="0.25">
      <c r="A511">
        <v>567345</v>
      </c>
      <c r="B511" t="s">
        <v>983</v>
      </c>
      <c r="C511" t="s">
        <v>3168</v>
      </c>
      <c r="D511" t="s">
        <v>234</v>
      </c>
      <c r="E511" t="s">
        <v>271</v>
      </c>
      <c r="G511">
        <v>0.33333333333332998</v>
      </c>
      <c r="J511" s="5"/>
      <c r="L511" t="s">
        <v>1001</v>
      </c>
      <c r="M511">
        <v>2019</v>
      </c>
      <c r="N511">
        <v>10</v>
      </c>
      <c r="O511" t="s">
        <v>184</v>
      </c>
      <c r="P511" t="s">
        <v>1002</v>
      </c>
      <c r="Q511" t="s">
        <v>612</v>
      </c>
      <c r="R511" t="s">
        <v>271</v>
      </c>
      <c r="S511" t="s">
        <v>120</v>
      </c>
      <c r="T511">
        <v>1</v>
      </c>
      <c r="U511" s="7">
        <v>2</v>
      </c>
      <c r="V511" s="4">
        <v>0.66666666666665997</v>
      </c>
      <c r="W511">
        <v>0</v>
      </c>
      <c r="Y511">
        <v>0.66666666666665997</v>
      </c>
      <c r="Z511">
        <v>0.66666666666665997</v>
      </c>
      <c r="AA511" t="b">
        <v>1</v>
      </c>
      <c r="AB511" t="s">
        <v>76</v>
      </c>
      <c r="AC511" t="s">
        <v>3186</v>
      </c>
    </row>
    <row r="512" spans="1:29" hidden="1" x14ac:dyDescent="0.25">
      <c r="A512">
        <v>584229</v>
      </c>
      <c r="B512" t="s">
        <v>983</v>
      </c>
      <c r="C512" t="s">
        <v>3168</v>
      </c>
      <c r="D512" t="s">
        <v>234</v>
      </c>
      <c r="E512" t="s">
        <v>40</v>
      </c>
      <c r="F512" t="s">
        <v>64</v>
      </c>
      <c r="G512">
        <v>0.25</v>
      </c>
      <c r="H512" t="s">
        <v>1003</v>
      </c>
      <c r="I512" t="s">
        <v>66</v>
      </c>
      <c r="J512" s="5">
        <v>563212000001</v>
      </c>
      <c r="K512" t="s">
        <v>49</v>
      </c>
      <c r="L512" t="s">
        <v>1004</v>
      </c>
      <c r="M512">
        <v>2020</v>
      </c>
      <c r="N512">
        <v>12</v>
      </c>
      <c r="O512" t="s">
        <v>68</v>
      </c>
      <c r="P512" t="s">
        <v>920</v>
      </c>
      <c r="Q512" t="s">
        <v>69</v>
      </c>
      <c r="R512" t="s">
        <v>70</v>
      </c>
      <c r="S512" t="s">
        <v>71</v>
      </c>
      <c r="T512">
        <v>12</v>
      </c>
      <c r="U512" s="7">
        <v>12</v>
      </c>
      <c r="V512" s="4">
        <v>3</v>
      </c>
      <c r="W512">
        <v>0</v>
      </c>
      <c r="Y512">
        <v>3</v>
      </c>
      <c r="Z512">
        <v>1.5</v>
      </c>
      <c r="AA512" t="b">
        <v>0</v>
      </c>
      <c r="AB512" t="s">
        <v>76</v>
      </c>
      <c r="AC512" t="s">
        <v>3186</v>
      </c>
    </row>
    <row r="513" spans="1:29" hidden="1" x14ac:dyDescent="0.25">
      <c r="A513">
        <v>584230</v>
      </c>
      <c r="B513" t="s">
        <v>983</v>
      </c>
      <c r="C513" t="s">
        <v>3168</v>
      </c>
      <c r="D513" t="s">
        <v>234</v>
      </c>
      <c r="E513" t="s">
        <v>40</v>
      </c>
      <c r="F513" t="s">
        <v>89</v>
      </c>
      <c r="G513">
        <v>0.25</v>
      </c>
      <c r="J513" s="5"/>
      <c r="L513" t="s">
        <v>151</v>
      </c>
      <c r="M513">
        <v>2020</v>
      </c>
      <c r="N513">
        <v>26</v>
      </c>
      <c r="O513" t="s">
        <v>34</v>
      </c>
      <c r="Q513" t="s">
        <v>69</v>
      </c>
      <c r="R513" t="s">
        <v>91</v>
      </c>
      <c r="S513" t="s">
        <v>92</v>
      </c>
      <c r="T513">
        <v>1</v>
      </c>
      <c r="U513" s="7">
        <v>2</v>
      </c>
      <c r="V513" s="4">
        <v>0.5</v>
      </c>
      <c r="W513">
        <v>0</v>
      </c>
      <c r="Y513">
        <v>0.5</v>
      </c>
      <c r="Z513">
        <v>0.5</v>
      </c>
      <c r="AA513" t="b">
        <v>1</v>
      </c>
      <c r="AB513" t="s">
        <v>76</v>
      </c>
      <c r="AC513" t="s">
        <v>3186</v>
      </c>
    </row>
    <row r="514" spans="1:29" hidden="1" x14ac:dyDescent="0.25">
      <c r="A514">
        <v>584493</v>
      </c>
      <c r="B514" t="s">
        <v>983</v>
      </c>
      <c r="C514" t="s">
        <v>3168</v>
      </c>
      <c r="D514" t="s">
        <v>234</v>
      </c>
      <c r="E514" t="s">
        <v>249</v>
      </c>
      <c r="G514">
        <v>0.16666666666666999</v>
      </c>
      <c r="J514" s="5"/>
      <c r="M514">
        <v>2020</v>
      </c>
      <c r="N514">
        <v>72</v>
      </c>
      <c r="O514" t="s">
        <v>34</v>
      </c>
      <c r="P514" t="s">
        <v>987</v>
      </c>
      <c r="Q514" t="s">
        <v>35</v>
      </c>
      <c r="R514" t="s">
        <v>249</v>
      </c>
      <c r="S514" t="s">
        <v>191</v>
      </c>
      <c r="T514">
        <v>1</v>
      </c>
      <c r="U514" s="7">
        <v>1</v>
      </c>
      <c r="V514" s="4">
        <v>0.16666666666666999</v>
      </c>
      <c r="W514">
        <v>0</v>
      </c>
      <c r="Y514">
        <v>0.16666666666666999</v>
      </c>
      <c r="Z514">
        <v>0.16666666666666999</v>
      </c>
      <c r="AA514" t="b">
        <v>1</v>
      </c>
      <c r="AB514" t="s">
        <v>76</v>
      </c>
      <c r="AC514" t="s">
        <v>3186</v>
      </c>
    </row>
    <row r="515" spans="1:29" hidden="1" x14ac:dyDescent="0.25">
      <c r="A515">
        <v>584494</v>
      </c>
      <c r="B515" t="s">
        <v>983</v>
      </c>
      <c r="C515" t="s">
        <v>3168</v>
      </c>
      <c r="D515" t="s">
        <v>234</v>
      </c>
      <c r="E515" t="s">
        <v>288</v>
      </c>
      <c r="G515">
        <v>0.16666666666666999</v>
      </c>
      <c r="J515" s="5"/>
      <c r="M515">
        <v>2020</v>
      </c>
      <c r="N515">
        <v>188</v>
      </c>
      <c r="O515" t="s">
        <v>34</v>
      </c>
      <c r="P515" t="s">
        <v>987</v>
      </c>
      <c r="Q515" t="s">
        <v>35</v>
      </c>
      <c r="R515" t="s">
        <v>288</v>
      </c>
      <c r="S515" t="s">
        <v>61</v>
      </c>
      <c r="T515">
        <v>0</v>
      </c>
      <c r="U515" s="7">
        <v>0</v>
      </c>
      <c r="V515" s="4">
        <v>0</v>
      </c>
      <c r="W515">
        <v>0</v>
      </c>
      <c r="Y515">
        <v>0</v>
      </c>
      <c r="Z515">
        <v>0</v>
      </c>
      <c r="AA515" t="b">
        <v>1</v>
      </c>
      <c r="AB515" t="s">
        <v>76</v>
      </c>
      <c r="AC515" t="s">
        <v>3186</v>
      </c>
    </row>
    <row r="516" spans="1:29" hidden="1" x14ac:dyDescent="0.25">
      <c r="A516">
        <v>584495</v>
      </c>
      <c r="B516" t="s">
        <v>983</v>
      </c>
      <c r="C516" t="s">
        <v>3168</v>
      </c>
      <c r="D516" t="s">
        <v>234</v>
      </c>
      <c r="E516" t="s">
        <v>249</v>
      </c>
      <c r="G516">
        <v>0.16666666666666999</v>
      </c>
      <c r="J516" s="5"/>
      <c r="M516">
        <v>2020</v>
      </c>
      <c r="N516">
        <v>52</v>
      </c>
      <c r="O516" t="s">
        <v>34</v>
      </c>
      <c r="P516" t="s">
        <v>987</v>
      </c>
      <c r="Q516" t="s">
        <v>35</v>
      </c>
      <c r="R516" t="s">
        <v>249</v>
      </c>
      <c r="S516" t="s">
        <v>191</v>
      </c>
      <c r="T516">
        <v>1</v>
      </c>
      <c r="U516" s="7">
        <v>1</v>
      </c>
      <c r="V516" s="4">
        <v>0.16666666666666999</v>
      </c>
      <c r="W516">
        <v>0</v>
      </c>
      <c r="Y516">
        <v>0.16666666666666999</v>
      </c>
      <c r="Z516">
        <v>0.16666666666666999</v>
      </c>
      <c r="AA516" t="b">
        <v>1</v>
      </c>
      <c r="AB516" t="s">
        <v>76</v>
      </c>
      <c r="AC516" t="s">
        <v>3186</v>
      </c>
    </row>
    <row r="517" spans="1:29" hidden="1" x14ac:dyDescent="0.25">
      <c r="A517">
        <v>584496</v>
      </c>
      <c r="B517" t="s">
        <v>983</v>
      </c>
      <c r="C517" t="s">
        <v>3168</v>
      </c>
      <c r="D517" t="s">
        <v>234</v>
      </c>
      <c r="E517" t="s">
        <v>249</v>
      </c>
      <c r="G517">
        <v>0.16666666666666999</v>
      </c>
      <c r="J517" s="5"/>
      <c r="M517">
        <v>2020</v>
      </c>
      <c r="N517">
        <v>52</v>
      </c>
      <c r="O517" t="s">
        <v>34</v>
      </c>
      <c r="P517" t="s">
        <v>987</v>
      </c>
      <c r="Q517" t="s">
        <v>35</v>
      </c>
      <c r="R517" t="s">
        <v>249</v>
      </c>
      <c r="S517" t="s">
        <v>191</v>
      </c>
      <c r="T517">
        <v>1</v>
      </c>
      <c r="U517" s="7">
        <v>1</v>
      </c>
      <c r="V517" s="4">
        <v>0.16666666666666999</v>
      </c>
      <c r="W517">
        <v>0</v>
      </c>
      <c r="Y517">
        <v>0.16666666666666999</v>
      </c>
      <c r="Z517">
        <v>0.16666666666666999</v>
      </c>
      <c r="AA517" t="b">
        <v>1</v>
      </c>
      <c r="AB517" t="s">
        <v>76</v>
      </c>
      <c r="AC517" t="s">
        <v>3186</v>
      </c>
    </row>
    <row r="518" spans="1:29" hidden="1" x14ac:dyDescent="0.25">
      <c r="A518">
        <v>584506</v>
      </c>
      <c r="B518" t="s">
        <v>983</v>
      </c>
      <c r="C518" t="s">
        <v>3168</v>
      </c>
      <c r="D518" t="s">
        <v>234</v>
      </c>
      <c r="E518" t="s">
        <v>40</v>
      </c>
      <c r="F518" t="s">
        <v>41</v>
      </c>
      <c r="G518">
        <v>0.5</v>
      </c>
      <c r="J518" s="5"/>
      <c r="L518" t="s">
        <v>1005</v>
      </c>
      <c r="M518">
        <v>2020</v>
      </c>
      <c r="N518">
        <v>9</v>
      </c>
      <c r="O518" t="s">
        <v>34</v>
      </c>
      <c r="Q518" t="s">
        <v>35</v>
      </c>
      <c r="R518" t="s">
        <v>43</v>
      </c>
      <c r="S518" t="s">
        <v>44</v>
      </c>
      <c r="T518">
        <v>0.5</v>
      </c>
      <c r="U518" s="7">
        <v>0.5</v>
      </c>
      <c r="V518" s="4">
        <v>0.25</v>
      </c>
      <c r="W518">
        <v>0</v>
      </c>
      <c r="Y518">
        <v>0.25</v>
      </c>
      <c r="Z518">
        <v>0.25</v>
      </c>
      <c r="AA518" t="b">
        <v>1</v>
      </c>
      <c r="AB518" t="s">
        <v>76</v>
      </c>
      <c r="AC518" t="s">
        <v>3186</v>
      </c>
    </row>
    <row r="519" spans="1:29" hidden="1" x14ac:dyDescent="0.25">
      <c r="A519">
        <v>589866</v>
      </c>
      <c r="B519" t="s">
        <v>983</v>
      </c>
      <c r="C519" t="s">
        <v>3168</v>
      </c>
      <c r="D519" t="s">
        <v>234</v>
      </c>
      <c r="E519" t="s">
        <v>153</v>
      </c>
      <c r="G519">
        <v>0.125</v>
      </c>
      <c r="J519" s="5"/>
      <c r="M519">
        <v>2020</v>
      </c>
      <c r="N519">
        <v>71</v>
      </c>
      <c r="O519" t="s">
        <v>34</v>
      </c>
      <c r="P519" t="s">
        <v>1006</v>
      </c>
      <c r="Q519" t="s">
        <v>35</v>
      </c>
      <c r="R519" t="s">
        <v>153</v>
      </c>
      <c r="S519" t="s">
        <v>61</v>
      </c>
      <c r="T519">
        <v>0</v>
      </c>
      <c r="U519" s="7">
        <v>0</v>
      </c>
      <c r="V519" s="4">
        <v>0</v>
      </c>
      <c r="W519">
        <v>0</v>
      </c>
      <c r="Y519">
        <v>0</v>
      </c>
      <c r="Z519">
        <v>0</v>
      </c>
      <c r="AA519" t="b">
        <v>1</v>
      </c>
      <c r="AB519" t="s">
        <v>76</v>
      </c>
      <c r="AC519" t="s">
        <v>3186</v>
      </c>
    </row>
    <row r="520" spans="1:29" hidden="1" x14ac:dyDescent="0.25">
      <c r="A520">
        <v>589972</v>
      </c>
      <c r="B520" t="s">
        <v>983</v>
      </c>
      <c r="C520" t="s">
        <v>3168</v>
      </c>
      <c r="D520" t="s">
        <v>234</v>
      </c>
      <c r="E520" t="s">
        <v>438</v>
      </c>
      <c r="G520">
        <v>0.5</v>
      </c>
      <c r="J520" s="5"/>
      <c r="M520">
        <v>2020</v>
      </c>
      <c r="Q520" t="s">
        <v>35</v>
      </c>
      <c r="R520" t="s">
        <v>438</v>
      </c>
      <c r="S520" t="s">
        <v>61</v>
      </c>
      <c r="T520">
        <v>0</v>
      </c>
      <c r="U520" s="7">
        <v>0</v>
      </c>
      <c r="V520" s="4">
        <v>0</v>
      </c>
      <c r="W520">
        <v>0</v>
      </c>
      <c r="Y520">
        <v>0</v>
      </c>
      <c r="Z520">
        <v>0</v>
      </c>
      <c r="AA520" t="b">
        <v>1</v>
      </c>
      <c r="AB520" t="s">
        <v>76</v>
      </c>
      <c r="AC520" t="s">
        <v>3186</v>
      </c>
    </row>
    <row r="521" spans="1:29" hidden="1" x14ac:dyDescent="0.25">
      <c r="A521">
        <v>581502</v>
      </c>
      <c r="B521" t="s">
        <v>129</v>
      </c>
      <c r="C521" t="s">
        <v>3173</v>
      </c>
      <c r="D521" t="s">
        <v>130</v>
      </c>
      <c r="E521" t="s">
        <v>40</v>
      </c>
      <c r="F521" t="s">
        <v>64</v>
      </c>
      <c r="G521">
        <v>0.5</v>
      </c>
      <c r="H521" t="s">
        <v>131</v>
      </c>
      <c r="I521" t="s">
        <v>32</v>
      </c>
      <c r="J521" s="5">
        <v>549181700007</v>
      </c>
      <c r="K521" t="s">
        <v>32</v>
      </c>
      <c r="L521" t="s">
        <v>132</v>
      </c>
      <c r="M521">
        <v>2020</v>
      </c>
      <c r="N521">
        <v>12</v>
      </c>
      <c r="O521" t="s">
        <v>34</v>
      </c>
      <c r="P521" t="s">
        <v>133</v>
      </c>
      <c r="Q521" t="s">
        <v>35</v>
      </c>
      <c r="R521" t="s">
        <v>70</v>
      </c>
      <c r="S521" t="s">
        <v>52</v>
      </c>
      <c r="T521">
        <v>6</v>
      </c>
      <c r="U521" s="7">
        <v>6</v>
      </c>
      <c r="V521" s="4">
        <v>3</v>
      </c>
      <c r="W521">
        <v>0</v>
      </c>
      <c r="Y521">
        <v>3</v>
      </c>
      <c r="Z521">
        <v>3</v>
      </c>
      <c r="AA521" t="b">
        <v>1</v>
      </c>
      <c r="AB521" t="s">
        <v>76</v>
      </c>
      <c r="AC521" t="s">
        <v>3186</v>
      </c>
    </row>
    <row r="522" spans="1:29" hidden="1" x14ac:dyDescent="0.25">
      <c r="A522">
        <v>584930</v>
      </c>
      <c r="B522" t="s">
        <v>129</v>
      </c>
      <c r="C522" t="s">
        <v>3173</v>
      </c>
      <c r="D522" t="s">
        <v>130</v>
      </c>
      <c r="E522" t="s">
        <v>40</v>
      </c>
      <c r="F522" t="s">
        <v>134</v>
      </c>
      <c r="G522">
        <v>0.16666666666666999</v>
      </c>
      <c r="J522" s="5">
        <v>523428000004</v>
      </c>
      <c r="L522" t="s">
        <v>135</v>
      </c>
      <c r="M522">
        <v>2020</v>
      </c>
      <c r="N522">
        <v>8</v>
      </c>
      <c r="O522" t="s">
        <v>136</v>
      </c>
      <c r="P522" t="s">
        <v>137</v>
      </c>
      <c r="Q522" t="s">
        <v>69</v>
      </c>
      <c r="R522" t="s">
        <v>138</v>
      </c>
      <c r="S522" t="s">
        <v>139</v>
      </c>
      <c r="T522">
        <v>4</v>
      </c>
      <c r="U522" s="7">
        <v>4</v>
      </c>
      <c r="V522" s="4">
        <v>0.66666666666667995</v>
      </c>
      <c r="W522">
        <v>0</v>
      </c>
      <c r="Y522">
        <v>0.66666666666667995</v>
      </c>
      <c r="Z522">
        <v>0.66666666666667995</v>
      </c>
      <c r="AA522" t="b">
        <v>1</v>
      </c>
      <c r="AB522" t="s">
        <v>76</v>
      </c>
      <c r="AC522" t="s">
        <v>3186</v>
      </c>
    </row>
    <row r="523" spans="1:29" hidden="1" x14ac:dyDescent="0.25">
      <c r="A523">
        <v>584932</v>
      </c>
      <c r="B523" t="s">
        <v>129</v>
      </c>
      <c r="C523" t="s">
        <v>3173</v>
      </c>
      <c r="D523" t="s">
        <v>130</v>
      </c>
      <c r="E523" t="s">
        <v>40</v>
      </c>
      <c r="F523" t="s">
        <v>134</v>
      </c>
      <c r="G523">
        <v>0.11111111111110999</v>
      </c>
      <c r="J523" s="5">
        <v>523428000015</v>
      </c>
      <c r="L523" t="s">
        <v>135</v>
      </c>
      <c r="M523">
        <v>2020</v>
      </c>
      <c r="N523">
        <v>7</v>
      </c>
      <c r="O523" t="s">
        <v>136</v>
      </c>
      <c r="P523" t="s">
        <v>137</v>
      </c>
      <c r="Q523" t="s">
        <v>69</v>
      </c>
      <c r="R523" t="s">
        <v>138</v>
      </c>
      <c r="S523" t="s">
        <v>139</v>
      </c>
      <c r="T523">
        <v>4</v>
      </c>
      <c r="U523" s="7">
        <v>4</v>
      </c>
      <c r="V523" s="4">
        <v>0.44444444444443998</v>
      </c>
      <c r="W523">
        <v>0</v>
      </c>
      <c r="Y523">
        <v>0.44444444444443998</v>
      </c>
      <c r="Z523">
        <v>0.44444444444443998</v>
      </c>
      <c r="AA523" t="b">
        <v>1</v>
      </c>
      <c r="AB523" t="s">
        <v>76</v>
      </c>
      <c r="AC523" t="s">
        <v>3186</v>
      </c>
    </row>
    <row r="524" spans="1:29" hidden="1" x14ac:dyDescent="0.25">
      <c r="A524">
        <v>533892</v>
      </c>
      <c r="B524" t="s">
        <v>140</v>
      </c>
      <c r="C524" t="s">
        <v>3168</v>
      </c>
      <c r="D524" t="s">
        <v>141</v>
      </c>
      <c r="E524" t="s">
        <v>40</v>
      </c>
      <c r="F524" t="s">
        <v>89</v>
      </c>
      <c r="G524">
        <v>0.33333333333332998</v>
      </c>
      <c r="J524" s="5"/>
      <c r="L524" t="s">
        <v>498</v>
      </c>
      <c r="M524">
        <v>2017</v>
      </c>
      <c r="N524">
        <v>40</v>
      </c>
      <c r="O524" t="s">
        <v>34</v>
      </c>
      <c r="Q524" t="s">
        <v>35</v>
      </c>
      <c r="R524" t="s">
        <v>91</v>
      </c>
      <c r="S524" t="s">
        <v>92</v>
      </c>
      <c r="T524">
        <v>1</v>
      </c>
      <c r="U524" s="7">
        <v>1</v>
      </c>
      <c r="V524" s="4">
        <v>0.33333333333332998</v>
      </c>
      <c r="W524">
        <v>0</v>
      </c>
      <c r="Y524">
        <v>0.33333333333332998</v>
      </c>
      <c r="Z524">
        <v>0.33333333333332998</v>
      </c>
      <c r="AA524" t="b">
        <v>1</v>
      </c>
      <c r="AB524" t="s">
        <v>151</v>
      </c>
      <c r="AC524" t="s">
        <v>151</v>
      </c>
    </row>
    <row r="525" spans="1:29" hidden="1" x14ac:dyDescent="0.25">
      <c r="A525">
        <v>533897</v>
      </c>
      <c r="B525" t="s">
        <v>140</v>
      </c>
      <c r="C525" t="s">
        <v>3168</v>
      </c>
      <c r="D525" t="s">
        <v>141</v>
      </c>
      <c r="E525" t="s">
        <v>40</v>
      </c>
      <c r="F525" t="s">
        <v>30</v>
      </c>
      <c r="G525">
        <v>0.33333333333332998</v>
      </c>
      <c r="H525" t="s">
        <v>1007</v>
      </c>
      <c r="I525" t="s">
        <v>32</v>
      </c>
      <c r="J525" s="5"/>
      <c r="L525" t="s">
        <v>678</v>
      </c>
      <c r="M525">
        <v>2017</v>
      </c>
      <c r="N525">
        <v>21</v>
      </c>
      <c r="O525" t="s">
        <v>34</v>
      </c>
      <c r="Q525" t="s">
        <v>35</v>
      </c>
      <c r="R525" t="s">
        <v>55</v>
      </c>
      <c r="S525" t="s">
        <v>37</v>
      </c>
      <c r="T525">
        <v>4</v>
      </c>
      <c r="U525" s="7">
        <v>4</v>
      </c>
      <c r="V525" s="4">
        <v>1.3333333333333199</v>
      </c>
      <c r="W525">
        <v>0</v>
      </c>
      <c r="Y525">
        <v>1.3333333333333199</v>
      </c>
      <c r="Z525">
        <v>1.3333333333333199</v>
      </c>
      <c r="AA525" t="b">
        <v>1</v>
      </c>
      <c r="AB525" t="s">
        <v>151</v>
      </c>
      <c r="AC525" t="s">
        <v>151</v>
      </c>
    </row>
    <row r="526" spans="1:29" hidden="1" x14ac:dyDescent="0.25">
      <c r="A526">
        <v>534411</v>
      </c>
      <c r="B526" t="s">
        <v>140</v>
      </c>
      <c r="C526" t="s">
        <v>3168</v>
      </c>
      <c r="D526" t="s">
        <v>141</v>
      </c>
      <c r="E526" t="s">
        <v>40</v>
      </c>
      <c r="F526" t="s">
        <v>30</v>
      </c>
      <c r="G526">
        <v>0.33333333333332998</v>
      </c>
      <c r="H526" t="s">
        <v>1008</v>
      </c>
      <c r="I526" t="s">
        <v>66</v>
      </c>
      <c r="J526" s="5"/>
      <c r="L526" t="s">
        <v>1009</v>
      </c>
      <c r="M526">
        <v>2017</v>
      </c>
      <c r="N526">
        <v>22</v>
      </c>
      <c r="O526" t="s">
        <v>173</v>
      </c>
      <c r="Q526" t="s">
        <v>69</v>
      </c>
      <c r="R526" t="s">
        <v>55</v>
      </c>
      <c r="S526" t="s">
        <v>71</v>
      </c>
      <c r="T526">
        <v>12</v>
      </c>
      <c r="U526" s="7">
        <v>12</v>
      </c>
      <c r="V526" s="4">
        <v>3.99999999999996</v>
      </c>
      <c r="W526">
        <v>0</v>
      </c>
      <c r="Y526">
        <v>3.99999999999996</v>
      </c>
      <c r="Z526">
        <v>3.99999999999996</v>
      </c>
      <c r="AA526" t="b">
        <v>1</v>
      </c>
      <c r="AB526" t="s">
        <v>151</v>
      </c>
      <c r="AC526" t="s">
        <v>151</v>
      </c>
    </row>
    <row r="527" spans="1:29" hidden="1" x14ac:dyDescent="0.25">
      <c r="A527">
        <v>540717</v>
      </c>
      <c r="B527" t="s">
        <v>140</v>
      </c>
      <c r="C527" t="s">
        <v>3168</v>
      </c>
      <c r="D527" t="s">
        <v>141</v>
      </c>
      <c r="E527" t="s">
        <v>40</v>
      </c>
      <c r="F527" t="s">
        <v>47</v>
      </c>
      <c r="G527">
        <v>0.25</v>
      </c>
      <c r="H527" t="s">
        <v>1010</v>
      </c>
      <c r="I527" t="s">
        <v>143</v>
      </c>
      <c r="J527" s="5">
        <v>449944700010</v>
      </c>
      <c r="K527" t="s">
        <v>66</v>
      </c>
      <c r="L527" t="s">
        <v>1011</v>
      </c>
      <c r="M527">
        <v>2018</v>
      </c>
      <c r="N527">
        <v>19</v>
      </c>
      <c r="O527" t="s">
        <v>173</v>
      </c>
      <c r="Q527" t="s">
        <v>69</v>
      </c>
      <c r="R527" t="s">
        <v>51</v>
      </c>
      <c r="S527" t="s">
        <v>208</v>
      </c>
      <c r="T527">
        <v>14</v>
      </c>
      <c r="U527" s="7">
        <v>14</v>
      </c>
      <c r="V527" s="4">
        <v>3.5</v>
      </c>
      <c r="W527">
        <v>0</v>
      </c>
      <c r="Y527">
        <v>3.5</v>
      </c>
      <c r="Z527">
        <v>3.5</v>
      </c>
      <c r="AA527" t="b">
        <v>1</v>
      </c>
      <c r="AB527" t="s">
        <v>151</v>
      </c>
      <c r="AC527" t="s">
        <v>151</v>
      </c>
    </row>
    <row r="528" spans="1:29" hidden="1" x14ac:dyDescent="0.25">
      <c r="A528">
        <v>563574</v>
      </c>
      <c r="B528" t="s">
        <v>140</v>
      </c>
      <c r="C528" t="s">
        <v>3174</v>
      </c>
      <c r="D528" t="s">
        <v>141</v>
      </c>
      <c r="E528" t="s">
        <v>40</v>
      </c>
      <c r="F528" t="s">
        <v>47</v>
      </c>
      <c r="G528">
        <v>0.5</v>
      </c>
      <c r="H528" t="s">
        <v>142</v>
      </c>
      <c r="I528" t="s">
        <v>143</v>
      </c>
      <c r="J528" s="5">
        <v>478067600007</v>
      </c>
      <c r="K528" t="s">
        <v>66</v>
      </c>
      <c r="L528" t="s">
        <v>144</v>
      </c>
      <c r="M528">
        <v>2019</v>
      </c>
      <c r="N528">
        <v>21</v>
      </c>
      <c r="O528" t="s">
        <v>68</v>
      </c>
      <c r="Q528" t="s">
        <v>69</v>
      </c>
      <c r="R528" t="s">
        <v>51</v>
      </c>
      <c r="S528" t="s">
        <v>145</v>
      </c>
      <c r="T528">
        <v>22</v>
      </c>
      <c r="U528" s="7">
        <v>22</v>
      </c>
      <c r="V528" s="4">
        <v>11</v>
      </c>
      <c r="W528">
        <v>0</v>
      </c>
      <c r="Y528">
        <v>11</v>
      </c>
      <c r="Z528">
        <v>7</v>
      </c>
      <c r="AA528" t="b">
        <v>0</v>
      </c>
      <c r="AB528" t="s">
        <v>151</v>
      </c>
      <c r="AC528" t="s">
        <v>151</v>
      </c>
    </row>
    <row r="529" spans="1:29" hidden="1" x14ac:dyDescent="0.25">
      <c r="A529">
        <v>550318</v>
      </c>
      <c r="B529" t="s">
        <v>140</v>
      </c>
      <c r="C529" t="s">
        <v>3168</v>
      </c>
      <c r="D529" t="s">
        <v>141</v>
      </c>
      <c r="E529" t="s">
        <v>40</v>
      </c>
      <c r="F529" t="s">
        <v>47</v>
      </c>
      <c r="G529">
        <v>0.33333333333332998</v>
      </c>
      <c r="H529" t="s">
        <v>1012</v>
      </c>
      <c r="I529" t="s">
        <v>143</v>
      </c>
      <c r="J529" s="5">
        <v>452188200005</v>
      </c>
      <c r="K529" t="s">
        <v>66</v>
      </c>
      <c r="L529" t="s">
        <v>1013</v>
      </c>
      <c r="M529">
        <v>2018</v>
      </c>
      <c r="N529">
        <v>18</v>
      </c>
      <c r="O529" t="s">
        <v>368</v>
      </c>
      <c r="P529" t="s">
        <v>418</v>
      </c>
      <c r="Q529" t="s">
        <v>69</v>
      </c>
      <c r="R529" t="s">
        <v>51</v>
      </c>
      <c r="S529" t="s">
        <v>208</v>
      </c>
      <c r="T529">
        <v>14</v>
      </c>
      <c r="U529" s="7">
        <v>14</v>
      </c>
      <c r="V529" s="4">
        <v>4.6666666666666199</v>
      </c>
      <c r="W529">
        <v>0</v>
      </c>
      <c r="Y529">
        <v>4.6666666666666199</v>
      </c>
      <c r="Z529">
        <v>4.6666666666666199</v>
      </c>
      <c r="AA529" t="b">
        <v>1</v>
      </c>
      <c r="AB529" t="s">
        <v>151</v>
      </c>
      <c r="AC529" t="s">
        <v>151</v>
      </c>
    </row>
    <row r="530" spans="1:29" hidden="1" x14ac:dyDescent="0.25">
      <c r="A530">
        <v>550401</v>
      </c>
      <c r="B530" t="s">
        <v>140</v>
      </c>
      <c r="C530" t="s">
        <v>3168</v>
      </c>
      <c r="D530" t="s">
        <v>141</v>
      </c>
      <c r="E530" t="s">
        <v>40</v>
      </c>
      <c r="F530" t="s">
        <v>47</v>
      </c>
      <c r="G530">
        <v>0.33333333333332998</v>
      </c>
      <c r="H530" t="s">
        <v>1014</v>
      </c>
      <c r="I530" t="s">
        <v>123</v>
      </c>
      <c r="J530" s="5">
        <v>450719100003</v>
      </c>
      <c r="K530" t="s">
        <v>32</v>
      </c>
      <c r="L530" t="s">
        <v>1015</v>
      </c>
      <c r="M530">
        <v>2018</v>
      </c>
      <c r="N530">
        <v>22</v>
      </c>
      <c r="O530" t="s">
        <v>34</v>
      </c>
      <c r="Q530" t="s">
        <v>35</v>
      </c>
      <c r="R530" t="s">
        <v>51</v>
      </c>
      <c r="S530" t="s">
        <v>52</v>
      </c>
      <c r="T530">
        <v>6</v>
      </c>
      <c r="U530" s="7">
        <v>6</v>
      </c>
      <c r="V530" s="4">
        <v>1.99999999999998</v>
      </c>
      <c r="W530">
        <v>0</v>
      </c>
      <c r="Y530">
        <v>1.99999999999998</v>
      </c>
      <c r="Z530">
        <v>1.99999999999998</v>
      </c>
      <c r="AA530" t="b">
        <v>1</v>
      </c>
      <c r="AB530" t="s">
        <v>151</v>
      </c>
      <c r="AC530" t="s">
        <v>151</v>
      </c>
    </row>
    <row r="531" spans="1:29" hidden="1" x14ac:dyDescent="0.25">
      <c r="A531">
        <v>568604</v>
      </c>
      <c r="B531" t="s">
        <v>140</v>
      </c>
      <c r="C531" t="s">
        <v>3168</v>
      </c>
      <c r="D531" t="s">
        <v>141</v>
      </c>
      <c r="E531" t="s">
        <v>40</v>
      </c>
      <c r="F531" t="s">
        <v>30</v>
      </c>
      <c r="G531">
        <v>0.33333333333332998</v>
      </c>
      <c r="H531" t="s">
        <v>1016</v>
      </c>
      <c r="I531" t="s">
        <v>32</v>
      </c>
      <c r="J531" s="5"/>
      <c r="L531" t="s">
        <v>286</v>
      </c>
      <c r="M531">
        <v>2019</v>
      </c>
      <c r="N531">
        <v>28</v>
      </c>
      <c r="O531" t="s">
        <v>34</v>
      </c>
      <c r="Q531" t="s">
        <v>35</v>
      </c>
      <c r="R531" t="s">
        <v>55</v>
      </c>
      <c r="S531" t="s">
        <v>37</v>
      </c>
      <c r="T531">
        <v>4</v>
      </c>
      <c r="U531" s="7">
        <v>4</v>
      </c>
      <c r="V531" s="4">
        <v>1.3333333333333199</v>
      </c>
      <c r="W531">
        <v>0</v>
      </c>
      <c r="Y531">
        <v>1.3333333333333199</v>
      </c>
      <c r="Z531">
        <v>1.3333333333333199</v>
      </c>
      <c r="AA531" t="b">
        <v>1</v>
      </c>
      <c r="AB531" t="s">
        <v>151</v>
      </c>
      <c r="AC531" t="s">
        <v>151</v>
      </c>
    </row>
    <row r="532" spans="1:29" hidden="1" x14ac:dyDescent="0.25">
      <c r="A532">
        <v>568607</v>
      </c>
      <c r="B532" t="s">
        <v>140</v>
      </c>
      <c r="C532" t="s">
        <v>3168</v>
      </c>
      <c r="D532" t="s">
        <v>141</v>
      </c>
      <c r="E532" t="s">
        <v>40</v>
      </c>
      <c r="F532" t="s">
        <v>89</v>
      </c>
      <c r="G532">
        <v>0.33333333333332998</v>
      </c>
      <c r="J532" s="5"/>
      <c r="L532" t="s">
        <v>151</v>
      </c>
      <c r="M532">
        <v>2019</v>
      </c>
      <c r="N532">
        <v>18</v>
      </c>
      <c r="O532" t="s">
        <v>34</v>
      </c>
      <c r="Q532" t="s">
        <v>35</v>
      </c>
      <c r="R532" t="s">
        <v>91</v>
      </c>
      <c r="S532" t="s">
        <v>92</v>
      </c>
      <c r="T532">
        <v>1</v>
      </c>
      <c r="U532" s="7">
        <v>1</v>
      </c>
      <c r="V532" s="4">
        <v>0.33333333333332998</v>
      </c>
      <c r="W532">
        <v>0</v>
      </c>
      <c r="Y532">
        <v>0.33333333333332998</v>
      </c>
      <c r="Z532">
        <v>0.33333333333332998</v>
      </c>
      <c r="AA532" t="b">
        <v>1</v>
      </c>
      <c r="AB532" t="s">
        <v>151</v>
      </c>
      <c r="AC532" t="s">
        <v>151</v>
      </c>
    </row>
    <row r="533" spans="1:29" hidden="1" x14ac:dyDescent="0.25">
      <c r="A533">
        <v>568666</v>
      </c>
      <c r="B533" t="s">
        <v>140</v>
      </c>
      <c r="C533" t="s">
        <v>3168</v>
      </c>
      <c r="D533" t="s">
        <v>141</v>
      </c>
      <c r="E533" t="s">
        <v>40</v>
      </c>
      <c r="F533" t="s">
        <v>47</v>
      </c>
      <c r="G533">
        <v>0.33333333333332998</v>
      </c>
      <c r="H533" t="s">
        <v>1017</v>
      </c>
      <c r="I533" t="s">
        <v>66</v>
      </c>
      <c r="J533" s="5">
        <v>473012100005</v>
      </c>
      <c r="K533" t="s">
        <v>32</v>
      </c>
      <c r="L533" t="s">
        <v>1018</v>
      </c>
      <c r="M533">
        <v>2019</v>
      </c>
      <c r="N533">
        <v>24</v>
      </c>
      <c r="O533" t="s">
        <v>168</v>
      </c>
      <c r="P533" t="s">
        <v>1019</v>
      </c>
      <c r="Q533" t="s">
        <v>69</v>
      </c>
      <c r="R533" t="s">
        <v>51</v>
      </c>
      <c r="S533" t="s">
        <v>71</v>
      </c>
      <c r="T533">
        <v>12</v>
      </c>
      <c r="U533" s="7">
        <v>12</v>
      </c>
      <c r="V533" s="4">
        <v>3.99999999999996</v>
      </c>
      <c r="W533">
        <v>0</v>
      </c>
      <c r="Y533">
        <v>3.99999999999996</v>
      </c>
      <c r="Z533">
        <v>1.99999999999998</v>
      </c>
      <c r="AA533" t="b">
        <v>0</v>
      </c>
      <c r="AB533" t="s">
        <v>151</v>
      </c>
      <c r="AC533" t="s">
        <v>151</v>
      </c>
    </row>
    <row r="534" spans="1:29" hidden="1" x14ac:dyDescent="0.25">
      <c r="A534">
        <v>586979</v>
      </c>
      <c r="B534" t="s">
        <v>140</v>
      </c>
      <c r="C534" t="s">
        <v>3168</v>
      </c>
      <c r="D534" t="s">
        <v>141</v>
      </c>
      <c r="E534" t="s">
        <v>40</v>
      </c>
      <c r="F534" t="s">
        <v>146</v>
      </c>
      <c r="G534">
        <v>0.16666666666666999</v>
      </c>
      <c r="H534" t="s">
        <v>1020</v>
      </c>
      <c r="I534" t="s">
        <v>49</v>
      </c>
      <c r="J534" s="5"/>
      <c r="L534" t="s">
        <v>286</v>
      </c>
      <c r="M534">
        <v>2020</v>
      </c>
      <c r="N534">
        <v>33</v>
      </c>
      <c r="O534" t="s">
        <v>34</v>
      </c>
      <c r="Q534" t="s">
        <v>35</v>
      </c>
      <c r="R534" t="s">
        <v>150</v>
      </c>
      <c r="S534" t="s">
        <v>37</v>
      </c>
      <c r="T534">
        <v>4</v>
      </c>
      <c r="U534" s="7">
        <v>4</v>
      </c>
      <c r="V534" s="4">
        <v>0.66666666666667995</v>
      </c>
      <c r="W534">
        <v>0</v>
      </c>
      <c r="Y534">
        <v>0.66666666666667995</v>
      </c>
      <c r="Z534">
        <v>0.66666666666667995</v>
      </c>
      <c r="AA534" t="b">
        <v>1</v>
      </c>
      <c r="AB534" t="s">
        <v>151</v>
      </c>
      <c r="AC534" t="s">
        <v>151</v>
      </c>
    </row>
    <row r="535" spans="1:29" hidden="1" x14ac:dyDescent="0.25">
      <c r="A535">
        <v>586982</v>
      </c>
      <c r="B535" t="s">
        <v>140</v>
      </c>
      <c r="C535" t="s">
        <v>3168</v>
      </c>
      <c r="D535" t="s">
        <v>141</v>
      </c>
      <c r="E535" t="s">
        <v>40</v>
      </c>
      <c r="F535" t="s">
        <v>146</v>
      </c>
      <c r="G535">
        <v>0.5</v>
      </c>
      <c r="H535" t="s">
        <v>1021</v>
      </c>
      <c r="I535" t="s">
        <v>49</v>
      </c>
      <c r="J535" s="5"/>
      <c r="L535" t="s">
        <v>286</v>
      </c>
      <c r="M535">
        <v>2020</v>
      </c>
      <c r="N535">
        <v>25</v>
      </c>
      <c r="O535" t="s">
        <v>34</v>
      </c>
      <c r="Q535" t="s">
        <v>35</v>
      </c>
      <c r="R535" t="s">
        <v>150</v>
      </c>
      <c r="S535" t="s">
        <v>37</v>
      </c>
      <c r="T535">
        <v>4</v>
      </c>
      <c r="U535" s="7">
        <v>4</v>
      </c>
      <c r="V535" s="4">
        <v>2</v>
      </c>
      <c r="W535">
        <v>0</v>
      </c>
      <c r="Y535">
        <v>2</v>
      </c>
      <c r="Z535">
        <v>2</v>
      </c>
      <c r="AA535" t="b">
        <v>1</v>
      </c>
      <c r="AB535" t="s">
        <v>151</v>
      </c>
      <c r="AC535" t="s">
        <v>151</v>
      </c>
    </row>
    <row r="536" spans="1:29" hidden="1" x14ac:dyDescent="0.25">
      <c r="A536">
        <v>586985</v>
      </c>
      <c r="B536" t="s">
        <v>140</v>
      </c>
      <c r="C536" t="s">
        <v>3168</v>
      </c>
      <c r="D536" t="s">
        <v>141</v>
      </c>
      <c r="E536" t="s">
        <v>40</v>
      </c>
      <c r="F536" t="s">
        <v>64</v>
      </c>
      <c r="G536">
        <v>0.33333333333332998</v>
      </c>
      <c r="H536" t="s">
        <v>1022</v>
      </c>
      <c r="I536" t="s">
        <v>49</v>
      </c>
      <c r="J536" s="5">
        <v>595151300002</v>
      </c>
      <c r="K536" t="s">
        <v>32</v>
      </c>
      <c r="L536" t="s">
        <v>1015</v>
      </c>
      <c r="M536">
        <v>2020</v>
      </c>
      <c r="N536">
        <v>19</v>
      </c>
      <c r="O536" t="s">
        <v>34</v>
      </c>
      <c r="Q536" t="s">
        <v>35</v>
      </c>
      <c r="R536" t="s">
        <v>70</v>
      </c>
      <c r="S536" t="s">
        <v>52</v>
      </c>
      <c r="T536">
        <v>6</v>
      </c>
      <c r="U536" s="7">
        <v>6</v>
      </c>
      <c r="V536" s="4">
        <v>1.99999999999998</v>
      </c>
      <c r="W536">
        <v>0</v>
      </c>
      <c r="Y536">
        <v>1.99999999999998</v>
      </c>
      <c r="Z536">
        <v>1.99999999999998</v>
      </c>
      <c r="AA536" t="b">
        <v>1</v>
      </c>
      <c r="AB536" t="s">
        <v>151</v>
      </c>
      <c r="AC536" t="s">
        <v>151</v>
      </c>
    </row>
    <row r="537" spans="1:29" hidden="1" x14ac:dyDescent="0.25">
      <c r="A537">
        <v>586992</v>
      </c>
      <c r="B537" t="s">
        <v>140</v>
      </c>
      <c r="C537" t="s">
        <v>3168</v>
      </c>
      <c r="D537" t="s">
        <v>141</v>
      </c>
      <c r="E537" t="s">
        <v>40</v>
      </c>
      <c r="F537" t="s">
        <v>89</v>
      </c>
      <c r="G537">
        <v>0.5</v>
      </c>
      <c r="J537" s="5"/>
      <c r="L537" t="s">
        <v>151</v>
      </c>
      <c r="M537">
        <v>2020</v>
      </c>
      <c r="N537">
        <v>22</v>
      </c>
      <c r="O537" t="s">
        <v>34</v>
      </c>
      <c r="Q537" t="s">
        <v>35</v>
      </c>
      <c r="R537" t="s">
        <v>91</v>
      </c>
      <c r="S537" t="s">
        <v>92</v>
      </c>
      <c r="T537">
        <v>1</v>
      </c>
      <c r="U537" s="7">
        <v>1</v>
      </c>
      <c r="V537" s="4">
        <v>0.5</v>
      </c>
      <c r="W537">
        <v>0</v>
      </c>
      <c r="Y537">
        <v>0.5</v>
      </c>
      <c r="Z537">
        <v>0.5</v>
      </c>
      <c r="AA537" t="b">
        <v>1</v>
      </c>
      <c r="AB537" t="s">
        <v>151</v>
      </c>
      <c r="AC537" t="s">
        <v>151</v>
      </c>
    </row>
    <row r="538" spans="1:29" hidden="1" x14ac:dyDescent="0.25">
      <c r="A538">
        <v>587058</v>
      </c>
      <c r="B538" t="s">
        <v>140</v>
      </c>
      <c r="C538" t="s">
        <v>3175</v>
      </c>
      <c r="D538" t="s">
        <v>141</v>
      </c>
      <c r="E538" t="s">
        <v>40</v>
      </c>
      <c r="F538" t="s">
        <v>146</v>
      </c>
      <c r="G538">
        <v>0.16666666666666999</v>
      </c>
      <c r="H538" t="s">
        <v>147</v>
      </c>
      <c r="I538" t="s">
        <v>66</v>
      </c>
      <c r="J538" s="5"/>
      <c r="L538" t="s">
        <v>148</v>
      </c>
      <c r="M538">
        <v>2020</v>
      </c>
      <c r="N538">
        <v>18</v>
      </c>
      <c r="O538" t="s">
        <v>149</v>
      </c>
      <c r="Q538" t="s">
        <v>69</v>
      </c>
      <c r="R538" t="s">
        <v>150</v>
      </c>
      <c r="S538" t="s">
        <v>71</v>
      </c>
      <c r="T538">
        <v>12</v>
      </c>
      <c r="U538" s="7">
        <v>12</v>
      </c>
      <c r="V538" s="4">
        <v>2.00000000000004</v>
      </c>
      <c r="W538">
        <v>0</v>
      </c>
      <c r="Y538">
        <v>2.00000000000004</v>
      </c>
      <c r="Z538">
        <v>1.1666666666666898</v>
      </c>
      <c r="AA538" t="b">
        <v>0</v>
      </c>
      <c r="AB538" t="s">
        <v>151</v>
      </c>
      <c r="AC538" t="s">
        <v>151</v>
      </c>
    </row>
    <row r="539" spans="1:29" hidden="1" x14ac:dyDescent="0.25">
      <c r="A539">
        <v>593343</v>
      </c>
      <c r="B539" t="s">
        <v>140</v>
      </c>
      <c r="C539" t="s">
        <v>3168</v>
      </c>
      <c r="D539" t="s">
        <v>141</v>
      </c>
      <c r="E539" t="s">
        <v>58</v>
      </c>
      <c r="G539">
        <v>4.1666666666666997E-2</v>
      </c>
      <c r="J539" s="5"/>
      <c r="M539">
        <v>2020</v>
      </c>
      <c r="N539">
        <v>260</v>
      </c>
      <c r="O539" t="s">
        <v>34</v>
      </c>
      <c r="P539" t="s">
        <v>266</v>
      </c>
      <c r="Q539" t="s">
        <v>35</v>
      </c>
      <c r="R539" t="s">
        <v>58</v>
      </c>
      <c r="S539" t="s">
        <v>60</v>
      </c>
      <c r="T539">
        <v>3</v>
      </c>
      <c r="U539" s="7">
        <v>3</v>
      </c>
      <c r="V539" s="4">
        <v>0.125000000000001</v>
      </c>
      <c r="W539">
        <v>3</v>
      </c>
      <c r="Y539">
        <v>0.125000000000001</v>
      </c>
      <c r="Z539">
        <v>0.125000000000001</v>
      </c>
      <c r="AA539" t="b">
        <v>1</v>
      </c>
      <c r="AB539" t="s">
        <v>151</v>
      </c>
      <c r="AC539" t="s">
        <v>151</v>
      </c>
    </row>
    <row r="540" spans="1:29" hidden="1" x14ac:dyDescent="0.25">
      <c r="A540">
        <v>586994</v>
      </c>
      <c r="B540" t="s">
        <v>140</v>
      </c>
      <c r="C540" t="s">
        <v>3168</v>
      </c>
      <c r="D540" t="s">
        <v>141</v>
      </c>
      <c r="E540" t="s">
        <v>40</v>
      </c>
      <c r="F540" t="s">
        <v>134</v>
      </c>
      <c r="G540">
        <v>0.33333333333332998</v>
      </c>
      <c r="J540" s="5">
        <v>604359900001</v>
      </c>
      <c r="K540" t="s">
        <v>1023</v>
      </c>
      <c r="L540" t="s">
        <v>1009</v>
      </c>
      <c r="M540">
        <v>2020</v>
      </c>
      <c r="O540" t="s">
        <v>173</v>
      </c>
      <c r="Q540" t="s">
        <v>69</v>
      </c>
      <c r="R540" t="s">
        <v>138</v>
      </c>
      <c r="S540" t="s">
        <v>704</v>
      </c>
      <c r="T540">
        <v>18</v>
      </c>
      <c r="U540" s="7">
        <v>18</v>
      </c>
      <c r="V540" s="4">
        <v>5.9999999999999396</v>
      </c>
      <c r="W540">
        <v>0</v>
      </c>
      <c r="Y540">
        <v>5.9999999999999396</v>
      </c>
      <c r="Z540">
        <v>1.3333333333333199</v>
      </c>
      <c r="AA540" t="b">
        <v>0</v>
      </c>
      <c r="AB540" t="s">
        <v>151</v>
      </c>
      <c r="AC540" t="s">
        <v>151</v>
      </c>
    </row>
    <row r="541" spans="1:29" hidden="1" x14ac:dyDescent="0.25">
      <c r="A541">
        <v>559281</v>
      </c>
      <c r="B541" t="s">
        <v>1024</v>
      </c>
      <c r="C541" t="s">
        <v>3168</v>
      </c>
      <c r="D541" t="s">
        <v>156</v>
      </c>
      <c r="E541" t="s">
        <v>1025</v>
      </c>
      <c r="G541">
        <v>0.5</v>
      </c>
      <c r="J541" s="5"/>
      <c r="M541">
        <v>2018</v>
      </c>
      <c r="N541">
        <v>850</v>
      </c>
      <c r="O541" t="s">
        <v>34</v>
      </c>
      <c r="P541" t="s">
        <v>1026</v>
      </c>
      <c r="Q541" t="s">
        <v>35</v>
      </c>
      <c r="R541" t="s">
        <v>1025</v>
      </c>
      <c r="S541" t="s">
        <v>191</v>
      </c>
      <c r="T541">
        <v>1</v>
      </c>
      <c r="U541" s="7">
        <v>1</v>
      </c>
      <c r="V541" s="4">
        <v>0.5</v>
      </c>
      <c r="W541">
        <v>0</v>
      </c>
      <c r="Y541">
        <v>0.5</v>
      </c>
      <c r="Z541">
        <v>0.5</v>
      </c>
      <c r="AA541" t="b">
        <v>1</v>
      </c>
      <c r="AB541" t="s">
        <v>76</v>
      </c>
      <c r="AC541" t="s">
        <v>3186</v>
      </c>
    </row>
    <row r="542" spans="1:29" hidden="1" x14ac:dyDescent="0.25">
      <c r="A542">
        <v>575389</v>
      </c>
      <c r="B542" t="s">
        <v>1027</v>
      </c>
      <c r="C542" t="s">
        <v>3168</v>
      </c>
      <c r="D542" t="s">
        <v>947</v>
      </c>
      <c r="E542" t="s">
        <v>346</v>
      </c>
      <c r="F542" t="s">
        <v>524</v>
      </c>
      <c r="G542">
        <v>0.1</v>
      </c>
      <c r="J542" s="5"/>
      <c r="L542" t="s">
        <v>1028</v>
      </c>
      <c r="M542">
        <v>2019</v>
      </c>
      <c r="N542">
        <v>7</v>
      </c>
      <c r="P542" t="s">
        <v>1029</v>
      </c>
      <c r="Q542" t="s">
        <v>69</v>
      </c>
      <c r="R542" t="s">
        <v>3109</v>
      </c>
      <c r="S542" t="s">
        <v>61</v>
      </c>
      <c r="T542">
        <v>0</v>
      </c>
      <c r="U542" s="7">
        <v>0</v>
      </c>
      <c r="V542" s="4">
        <v>0</v>
      </c>
      <c r="W542">
        <v>0</v>
      </c>
      <c r="Y542">
        <v>0</v>
      </c>
      <c r="Z542">
        <v>0</v>
      </c>
      <c r="AA542" t="b">
        <v>1</v>
      </c>
      <c r="AB542" t="s">
        <v>76</v>
      </c>
      <c r="AC542" t="s">
        <v>3186</v>
      </c>
    </row>
    <row r="543" spans="1:29" hidden="1" x14ac:dyDescent="0.25">
      <c r="A543">
        <v>531895</v>
      </c>
      <c r="B543" t="s">
        <v>1027</v>
      </c>
      <c r="C543" t="s">
        <v>3168</v>
      </c>
      <c r="D543" t="s">
        <v>947</v>
      </c>
      <c r="E543" t="s">
        <v>40</v>
      </c>
      <c r="F543" t="s">
        <v>171</v>
      </c>
      <c r="G543">
        <v>0.33333333333332998</v>
      </c>
      <c r="J543" s="5"/>
      <c r="L543" t="s">
        <v>1030</v>
      </c>
      <c r="M543">
        <v>2017</v>
      </c>
      <c r="N543">
        <v>4</v>
      </c>
      <c r="O543" t="s">
        <v>543</v>
      </c>
      <c r="Q543" t="s">
        <v>544</v>
      </c>
      <c r="R543" t="s">
        <v>357</v>
      </c>
      <c r="S543" t="s">
        <v>44</v>
      </c>
      <c r="T543">
        <v>0.5</v>
      </c>
      <c r="U543" s="7">
        <v>1</v>
      </c>
      <c r="V543" s="4">
        <v>0.33333333333332998</v>
      </c>
      <c r="W543">
        <v>0</v>
      </c>
      <c r="Y543">
        <v>0.33333333333332998</v>
      </c>
      <c r="Z543">
        <v>0.33333333333332998</v>
      </c>
      <c r="AA543" t="b">
        <v>1</v>
      </c>
      <c r="AB543" t="s">
        <v>151</v>
      </c>
      <c r="AC543" t="s">
        <v>151</v>
      </c>
    </row>
    <row r="544" spans="1:29" hidden="1" x14ac:dyDescent="0.25">
      <c r="A544">
        <v>578734</v>
      </c>
      <c r="B544" t="s">
        <v>1027</v>
      </c>
      <c r="C544" t="s">
        <v>3168</v>
      </c>
      <c r="D544" t="s">
        <v>947</v>
      </c>
      <c r="E544" t="s">
        <v>117</v>
      </c>
      <c r="G544">
        <v>0.33333333333332998</v>
      </c>
      <c r="J544" s="5"/>
      <c r="L544" t="s">
        <v>1031</v>
      </c>
      <c r="M544">
        <v>2020</v>
      </c>
      <c r="N544">
        <v>19</v>
      </c>
      <c r="O544" t="s">
        <v>173</v>
      </c>
      <c r="P544" t="s">
        <v>418</v>
      </c>
      <c r="Q544" t="s">
        <v>69</v>
      </c>
      <c r="R544" t="s">
        <v>117</v>
      </c>
      <c r="S544" t="s">
        <v>120</v>
      </c>
      <c r="T544">
        <v>5</v>
      </c>
      <c r="U544" s="7">
        <v>5</v>
      </c>
      <c r="V544" s="4">
        <v>1.6666666666666499</v>
      </c>
      <c r="W544">
        <v>5</v>
      </c>
      <c r="Y544">
        <v>1.6666666666666499</v>
      </c>
      <c r="Z544">
        <v>1.6666666666666499</v>
      </c>
      <c r="AA544" t="b">
        <v>1</v>
      </c>
      <c r="AB544" t="s">
        <v>76</v>
      </c>
      <c r="AC544" t="s">
        <v>3186</v>
      </c>
    </row>
    <row r="545" spans="1:29" hidden="1" x14ac:dyDescent="0.25">
      <c r="A545">
        <v>561620</v>
      </c>
      <c r="B545" t="s">
        <v>1027</v>
      </c>
      <c r="C545" t="s">
        <v>3168</v>
      </c>
      <c r="D545" t="s">
        <v>947</v>
      </c>
      <c r="E545" t="s">
        <v>99</v>
      </c>
      <c r="F545" t="s">
        <v>30</v>
      </c>
      <c r="G545">
        <v>0.33333333333332998</v>
      </c>
      <c r="H545" t="s">
        <v>1032</v>
      </c>
      <c r="J545" s="5"/>
      <c r="L545" t="s">
        <v>1033</v>
      </c>
      <c r="M545">
        <v>2017</v>
      </c>
      <c r="N545">
        <v>11</v>
      </c>
      <c r="P545" t="s">
        <v>1034</v>
      </c>
      <c r="Q545" t="s">
        <v>69</v>
      </c>
      <c r="R545" t="s">
        <v>3107</v>
      </c>
      <c r="S545" t="s">
        <v>225</v>
      </c>
      <c r="T545">
        <v>0.5</v>
      </c>
      <c r="U545" s="7">
        <v>1</v>
      </c>
      <c r="V545" s="4">
        <v>0.33333333333332998</v>
      </c>
      <c r="W545">
        <v>0</v>
      </c>
      <c r="Y545">
        <v>0.33333333333332998</v>
      </c>
      <c r="Z545">
        <v>0.33333333333332998</v>
      </c>
      <c r="AA545" t="b">
        <v>1</v>
      </c>
      <c r="AB545" t="s">
        <v>151</v>
      </c>
      <c r="AC545" t="s">
        <v>151</v>
      </c>
    </row>
    <row r="546" spans="1:29" hidden="1" x14ac:dyDescent="0.25">
      <c r="A546">
        <v>561958</v>
      </c>
      <c r="B546" t="s">
        <v>1027</v>
      </c>
      <c r="C546" t="s">
        <v>3168</v>
      </c>
      <c r="D546" t="s">
        <v>947</v>
      </c>
      <c r="E546" t="s">
        <v>1035</v>
      </c>
      <c r="G546">
        <v>0.5</v>
      </c>
      <c r="J546" s="5"/>
      <c r="L546" t="s">
        <v>1036</v>
      </c>
      <c r="M546">
        <v>2019</v>
      </c>
      <c r="N546">
        <v>8</v>
      </c>
      <c r="O546" t="s">
        <v>149</v>
      </c>
      <c r="P546" t="s">
        <v>1037</v>
      </c>
      <c r="Q546" t="s">
        <v>69</v>
      </c>
      <c r="R546" t="s">
        <v>1035</v>
      </c>
      <c r="S546" t="s">
        <v>61</v>
      </c>
      <c r="T546">
        <v>0</v>
      </c>
      <c r="U546" s="7">
        <v>0</v>
      </c>
      <c r="V546" s="4">
        <v>0</v>
      </c>
      <c r="W546">
        <v>0</v>
      </c>
      <c r="Y546">
        <v>0</v>
      </c>
      <c r="Z546">
        <v>0</v>
      </c>
      <c r="AA546" t="b">
        <v>1</v>
      </c>
      <c r="AB546" t="s">
        <v>76</v>
      </c>
      <c r="AC546" t="s">
        <v>3186</v>
      </c>
    </row>
    <row r="547" spans="1:29" hidden="1" x14ac:dyDescent="0.25">
      <c r="A547">
        <v>562434</v>
      </c>
      <c r="B547" t="s">
        <v>1027</v>
      </c>
      <c r="C547" t="s">
        <v>3168</v>
      </c>
      <c r="D547" t="s">
        <v>947</v>
      </c>
      <c r="E547" t="s">
        <v>40</v>
      </c>
      <c r="F547" t="s">
        <v>134</v>
      </c>
      <c r="G547">
        <v>0.125</v>
      </c>
      <c r="J547" s="5">
        <v>456514300004</v>
      </c>
      <c r="L547" t="s">
        <v>1038</v>
      </c>
      <c r="M547">
        <v>2018</v>
      </c>
      <c r="N547">
        <v>16</v>
      </c>
      <c r="O547" t="s">
        <v>68</v>
      </c>
      <c r="P547" t="s">
        <v>928</v>
      </c>
      <c r="Q547" t="s">
        <v>69</v>
      </c>
      <c r="R547" t="s">
        <v>138</v>
      </c>
      <c r="S547" t="s">
        <v>139</v>
      </c>
      <c r="T547">
        <v>4</v>
      </c>
      <c r="U547" s="7">
        <v>4</v>
      </c>
      <c r="V547" s="4">
        <v>0.5</v>
      </c>
      <c r="W547">
        <v>0</v>
      </c>
      <c r="Y547">
        <v>0.5</v>
      </c>
      <c r="Z547">
        <v>0.5</v>
      </c>
      <c r="AA547" t="b">
        <v>1</v>
      </c>
      <c r="AB547" t="s">
        <v>76</v>
      </c>
      <c r="AC547" t="s">
        <v>3186</v>
      </c>
    </row>
    <row r="548" spans="1:29" hidden="1" x14ac:dyDescent="0.25">
      <c r="A548">
        <v>562708</v>
      </c>
      <c r="B548" t="s">
        <v>1027</v>
      </c>
      <c r="C548" t="s">
        <v>3168</v>
      </c>
      <c r="D548" t="s">
        <v>947</v>
      </c>
      <c r="E548" t="s">
        <v>99</v>
      </c>
      <c r="F548" t="s">
        <v>30</v>
      </c>
      <c r="G548">
        <v>0.2</v>
      </c>
      <c r="H548" t="s">
        <v>912</v>
      </c>
      <c r="J548" s="5"/>
      <c r="L548" t="s">
        <v>913</v>
      </c>
      <c r="M548">
        <v>2019</v>
      </c>
      <c r="N548">
        <v>10</v>
      </c>
      <c r="O548" t="s">
        <v>149</v>
      </c>
      <c r="P548" t="s">
        <v>914</v>
      </c>
      <c r="Q548" t="s">
        <v>69</v>
      </c>
      <c r="R548" t="s">
        <v>3107</v>
      </c>
      <c r="S548" t="s">
        <v>225</v>
      </c>
      <c r="T548">
        <v>0.5</v>
      </c>
      <c r="U548" s="7">
        <v>1</v>
      </c>
      <c r="V548" s="4">
        <v>0.2</v>
      </c>
      <c r="W548">
        <v>0</v>
      </c>
      <c r="Y548">
        <v>0.2</v>
      </c>
      <c r="Z548">
        <v>0.2</v>
      </c>
      <c r="AA548" t="b">
        <v>1</v>
      </c>
      <c r="AB548" t="s">
        <v>151</v>
      </c>
      <c r="AC548" t="s">
        <v>151</v>
      </c>
    </row>
    <row r="549" spans="1:29" hidden="1" x14ac:dyDescent="0.25">
      <c r="A549">
        <v>540636</v>
      </c>
      <c r="B549" t="s">
        <v>1027</v>
      </c>
      <c r="C549" t="s">
        <v>3168</v>
      </c>
      <c r="D549" t="s">
        <v>947</v>
      </c>
      <c r="E549" t="s">
        <v>346</v>
      </c>
      <c r="F549" t="s">
        <v>30</v>
      </c>
      <c r="G549">
        <v>0.2</v>
      </c>
      <c r="J549" s="5"/>
      <c r="L549" t="s">
        <v>1039</v>
      </c>
      <c r="M549">
        <v>2017</v>
      </c>
      <c r="P549" t="s">
        <v>1040</v>
      </c>
      <c r="Q549" t="s">
        <v>69</v>
      </c>
      <c r="R549" t="s">
        <v>3110</v>
      </c>
      <c r="S549" t="s">
        <v>61</v>
      </c>
      <c r="T549">
        <v>0</v>
      </c>
      <c r="U549" s="7">
        <v>0</v>
      </c>
      <c r="V549" s="4">
        <v>0</v>
      </c>
      <c r="W549">
        <v>0</v>
      </c>
      <c r="Y549">
        <v>0</v>
      </c>
      <c r="Z549">
        <v>0</v>
      </c>
      <c r="AA549" t="b">
        <v>1</v>
      </c>
      <c r="AB549" t="s">
        <v>151</v>
      </c>
      <c r="AC549" t="s">
        <v>151</v>
      </c>
    </row>
    <row r="550" spans="1:29" hidden="1" x14ac:dyDescent="0.25">
      <c r="A550">
        <v>540688</v>
      </c>
      <c r="B550" t="s">
        <v>1027</v>
      </c>
      <c r="C550" t="s">
        <v>3168</v>
      </c>
      <c r="D550" t="s">
        <v>947</v>
      </c>
      <c r="E550" t="s">
        <v>117</v>
      </c>
      <c r="G550">
        <v>0.5</v>
      </c>
      <c r="J550" s="5"/>
      <c r="L550" t="s">
        <v>1041</v>
      </c>
      <c r="M550">
        <v>2018</v>
      </c>
      <c r="N550">
        <v>8</v>
      </c>
      <c r="O550" t="s">
        <v>173</v>
      </c>
      <c r="P550" t="s">
        <v>1042</v>
      </c>
      <c r="Q550" t="s">
        <v>69</v>
      </c>
      <c r="R550" t="s">
        <v>117</v>
      </c>
      <c r="S550" t="s">
        <v>120</v>
      </c>
      <c r="T550">
        <v>1</v>
      </c>
      <c r="U550" s="7">
        <v>2</v>
      </c>
      <c r="V550" s="4">
        <v>1</v>
      </c>
      <c r="W550">
        <v>0</v>
      </c>
      <c r="Y550">
        <v>1</v>
      </c>
      <c r="Z550">
        <v>1</v>
      </c>
      <c r="AA550" t="b">
        <v>1</v>
      </c>
      <c r="AB550" t="s">
        <v>76</v>
      </c>
      <c r="AC550" t="s">
        <v>3186</v>
      </c>
    </row>
    <row r="551" spans="1:29" hidden="1" x14ac:dyDescent="0.25">
      <c r="A551">
        <v>565048</v>
      </c>
      <c r="B551" t="s">
        <v>1027</v>
      </c>
      <c r="C551" t="s">
        <v>3168</v>
      </c>
      <c r="D551" t="s">
        <v>947</v>
      </c>
      <c r="E551" t="s">
        <v>99</v>
      </c>
      <c r="F551" t="s">
        <v>100</v>
      </c>
      <c r="G551">
        <v>0.16666666666666999</v>
      </c>
      <c r="J551" s="5"/>
      <c r="L551" t="s">
        <v>921</v>
      </c>
      <c r="M551">
        <v>2019</v>
      </c>
      <c r="N551">
        <v>7</v>
      </c>
      <c r="P551" t="s">
        <v>922</v>
      </c>
      <c r="Q551" t="s">
        <v>69</v>
      </c>
      <c r="R551" t="s">
        <v>103</v>
      </c>
      <c r="S551" t="s">
        <v>104</v>
      </c>
      <c r="T551">
        <v>0.25</v>
      </c>
      <c r="U551" s="7">
        <v>0.5</v>
      </c>
      <c r="V551" s="4">
        <v>8.3333333333334994E-2</v>
      </c>
      <c r="W551">
        <v>0</v>
      </c>
      <c r="Y551">
        <v>8.3333333333334994E-2</v>
      </c>
      <c r="Z551">
        <v>8.3333333333334994E-2</v>
      </c>
      <c r="AA551" t="b">
        <v>1</v>
      </c>
      <c r="AB551" t="s">
        <v>151</v>
      </c>
      <c r="AC551" t="s">
        <v>151</v>
      </c>
    </row>
    <row r="552" spans="1:29" hidden="1" x14ac:dyDescent="0.25">
      <c r="A552">
        <v>566698</v>
      </c>
      <c r="B552" t="s">
        <v>1027</v>
      </c>
      <c r="C552" t="s">
        <v>3168</v>
      </c>
      <c r="D552" t="s">
        <v>947</v>
      </c>
      <c r="E552" t="s">
        <v>75</v>
      </c>
      <c r="G552">
        <v>0.2</v>
      </c>
      <c r="J552" s="5"/>
      <c r="M552">
        <v>2019</v>
      </c>
      <c r="Q552" t="s">
        <v>35</v>
      </c>
      <c r="R552" t="s">
        <v>75</v>
      </c>
      <c r="S552" t="s">
        <v>61</v>
      </c>
      <c r="T552">
        <v>0</v>
      </c>
      <c r="U552" s="7">
        <v>0</v>
      </c>
      <c r="V552" s="4">
        <v>0</v>
      </c>
      <c r="W552">
        <v>0</v>
      </c>
      <c r="Y552">
        <v>0</v>
      </c>
      <c r="Z552">
        <v>0</v>
      </c>
      <c r="AA552" t="b">
        <v>1</v>
      </c>
      <c r="AB552" t="s">
        <v>76</v>
      </c>
      <c r="AC552" t="s">
        <v>3186</v>
      </c>
    </row>
    <row r="553" spans="1:29" hidden="1" x14ac:dyDescent="0.25">
      <c r="A553">
        <v>583670</v>
      </c>
      <c r="B553" t="s">
        <v>1027</v>
      </c>
      <c r="C553" t="s">
        <v>3168</v>
      </c>
      <c r="D553" t="s">
        <v>947</v>
      </c>
      <c r="E553" t="s">
        <v>117</v>
      </c>
      <c r="F553" t="s">
        <v>30</v>
      </c>
      <c r="G553">
        <v>0.5</v>
      </c>
      <c r="H553" t="s">
        <v>1043</v>
      </c>
      <c r="J553" s="5"/>
      <c r="L553" t="s">
        <v>1044</v>
      </c>
      <c r="M553">
        <v>2020</v>
      </c>
      <c r="N553">
        <v>25</v>
      </c>
      <c r="P553" t="s">
        <v>1045</v>
      </c>
      <c r="Q553" t="s">
        <v>69</v>
      </c>
      <c r="R553" t="s">
        <v>3111</v>
      </c>
      <c r="S553" t="s">
        <v>3112</v>
      </c>
      <c r="T553">
        <v>10</v>
      </c>
      <c r="U553" s="7">
        <v>10</v>
      </c>
      <c r="V553" s="4">
        <v>5</v>
      </c>
      <c r="W553">
        <v>10</v>
      </c>
      <c r="Y553">
        <v>5</v>
      </c>
      <c r="Z553">
        <v>5</v>
      </c>
      <c r="AA553" t="b">
        <v>1</v>
      </c>
      <c r="AB553" t="s">
        <v>151</v>
      </c>
      <c r="AC553" t="s">
        <v>151</v>
      </c>
    </row>
    <row r="554" spans="1:29" hidden="1" x14ac:dyDescent="0.25">
      <c r="A554">
        <v>583671</v>
      </c>
      <c r="B554" t="s">
        <v>1027</v>
      </c>
      <c r="C554" t="s">
        <v>3168</v>
      </c>
      <c r="D554" t="s">
        <v>947</v>
      </c>
      <c r="E554" t="s">
        <v>99</v>
      </c>
      <c r="F554" t="s">
        <v>30</v>
      </c>
      <c r="G554">
        <v>0.2</v>
      </c>
      <c r="H554" t="s">
        <v>912</v>
      </c>
      <c r="J554" s="5"/>
      <c r="L554" t="s">
        <v>913</v>
      </c>
      <c r="M554">
        <v>2019</v>
      </c>
      <c r="N554">
        <v>10</v>
      </c>
      <c r="P554" t="s">
        <v>925</v>
      </c>
      <c r="Q554" t="s">
        <v>69</v>
      </c>
      <c r="R554" t="s">
        <v>3107</v>
      </c>
      <c r="S554" t="s">
        <v>225</v>
      </c>
      <c r="T554">
        <v>0.5</v>
      </c>
      <c r="U554" s="7">
        <v>1</v>
      </c>
      <c r="V554" s="4">
        <v>0.2</v>
      </c>
      <c r="W554">
        <v>0</v>
      </c>
      <c r="Y554">
        <v>0.2</v>
      </c>
      <c r="Z554">
        <v>0.2</v>
      </c>
      <c r="AA554" t="b">
        <v>1</v>
      </c>
      <c r="AB554" t="s">
        <v>151</v>
      </c>
      <c r="AC554" t="s">
        <v>151</v>
      </c>
    </row>
    <row r="555" spans="1:29" hidden="1" x14ac:dyDescent="0.25">
      <c r="A555">
        <v>583714</v>
      </c>
      <c r="B555" t="s">
        <v>1027</v>
      </c>
      <c r="C555" t="s">
        <v>3168</v>
      </c>
      <c r="D555" t="s">
        <v>947</v>
      </c>
      <c r="E555" t="s">
        <v>99</v>
      </c>
      <c r="F555" t="s">
        <v>171</v>
      </c>
      <c r="G555">
        <v>0.33333333333332998</v>
      </c>
      <c r="H555" t="s">
        <v>1046</v>
      </c>
      <c r="J555" s="5"/>
      <c r="L555" t="s">
        <v>1047</v>
      </c>
      <c r="M555">
        <v>2020</v>
      </c>
      <c r="N555">
        <v>11</v>
      </c>
      <c r="P555" t="s">
        <v>1048</v>
      </c>
      <c r="Q555" t="s">
        <v>69</v>
      </c>
      <c r="R555" t="s">
        <v>3099</v>
      </c>
      <c r="S555" t="s">
        <v>104</v>
      </c>
      <c r="T555">
        <v>0.25</v>
      </c>
      <c r="U555" s="7">
        <v>0.5</v>
      </c>
      <c r="V555" s="4">
        <v>0.16666666666666499</v>
      </c>
      <c r="W555">
        <v>0</v>
      </c>
      <c r="Y555">
        <v>0.16666666666666499</v>
      </c>
      <c r="Z555">
        <v>0.16666666666666499</v>
      </c>
      <c r="AA555" t="b">
        <v>1</v>
      </c>
      <c r="AB555" t="s">
        <v>76</v>
      </c>
      <c r="AC555" t="s">
        <v>3186</v>
      </c>
    </row>
    <row r="556" spans="1:29" hidden="1" x14ac:dyDescent="0.25">
      <c r="A556">
        <v>583745</v>
      </c>
      <c r="B556" t="s">
        <v>1027</v>
      </c>
      <c r="C556" t="s">
        <v>3168</v>
      </c>
      <c r="D556" t="s">
        <v>947</v>
      </c>
      <c r="E556" t="s">
        <v>75</v>
      </c>
      <c r="G556">
        <v>0.33333333333332998</v>
      </c>
      <c r="J556" s="5"/>
      <c r="M556">
        <v>2020</v>
      </c>
      <c r="N556">
        <v>176</v>
      </c>
      <c r="P556" t="s">
        <v>266</v>
      </c>
      <c r="Q556" t="s">
        <v>35</v>
      </c>
      <c r="R556" t="s">
        <v>75</v>
      </c>
      <c r="S556" t="s">
        <v>61</v>
      </c>
      <c r="T556">
        <v>0</v>
      </c>
      <c r="U556" s="7">
        <v>0</v>
      </c>
      <c r="V556" s="4">
        <v>0</v>
      </c>
      <c r="W556">
        <v>0</v>
      </c>
      <c r="Y556">
        <v>0</v>
      </c>
      <c r="Z556">
        <v>0</v>
      </c>
      <c r="AA556" t="b">
        <v>1</v>
      </c>
      <c r="AB556" t="s">
        <v>76</v>
      </c>
      <c r="AC556" t="s">
        <v>3186</v>
      </c>
    </row>
    <row r="557" spans="1:29" hidden="1" x14ac:dyDescent="0.25">
      <c r="A557">
        <v>550087</v>
      </c>
      <c r="B557" t="s">
        <v>1027</v>
      </c>
      <c r="C557" t="s">
        <v>3168</v>
      </c>
      <c r="D557" t="s">
        <v>947</v>
      </c>
      <c r="E557" t="s">
        <v>99</v>
      </c>
      <c r="F557" t="s">
        <v>100</v>
      </c>
      <c r="G557">
        <v>0.33333333333332998</v>
      </c>
      <c r="J557" s="5"/>
      <c r="L557" t="s">
        <v>1049</v>
      </c>
      <c r="M557">
        <v>2018</v>
      </c>
      <c r="N557">
        <v>4</v>
      </c>
      <c r="P557" t="s">
        <v>1050</v>
      </c>
      <c r="Q557" t="s">
        <v>69</v>
      </c>
      <c r="R557" t="s">
        <v>103</v>
      </c>
      <c r="S557" t="s">
        <v>104</v>
      </c>
      <c r="T557">
        <v>0.25</v>
      </c>
      <c r="U557" s="7">
        <v>0.5</v>
      </c>
      <c r="V557" s="4">
        <v>0.16666666666666499</v>
      </c>
      <c r="W557">
        <v>0</v>
      </c>
      <c r="Y557">
        <v>0.16666666666666499</v>
      </c>
      <c r="Z557">
        <v>0.16666666666666499</v>
      </c>
      <c r="AA557" t="b">
        <v>1</v>
      </c>
      <c r="AB557" t="s">
        <v>76</v>
      </c>
      <c r="AC557" t="s">
        <v>3186</v>
      </c>
    </row>
    <row r="558" spans="1:29" hidden="1" x14ac:dyDescent="0.25">
      <c r="A558">
        <v>528431</v>
      </c>
      <c r="B558" t="s">
        <v>1027</v>
      </c>
      <c r="C558" t="s">
        <v>3168</v>
      </c>
      <c r="D558" t="s">
        <v>947</v>
      </c>
      <c r="E558" t="s">
        <v>40</v>
      </c>
      <c r="F558" t="s">
        <v>89</v>
      </c>
      <c r="G558">
        <v>0.25</v>
      </c>
      <c r="J558" s="5"/>
      <c r="L558" t="s">
        <v>1051</v>
      </c>
      <c r="M558">
        <v>2018</v>
      </c>
      <c r="N558">
        <v>11</v>
      </c>
      <c r="O558" t="s">
        <v>68</v>
      </c>
      <c r="Q558" t="s">
        <v>69</v>
      </c>
      <c r="R558" t="s">
        <v>91</v>
      </c>
      <c r="S558" t="s">
        <v>92</v>
      </c>
      <c r="T558">
        <v>1</v>
      </c>
      <c r="U558" s="7">
        <v>2</v>
      </c>
      <c r="V558" s="4">
        <v>0.5</v>
      </c>
      <c r="W558">
        <v>0</v>
      </c>
      <c r="Y558">
        <v>0.5</v>
      </c>
      <c r="Z558">
        <v>0.5</v>
      </c>
      <c r="AA558" t="b">
        <v>1</v>
      </c>
      <c r="AB558" t="s">
        <v>151</v>
      </c>
      <c r="AC558" t="s">
        <v>151</v>
      </c>
    </row>
    <row r="559" spans="1:29" hidden="1" x14ac:dyDescent="0.25">
      <c r="A559">
        <v>574445</v>
      </c>
      <c r="B559" t="s">
        <v>1027</v>
      </c>
      <c r="C559" t="s">
        <v>3168</v>
      </c>
      <c r="D559" t="s">
        <v>947</v>
      </c>
      <c r="E559" t="s">
        <v>75</v>
      </c>
      <c r="G559">
        <v>0.2</v>
      </c>
      <c r="J559" s="5"/>
      <c r="M559">
        <v>2019</v>
      </c>
      <c r="Q559" t="s">
        <v>35</v>
      </c>
      <c r="R559" t="s">
        <v>75</v>
      </c>
      <c r="S559" t="s">
        <v>61</v>
      </c>
      <c r="T559">
        <v>0</v>
      </c>
      <c r="U559" s="7">
        <v>0</v>
      </c>
      <c r="V559" s="4">
        <v>0</v>
      </c>
      <c r="W559">
        <v>0</v>
      </c>
      <c r="Y559">
        <v>0</v>
      </c>
      <c r="Z559">
        <v>0</v>
      </c>
      <c r="AA559" t="b">
        <v>1</v>
      </c>
      <c r="AB559" t="s">
        <v>76</v>
      </c>
      <c r="AC559" t="s">
        <v>3186</v>
      </c>
    </row>
    <row r="560" spans="1:29" hidden="1" x14ac:dyDescent="0.25">
      <c r="A560">
        <v>574450</v>
      </c>
      <c r="B560" t="s">
        <v>1027</v>
      </c>
      <c r="C560" t="s">
        <v>3168</v>
      </c>
      <c r="D560" t="s">
        <v>947</v>
      </c>
      <c r="E560" t="s">
        <v>99</v>
      </c>
      <c r="F560" t="s">
        <v>100</v>
      </c>
      <c r="G560">
        <v>1</v>
      </c>
      <c r="J560" s="5"/>
      <c r="L560" t="s">
        <v>1052</v>
      </c>
      <c r="M560">
        <v>2019</v>
      </c>
      <c r="N560">
        <v>6</v>
      </c>
      <c r="P560" t="s">
        <v>922</v>
      </c>
      <c r="Q560" t="s">
        <v>69</v>
      </c>
      <c r="R560" t="s">
        <v>103</v>
      </c>
      <c r="S560" t="s">
        <v>104</v>
      </c>
      <c r="T560">
        <v>0.25</v>
      </c>
      <c r="U560" s="7">
        <v>0.5</v>
      </c>
      <c r="V560" s="4">
        <v>0.5</v>
      </c>
      <c r="W560">
        <v>0</v>
      </c>
      <c r="Y560">
        <v>0.5</v>
      </c>
      <c r="Z560">
        <v>0.5</v>
      </c>
      <c r="AA560" t="b">
        <v>1</v>
      </c>
      <c r="AB560" t="s">
        <v>76</v>
      </c>
      <c r="AC560" t="s">
        <v>3186</v>
      </c>
    </row>
    <row r="561" spans="1:29" hidden="1" x14ac:dyDescent="0.25">
      <c r="A561">
        <v>575056</v>
      </c>
      <c r="B561" t="s">
        <v>1053</v>
      </c>
      <c r="C561" t="s">
        <v>3168</v>
      </c>
      <c r="D561" t="s">
        <v>234</v>
      </c>
      <c r="E561" t="s">
        <v>264</v>
      </c>
      <c r="G561">
        <v>0.5</v>
      </c>
      <c r="J561" s="5"/>
      <c r="L561" t="s">
        <v>1054</v>
      </c>
      <c r="M561">
        <v>2019</v>
      </c>
      <c r="N561">
        <v>16</v>
      </c>
      <c r="O561" t="s">
        <v>34</v>
      </c>
      <c r="P561" t="s">
        <v>266</v>
      </c>
      <c r="Q561" t="s">
        <v>35</v>
      </c>
      <c r="R561" t="s">
        <v>264</v>
      </c>
      <c r="S561" t="s">
        <v>61</v>
      </c>
      <c r="T561">
        <v>0</v>
      </c>
      <c r="U561" s="7">
        <v>0</v>
      </c>
      <c r="V561" s="4">
        <v>0</v>
      </c>
      <c r="W561">
        <v>0</v>
      </c>
      <c r="Y561">
        <v>0</v>
      </c>
      <c r="Z561">
        <v>0</v>
      </c>
      <c r="AA561" t="b">
        <v>1</v>
      </c>
      <c r="AB561" t="s">
        <v>76</v>
      </c>
      <c r="AC561" t="s">
        <v>3186</v>
      </c>
    </row>
    <row r="562" spans="1:29" hidden="1" x14ac:dyDescent="0.25">
      <c r="A562">
        <v>531667</v>
      </c>
      <c r="B562" t="s">
        <v>1053</v>
      </c>
      <c r="C562" t="s">
        <v>3168</v>
      </c>
      <c r="D562" t="s">
        <v>234</v>
      </c>
      <c r="E562" t="s">
        <v>99</v>
      </c>
      <c r="F562" t="s">
        <v>134</v>
      </c>
      <c r="G562">
        <v>0.5</v>
      </c>
      <c r="J562" s="5">
        <v>409038600035</v>
      </c>
      <c r="L562" t="s">
        <v>989</v>
      </c>
      <c r="M562">
        <v>2017</v>
      </c>
      <c r="N562">
        <v>8</v>
      </c>
      <c r="O562" t="s">
        <v>34</v>
      </c>
      <c r="P562" t="s">
        <v>667</v>
      </c>
      <c r="Q562" t="s">
        <v>69</v>
      </c>
      <c r="R562" t="s">
        <v>224</v>
      </c>
      <c r="S562" t="s">
        <v>225</v>
      </c>
      <c r="T562">
        <v>0.5</v>
      </c>
      <c r="U562" s="7">
        <v>1</v>
      </c>
      <c r="V562" s="4">
        <v>0.5</v>
      </c>
      <c r="W562">
        <v>0</v>
      </c>
      <c r="Y562">
        <v>0.5</v>
      </c>
      <c r="Z562">
        <v>0.5</v>
      </c>
      <c r="AA562" t="b">
        <v>1</v>
      </c>
      <c r="AB562" t="s">
        <v>76</v>
      </c>
      <c r="AC562" t="s">
        <v>3186</v>
      </c>
    </row>
    <row r="563" spans="1:29" hidden="1" x14ac:dyDescent="0.25">
      <c r="A563">
        <v>531670</v>
      </c>
      <c r="B563" t="s">
        <v>1053</v>
      </c>
      <c r="C563" t="s">
        <v>3168</v>
      </c>
      <c r="D563" t="s">
        <v>234</v>
      </c>
      <c r="E563" t="s">
        <v>99</v>
      </c>
      <c r="F563" t="s">
        <v>134</v>
      </c>
      <c r="G563">
        <v>0.33333333333332998</v>
      </c>
      <c r="J563" s="5">
        <v>409038600065</v>
      </c>
      <c r="L563" t="s">
        <v>990</v>
      </c>
      <c r="M563">
        <v>2017</v>
      </c>
      <c r="N563">
        <v>9</v>
      </c>
      <c r="O563" t="s">
        <v>34</v>
      </c>
      <c r="P563" t="s">
        <v>667</v>
      </c>
      <c r="Q563" t="s">
        <v>69</v>
      </c>
      <c r="R563" t="s">
        <v>224</v>
      </c>
      <c r="S563" t="s">
        <v>225</v>
      </c>
      <c r="T563">
        <v>0.5</v>
      </c>
      <c r="U563" s="7">
        <v>1</v>
      </c>
      <c r="V563" s="4">
        <v>0.33333333333332998</v>
      </c>
      <c r="W563">
        <v>0</v>
      </c>
      <c r="Y563">
        <v>0.33333333333332998</v>
      </c>
      <c r="Z563">
        <v>0.33333333333332998</v>
      </c>
      <c r="AA563" t="b">
        <v>1</v>
      </c>
      <c r="AB563" t="s">
        <v>76</v>
      </c>
      <c r="AC563" t="s">
        <v>3186</v>
      </c>
    </row>
    <row r="564" spans="1:29" hidden="1" x14ac:dyDescent="0.25">
      <c r="A564">
        <v>533803</v>
      </c>
      <c r="B564" t="s">
        <v>1053</v>
      </c>
      <c r="C564" t="s">
        <v>3168</v>
      </c>
      <c r="D564" t="s">
        <v>234</v>
      </c>
      <c r="E564" t="s">
        <v>40</v>
      </c>
      <c r="F564" t="s">
        <v>89</v>
      </c>
      <c r="G564">
        <v>0.5</v>
      </c>
      <c r="J564" s="5"/>
      <c r="L564" t="s">
        <v>239</v>
      </c>
      <c r="M564">
        <v>2017</v>
      </c>
      <c r="N564">
        <v>30</v>
      </c>
      <c r="O564" t="s">
        <v>34</v>
      </c>
      <c r="Q564" t="s">
        <v>69</v>
      </c>
      <c r="R564" t="s">
        <v>91</v>
      </c>
      <c r="S564" t="s">
        <v>92</v>
      </c>
      <c r="T564">
        <v>1</v>
      </c>
      <c r="U564" s="7">
        <v>2</v>
      </c>
      <c r="V564" s="4">
        <v>1</v>
      </c>
      <c r="W564">
        <v>0</v>
      </c>
      <c r="Y564">
        <v>1</v>
      </c>
      <c r="Z564">
        <v>1</v>
      </c>
      <c r="AA564" t="b">
        <v>1</v>
      </c>
      <c r="AB564" t="s">
        <v>76</v>
      </c>
      <c r="AC564" t="s">
        <v>3186</v>
      </c>
    </row>
    <row r="565" spans="1:29" hidden="1" x14ac:dyDescent="0.25">
      <c r="A565">
        <v>533805</v>
      </c>
      <c r="B565" t="s">
        <v>1053</v>
      </c>
      <c r="C565" t="s">
        <v>3168</v>
      </c>
      <c r="D565" t="s">
        <v>234</v>
      </c>
      <c r="E565" t="s">
        <v>117</v>
      </c>
      <c r="G565">
        <v>1</v>
      </c>
      <c r="J565" s="5"/>
      <c r="L565" t="s">
        <v>988</v>
      </c>
      <c r="M565">
        <v>2017</v>
      </c>
      <c r="N565">
        <v>18</v>
      </c>
      <c r="O565" t="s">
        <v>34</v>
      </c>
      <c r="P565" t="s">
        <v>827</v>
      </c>
      <c r="Q565" t="s">
        <v>35</v>
      </c>
      <c r="R565" t="s">
        <v>117</v>
      </c>
      <c r="S565" t="s">
        <v>120</v>
      </c>
      <c r="T565">
        <v>1</v>
      </c>
      <c r="U565" s="7">
        <v>1</v>
      </c>
      <c r="V565" s="4">
        <v>1</v>
      </c>
      <c r="W565">
        <v>0</v>
      </c>
      <c r="Y565">
        <v>1</v>
      </c>
      <c r="Z565">
        <v>1</v>
      </c>
      <c r="AA565" t="b">
        <v>1</v>
      </c>
      <c r="AB565" t="s">
        <v>76</v>
      </c>
      <c r="AC565" t="s">
        <v>3186</v>
      </c>
    </row>
    <row r="566" spans="1:29" hidden="1" x14ac:dyDescent="0.25">
      <c r="A566">
        <v>533986</v>
      </c>
      <c r="B566" t="s">
        <v>1053</v>
      </c>
      <c r="C566" t="s">
        <v>3168</v>
      </c>
      <c r="D566" t="s">
        <v>234</v>
      </c>
      <c r="E566" t="s">
        <v>99</v>
      </c>
      <c r="F566" t="s">
        <v>100</v>
      </c>
      <c r="G566">
        <v>0.5</v>
      </c>
      <c r="H566" t="s">
        <v>1055</v>
      </c>
      <c r="J566" s="5"/>
      <c r="L566" t="s">
        <v>1056</v>
      </c>
      <c r="M566">
        <v>2017</v>
      </c>
      <c r="N566">
        <v>10</v>
      </c>
      <c r="P566" t="s">
        <v>1057</v>
      </c>
      <c r="Q566" t="s">
        <v>69</v>
      </c>
      <c r="R566" t="s">
        <v>103</v>
      </c>
      <c r="S566" t="s">
        <v>104</v>
      </c>
      <c r="T566">
        <v>0.25</v>
      </c>
      <c r="U566" s="7">
        <v>0.5</v>
      </c>
      <c r="V566" s="4">
        <v>0.25</v>
      </c>
      <c r="W566">
        <v>0</v>
      </c>
      <c r="Y566">
        <v>0.25</v>
      </c>
      <c r="Z566">
        <v>0.25</v>
      </c>
      <c r="AA566" t="b">
        <v>1</v>
      </c>
      <c r="AB566" t="s">
        <v>76</v>
      </c>
      <c r="AC566" t="s">
        <v>3186</v>
      </c>
    </row>
    <row r="567" spans="1:29" hidden="1" x14ac:dyDescent="0.25">
      <c r="A567">
        <v>533991</v>
      </c>
      <c r="B567" t="s">
        <v>1053</v>
      </c>
      <c r="C567" t="s">
        <v>3168</v>
      </c>
      <c r="D567" t="s">
        <v>234</v>
      </c>
      <c r="E567" t="s">
        <v>99</v>
      </c>
      <c r="F567" t="s">
        <v>100</v>
      </c>
      <c r="G567">
        <v>0.5</v>
      </c>
      <c r="J567" s="5"/>
      <c r="L567" t="s">
        <v>1058</v>
      </c>
      <c r="M567">
        <v>2017</v>
      </c>
      <c r="N567">
        <v>1</v>
      </c>
      <c r="P567" t="s">
        <v>1059</v>
      </c>
      <c r="Q567" t="s">
        <v>69</v>
      </c>
      <c r="R567" t="s">
        <v>103</v>
      </c>
      <c r="S567" t="s">
        <v>104</v>
      </c>
      <c r="T567">
        <v>0.25</v>
      </c>
      <c r="U567" s="7">
        <v>0.5</v>
      </c>
      <c r="V567" s="4">
        <v>0.25</v>
      </c>
      <c r="W567">
        <v>0</v>
      </c>
      <c r="Y567">
        <v>0.25</v>
      </c>
      <c r="Z567">
        <v>0.25</v>
      </c>
      <c r="AA567" t="b">
        <v>1</v>
      </c>
      <c r="AB567" t="s">
        <v>76</v>
      </c>
      <c r="AC567" t="s">
        <v>3186</v>
      </c>
    </row>
    <row r="568" spans="1:29" hidden="1" x14ac:dyDescent="0.25">
      <c r="A568">
        <v>534018</v>
      </c>
      <c r="B568" t="s">
        <v>1053</v>
      </c>
      <c r="C568" t="s">
        <v>3168</v>
      </c>
      <c r="D568" t="s">
        <v>234</v>
      </c>
      <c r="E568" t="s">
        <v>99</v>
      </c>
      <c r="F568" t="s">
        <v>100</v>
      </c>
      <c r="G568">
        <v>0.5</v>
      </c>
      <c r="J568" s="5">
        <v>432421100046</v>
      </c>
      <c r="L568" t="s">
        <v>991</v>
      </c>
      <c r="M568">
        <v>2017</v>
      </c>
      <c r="N568">
        <v>10</v>
      </c>
      <c r="P568" t="s">
        <v>992</v>
      </c>
      <c r="Q568" t="s">
        <v>69</v>
      </c>
      <c r="R568" t="s">
        <v>103</v>
      </c>
      <c r="S568" t="s">
        <v>104</v>
      </c>
      <c r="T568">
        <v>0.25</v>
      </c>
      <c r="U568" s="7">
        <v>0.5</v>
      </c>
      <c r="V568" s="4">
        <v>0.25</v>
      </c>
      <c r="W568">
        <v>0</v>
      </c>
      <c r="Y568">
        <v>0.25</v>
      </c>
      <c r="Z568">
        <v>0.25</v>
      </c>
      <c r="AA568" t="b">
        <v>1</v>
      </c>
      <c r="AB568" t="s">
        <v>76</v>
      </c>
      <c r="AC568" t="s">
        <v>3186</v>
      </c>
    </row>
    <row r="569" spans="1:29" hidden="1" x14ac:dyDescent="0.25">
      <c r="A569">
        <v>580687</v>
      </c>
      <c r="B569" t="s">
        <v>1053</v>
      </c>
      <c r="C569" t="s">
        <v>3168</v>
      </c>
      <c r="D569" t="s">
        <v>234</v>
      </c>
      <c r="E569" t="s">
        <v>40</v>
      </c>
      <c r="F569" t="s">
        <v>41</v>
      </c>
      <c r="G569">
        <v>1</v>
      </c>
      <c r="J569" s="5"/>
      <c r="L569" t="s">
        <v>973</v>
      </c>
      <c r="M569">
        <v>2020</v>
      </c>
      <c r="N569">
        <v>28</v>
      </c>
      <c r="O569" t="s">
        <v>34</v>
      </c>
      <c r="Q569" t="s">
        <v>35</v>
      </c>
      <c r="R569" t="s">
        <v>43</v>
      </c>
      <c r="S569" t="s">
        <v>44</v>
      </c>
      <c r="T569">
        <v>0.5</v>
      </c>
      <c r="U569" s="7">
        <v>0.5</v>
      </c>
      <c r="V569" s="4">
        <v>0.5</v>
      </c>
      <c r="W569">
        <v>0</v>
      </c>
      <c r="Y569">
        <v>0.5</v>
      </c>
      <c r="Z569">
        <v>0.5</v>
      </c>
      <c r="AA569" t="b">
        <v>1</v>
      </c>
      <c r="AB569" t="s">
        <v>76</v>
      </c>
      <c r="AC569" t="s">
        <v>3186</v>
      </c>
    </row>
    <row r="570" spans="1:29" hidden="1" x14ac:dyDescent="0.25">
      <c r="A570">
        <v>546701</v>
      </c>
      <c r="B570" t="s">
        <v>1053</v>
      </c>
      <c r="C570" t="s">
        <v>3168</v>
      </c>
      <c r="D570" t="s">
        <v>234</v>
      </c>
      <c r="E570" t="s">
        <v>40</v>
      </c>
      <c r="F570" t="s">
        <v>89</v>
      </c>
      <c r="G570">
        <v>0.16666666666666999</v>
      </c>
      <c r="J570" s="5"/>
      <c r="L570" t="s">
        <v>151</v>
      </c>
      <c r="M570">
        <v>2018</v>
      </c>
      <c r="N570">
        <v>20</v>
      </c>
      <c r="O570" t="s">
        <v>34</v>
      </c>
      <c r="Q570" t="s">
        <v>35</v>
      </c>
      <c r="R570" t="s">
        <v>91</v>
      </c>
      <c r="S570" t="s">
        <v>92</v>
      </c>
      <c r="T570">
        <v>1</v>
      </c>
      <c r="U570" s="7">
        <v>1</v>
      </c>
      <c r="V570" s="4">
        <v>0.16666666666666999</v>
      </c>
      <c r="W570">
        <v>0</v>
      </c>
      <c r="Y570">
        <v>0.16666666666666999</v>
      </c>
      <c r="Z570">
        <v>0.16666666666666999</v>
      </c>
      <c r="AA570" t="b">
        <v>1</v>
      </c>
      <c r="AB570" t="s">
        <v>76</v>
      </c>
      <c r="AC570" t="s">
        <v>3186</v>
      </c>
    </row>
    <row r="571" spans="1:29" hidden="1" x14ac:dyDescent="0.25">
      <c r="A571">
        <v>549945</v>
      </c>
      <c r="B571" t="s">
        <v>1053</v>
      </c>
      <c r="C571" t="s">
        <v>3168</v>
      </c>
      <c r="D571" t="s">
        <v>234</v>
      </c>
      <c r="E571" t="s">
        <v>99</v>
      </c>
      <c r="F571" t="s">
        <v>134</v>
      </c>
      <c r="G571">
        <v>1</v>
      </c>
      <c r="J571" s="5">
        <v>448067900038</v>
      </c>
      <c r="L571" t="s">
        <v>1060</v>
      </c>
      <c r="M571">
        <v>2018</v>
      </c>
      <c r="N571">
        <v>19</v>
      </c>
      <c r="P571" t="s">
        <v>928</v>
      </c>
      <c r="Q571" t="s">
        <v>69</v>
      </c>
      <c r="R571" t="s">
        <v>224</v>
      </c>
      <c r="S571" t="s">
        <v>225</v>
      </c>
      <c r="T571">
        <v>0.5</v>
      </c>
      <c r="U571" s="7">
        <v>1</v>
      </c>
      <c r="V571" s="4">
        <v>1</v>
      </c>
      <c r="W571">
        <v>0</v>
      </c>
      <c r="Y571">
        <v>1</v>
      </c>
      <c r="Z571">
        <v>1</v>
      </c>
      <c r="AA571" t="b">
        <v>1</v>
      </c>
      <c r="AB571" t="s">
        <v>76</v>
      </c>
      <c r="AC571" t="s">
        <v>3186</v>
      </c>
    </row>
    <row r="572" spans="1:29" hidden="1" x14ac:dyDescent="0.25">
      <c r="A572">
        <v>566676</v>
      </c>
      <c r="B572" t="s">
        <v>1053</v>
      </c>
      <c r="C572" t="s">
        <v>3168</v>
      </c>
      <c r="D572" t="s">
        <v>234</v>
      </c>
      <c r="E572" t="s">
        <v>271</v>
      </c>
      <c r="G572">
        <v>1</v>
      </c>
      <c r="J572" s="5"/>
      <c r="L572" t="s">
        <v>1061</v>
      </c>
      <c r="M572">
        <v>2019</v>
      </c>
      <c r="N572">
        <v>23</v>
      </c>
      <c r="O572" t="s">
        <v>159</v>
      </c>
      <c r="P572" t="s">
        <v>1062</v>
      </c>
      <c r="Q572" t="s">
        <v>69</v>
      </c>
      <c r="R572" t="s">
        <v>271</v>
      </c>
      <c r="S572" t="s">
        <v>120</v>
      </c>
      <c r="T572">
        <v>3</v>
      </c>
      <c r="U572" s="7">
        <v>3</v>
      </c>
      <c r="V572" s="4">
        <v>3</v>
      </c>
      <c r="W572">
        <v>3</v>
      </c>
      <c r="Y572">
        <v>3</v>
      </c>
      <c r="Z572">
        <v>3</v>
      </c>
      <c r="AA572" t="b">
        <v>1</v>
      </c>
      <c r="AB572" t="s">
        <v>76</v>
      </c>
      <c r="AC572" t="s">
        <v>3186</v>
      </c>
    </row>
    <row r="573" spans="1:29" hidden="1" x14ac:dyDescent="0.25">
      <c r="A573">
        <v>566741</v>
      </c>
      <c r="B573" t="s">
        <v>1053</v>
      </c>
      <c r="C573" t="s">
        <v>3168</v>
      </c>
      <c r="D573" t="s">
        <v>234</v>
      </c>
      <c r="E573" t="s">
        <v>346</v>
      </c>
      <c r="G573">
        <v>8.3333333333332996E-2</v>
      </c>
      <c r="J573" s="5"/>
      <c r="L573" t="s">
        <v>974</v>
      </c>
      <c r="M573">
        <v>2019</v>
      </c>
      <c r="P573" t="s">
        <v>975</v>
      </c>
      <c r="Q573" t="s">
        <v>35</v>
      </c>
      <c r="R573" t="s">
        <v>346</v>
      </c>
      <c r="S573" t="s">
        <v>61</v>
      </c>
      <c r="T573">
        <v>0</v>
      </c>
      <c r="U573" s="7">
        <v>0</v>
      </c>
      <c r="V573" s="4">
        <v>0</v>
      </c>
      <c r="W573">
        <v>0</v>
      </c>
      <c r="Y573">
        <v>0</v>
      </c>
      <c r="Z573">
        <v>0</v>
      </c>
      <c r="AA573" t="b">
        <v>1</v>
      </c>
      <c r="AB573" t="s">
        <v>76</v>
      </c>
      <c r="AC573" t="s">
        <v>3186</v>
      </c>
    </row>
    <row r="574" spans="1:29" hidden="1" x14ac:dyDescent="0.25">
      <c r="A574">
        <v>583766</v>
      </c>
      <c r="B574" t="s">
        <v>1053</v>
      </c>
      <c r="C574" t="s">
        <v>3168</v>
      </c>
      <c r="D574" t="s">
        <v>234</v>
      </c>
      <c r="E574" t="s">
        <v>153</v>
      </c>
      <c r="G574">
        <v>0.11111111111110999</v>
      </c>
      <c r="J574" s="5"/>
      <c r="M574">
        <v>2020</v>
      </c>
      <c r="N574">
        <v>143</v>
      </c>
      <c r="O574" t="s">
        <v>34</v>
      </c>
      <c r="P574" t="s">
        <v>660</v>
      </c>
      <c r="Q574" t="s">
        <v>35</v>
      </c>
      <c r="R574" t="s">
        <v>153</v>
      </c>
      <c r="S574" t="s">
        <v>61</v>
      </c>
      <c r="T574">
        <v>0</v>
      </c>
      <c r="U574" s="7">
        <v>0</v>
      </c>
      <c r="V574" s="4">
        <v>0</v>
      </c>
      <c r="W574">
        <v>0</v>
      </c>
      <c r="Y574">
        <v>0</v>
      </c>
      <c r="Z574">
        <v>0</v>
      </c>
      <c r="AA574" t="b">
        <v>1</v>
      </c>
      <c r="AB574" t="s">
        <v>76</v>
      </c>
      <c r="AC574" t="s">
        <v>3186</v>
      </c>
    </row>
    <row r="575" spans="1:29" hidden="1" x14ac:dyDescent="0.25">
      <c r="A575">
        <v>567771</v>
      </c>
      <c r="B575" t="s">
        <v>1053</v>
      </c>
      <c r="C575" t="s">
        <v>3168</v>
      </c>
      <c r="D575" t="s">
        <v>234</v>
      </c>
      <c r="E575" t="s">
        <v>40</v>
      </c>
      <c r="F575" t="s">
        <v>47</v>
      </c>
      <c r="G575">
        <v>0.5</v>
      </c>
      <c r="H575" t="s">
        <v>1063</v>
      </c>
      <c r="I575" t="s">
        <v>80</v>
      </c>
      <c r="J575" s="5">
        <v>489545200001</v>
      </c>
      <c r="K575" t="s">
        <v>49</v>
      </c>
      <c r="L575" t="s">
        <v>1064</v>
      </c>
      <c r="M575">
        <v>2019</v>
      </c>
      <c r="N575">
        <v>18</v>
      </c>
      <c r="O575" t="s">
        <v>173</v>
      </c>
      <c r="P575" t="s">
        <v>207</v>
      </c>
      <c r="Q575" t="s">
        <v>69</v>
      </c>
      <c r="R575" t="s">
        <v>51</v>
      </c>
      <c r="S575" t="s">
        <v>82</v>
      </c>
      <c r="T575">
        <v>16</v>
      </c>
      <c r="U575" s="7">
        <v>16</v>
      </c>
      <c r="V575" s="4">
        <v>8</v>
      </c>
      <c r="W575">
        <v>0</v>
      </c>
      <c r="Y575">
        <v>8</v>
      </c>
      <c r="Z575">
        <v>4.5</v>
      </c>
      <c r="AA575" t="b">
        <v>0</v>
      </c>
      <c r="AB575" t="s">
        <v>76</v>
      </c>
      <c r="AC575" t="s">
        <v>3186</v>
      </c>
    </row>
    <row r="576" spans="1:29" hidden="1" x14ac:dyDescent="0.25">
      <c r="A576">
        <v>568962</v>
      </c>
      <c r="B576" t="s">
        <v>1053</v>
      </c>
      <c r="C576" t="s">
        <v>3168</v>
      </c>
      <c r="D576" t="s">
        <v>234</v>
      </c>
      <c r="E576" t="s">
        <v>117</v>
      </c>
      <c r="G576">
        <v>1</v>
      </c>
      <c r="J576" s="5"/>
      <c r="L576" t="s">
        <v>1065</v>
      </c>
      <c r="M576">
        <v>2019</v>
      </c>
      <c r="N576">
        <v>30</v>
      </c>
      <c r="O576" t="s">
        <v>368</v>
      </c>
      <c r="P576" t="s">
        <v>369</v>
      </c>
      <c r="Q576" t="s">
        <v>69</v>
      </c>
      <c r="R576" t="s">
        <v>117</v>
      </c>
      <c r="S576" t="s">
        <v>120</v>
      </c>
      <c r="T576">
        <v>5</v>
      </c>
      <c r="U576" s="7">
        <v>5</v>
      </c>
      <c r="V576" s="4">
        <v>5</v>
      </c>
      <c r="W576">
        <v>5</v>
      </c>
      <c r="Y576">
        <v>5</v>
      </c>
      <c r="Z576">
        <v>5</v>
      </c>
      <c r="AA576" t="b">
        <v>1</v>
      </c>
      <c r="AB576" t="s">
        <v>76</v>
      </c>
      <c r="AC576" t="s">
        <v>3186</v>
      </c>
    </row>
    <row r="577" spans="1:29" hidden="1" x14ac:dyDescent="0.25">
      <c r="A577">
        <v>554316</v>
      </c>
      <c r="B577" t="s">
        <v>1053</v>
      </c>
      <c r="C577" t="s">
        <v>3168</v>
      </c>
      <c r="D577" t="s">
        <v>234</v>
      </c>
      <c r="E577" t="s">
        <v>40</v>
      </c>
      <c r="F577" t="s">
        <v>134</v>
      </c>
      <c r="G577">
        <v>0.33333333333332998</v>
      </c>
      <c r="H577" t="s">
        <v>1066</v>
      </c>
      <c r="I577" t="s">
        <v>66</v>
      </c>
      <c r="J577" s="5">
        <v>450129300004</v>
      </c>
      <c r="L577" t="s">
        <v>1067</v>
      </c>
      <c r="M577">
        <v>2018</v>
      </c>
      <c r="N577">
        <v>24</v>
      </c>
      <c r="O577" t="s">
        <v>368</v>
      </c>
      <c r="P577" t="s">
        <v>928</v>
      </c>
      <c r="Q577" t="s">
        <v>69</v>
      </c>
      <c r="R577" t="s">
        <v>138</v>
      </c>
      <c r="S577" t="s">
        <v>71</v>
      </c>
      <c r="T577">
        <v>12</v>
      </c>
      <c r="U577" s="7">
        <v>12</v>
      </c>
      <c r="V577" s="4">
        <v>3.99999999999996</v>
      </c>
      <c r="W577">
        <v>0</v>
      </c>
      <c r="Y577">
        <v>3.99999999999996</v>
      </c>
      <c r="Z577">
        <v>1.3333333333333199</v>
      </c>
      <c r="AA577" t="b">
        <v>0</v>
      </c>
      <c r="AB577" t="s">
        <v>76</v>
      </c>
      <c r="AC577" t="s">
        <v>3186</v>
      </c>
    </row>
    <row r="578" spans="1:29" hidden="1" x14ac:dyDescent="0.25">
      <c r="A578">
        <v>585190</v>
      </c>
      <c r="B578" t="s">
        <v>1053</v>
      </c>
      <c r="C578" t="s">
        <v>3168</v>
      </c>
      <c r="D578" t="s">
        <v>234</v>
      </c>
      <c r="E578" t="s">
        <v>153</v>
      </c>
      <c r="G578">
        <v>0.33333333333332998</v>
      </c>
      <c r="J578" s="5"/>
      <c r="M578">
        <v>2020</v>
      </c>
      <c r="N578">
        <v>50</v>
      </c>
      <c r="O578" t="s">
        <v>34</v>
      </c>
      <c r="P578" t="s">
        <v>660</v>
      </c>
      <c r="Q578" t="s">
        <v>35</v>
      </c>
      <c r="R578" t="s">
        <v>153</v>
      </c>
      <c r="S578" t="s">
        <v>61</v>
      </c>
      <c r="T578">
        <v>0</v>
      </c>
      <c r="U578" s="7">
        <v>0</v>
      </c>
      <c r="V578" s="4">
        <v>0</v>
      </c>
      <c r="W578">
        <v>0</v>
      </c>
      <c r="Y578">
        <v>0</v>
      </c>
      <c r="Z578">
        <v>0</v>
      </c>
      <c r="AA578" t="b">
        <v>1</v>
      </c>
      <c r="AB578" t="s">
        <v>76</v>
      </c>
      <c r="AC578" t="s">
        <v>3186</v>
      </c>
    </row>
    <row r="579" spans="1:29" hidden="1" x14ac:dyDescent="0.25">
      <c r="A579">
        <v>585191</v>
      </c>
      <c r="B579" t="s">
        <v>1053</v>
      </c>
      <c r="C579" t="s">
        <v>3168</v>
      </c>
      <c r="D579" t="s">
        <v>234</v>
      </c>
      <c r="E579" t="s">
        <v>153</v>
      </c>
      <c r="G579">
        <v>0.33333333333332998</v>
      </c>
      <c r="J579" s="5"/>
      <c r="M579">
        <v>2020</v>
      </c>
      <c r="N579">
        <v>50</v>
      </c>
      <c r="O579" t="s">
        <v>34</v>
      </c>
      <c r="P579" t="s">
        <v>660</v>
      </c>
      <c r="Q579" t="s">
        <v>69</v>
      </c>
      <c r="R579" t="s">
        <v>153</v>
      </c>
      <c r="S579" t="s">
        <v>61</v>
      </c>
      <c r="T579">
        <v>0</v>
      </c>
      <c r="U579" s="7">
        <v>0</v>
      </c>
      <c r="V579" s="4">
        <v>0</v>
      </c>
      <c r="W579">
        <v>0</v>
      </c>
      <c r="Y579">
        <v>0</v>
      </c>
      <c r="Z579">
        <v>0</v>
      </c>
      <c r="AA579" t="b">
        <v>1</v>
      </c>
      <c r="AB579" t="s">
        <v>76</v>
      </c>
      <c r="AC579" t="s">
        <v>3186</v>
      </c>
    </row>
    <row r="580" spans="1:29" hidden="1" x14ac:dyDescent="0.25">
      <c r="A580">
        <v>585736</v>
      </c>
      <c r="B580" t="s">
        <v>1053</v>
      </c>
      <c r="C580" t="s">
        <v>3168</v>
      </c>
      <c r="D580" t="s">
        <v>234</v>
      </c>
      <c r="E580" t="s">
        <v>99</v>
      </c>
      <c r="F580" t="s">
        <v>100</v>
      </c>
      <c r="G580">
        <v>0.33333333333332998</v>
      </c>
      <c r="J580" s="5"/>
      <c r="L580" t="s">
        <v>1068</v>
      </c>
      <c r="M580">
        <v>2020</v>
      </c>
      <c r="N580">
        <v>6</v>
      </c>
      <c r="P580" t="s">
        <v>1069</v>
      </c>
      <c r="Q580" t="s">
        <v>35</v>
      </c>
      <c r="R580" t="s">
        <v>103</v>
      </c>
      <c r="S580" t="s">
        <v>104</v>
      </c>
      <c r="T580">
        <v>0.25</v>
      </c>
      <c r="U580" s="7">
        <v>0.25</v>
      </c>
      <c r="V580" s="4">
        <v>8.3333333333332496E-2</v>
      </c>
      <c r="W580">
        <v>0</v>
      </c>
      <c r="Y580">
        <v>8.3333333333332496E-2</v>
      </c>
      <c r="Z580">
        <v>8.3333333333332496E-2</v>
      </c>
      <c r="AA580" t="b">
        <v>1</v>
      </c>
      <c r="AB580" t="s">
        <v>76</v>
      </c>
      <c r="AC580" t="s">
        <v>3186</v>
      </c>
    </row>
    <row r="581" spans="1:29" hidden="1" x14ac:dyDescent="0.25">
      <c r="A581">
        <v>571766</v>
      </c>
      <c r="B581" t="s">
        <v>1053</v>
      </c>
      <c r="C581" t="s">
        <v>3168</v>
      </c>
      <c r="D581" t="s">
        <v>234</v>
      </c>
      <c r="E581" t="s">
        <v>193</v>
      </c>
      <c r="G581">
        <v>0.11111111111110999</v>
      </c>
      <c r="J581" s="5"/>
      <c r="M581">
        <v>2019</v>
      </c>
      <c r="N581">
        <v>420</v>
      </c>
      <c r="O581" t="s">
        <v>34</v>
      </c>
      <c r="P581" t="s">
        <v>662</v>
      </c>
      <c r="Q581" t="s">
        <v>35</v>
      </c>
      <c r="R581" t="s">
        <v>193</v>
      </c>
      <c r="S581" t="s">
        <v>60</v>
      </c>
      <c r="T581">
        <v>9</v>
      </c>
      <c r="U581" s="7">
        <v>9</v>
      </c>
      <c r="V581" s="4">
        <v>0.99999999999999001</v>
      </c>
      <c r="W581">
        <v>9</v>
      </c>
      <c r="Y581">
        <v>0.99999999999999001</v>
      </c>
      <c r="Z581">
        <v>0.99999999999999001</v>
      </c>
      <c r="AA581" t="b">
        <v>1</v>
      </c>
      <c r="AB581" t="s">
        <v>76</v>
      </c>
      <c r="AC581" t="s">
        <v>3186</v>
      </c>
    </row>
    <row r="582" spans="1:29" hidden="1" x14ac:dyDescent="0.25">
      <c r="A582">
        <v>556075</v>
      </c>
      <c r="B582" t="s">
        <v>1053</v>
      </c>
      <c r="C582" t="s">
        <v>3168</v>
      </c>
      <c r="D582" t="s">
        <v>234</v>
      </c>
      <c r="E582" t="s">
        <v>99</v>
      </c>
      <c r="F582" t="s">
        <v>100</v>
      </c>
      <c r="G582">
        <v>0.5</v>
      </c>
      <c r="J582" s="5"/>
      <c r="L582" t="s">
        <v>1070</v>
      </c>
      <c r="M582">
        <v>2017</v>
      </c>
      <c r="N582">
        <v>9</v>
      </c>
      <c r="P582" t="s">
        <v>1071</v>
      </c>
      <c r="Q582" t="s">
        <v>69</v>
      </c>
      <c r="R582" t="s">
        <v>103</v>
      </c>
      <c r="S582" t="s">
        <v>104</v>
      </c>
      <c r="T582">
        <v>0.25</v>
      </c>
      <c r="U582" s="7">
        <v>0.5</v>
      </c>
      <c r="V582" s="4">
        <v>0.25</v>
      </c>
      <c r="W582">
        <v>0</v>
      </c>
      <c r="Y582">
        <v>0.25</v>
      </c>
      <c r="Z582">
        <v>0.25</v>
      </c>
      <c r="AA582" t="b">
        <v>1</v>
      </c>
      <c r="AB582" t="s">
        <v>76</v>
      </c>
      <c r="AC582" t="s">
        <v>3186</v>
      </c>
    </row>
    <row r="583" spans="1:29" hidden="1" x14ac:dyDescent="0.25">
      <c r="A583">
        <v>556196</v>
      </c>
      <c r="B583" t="s">
        <v>1053</v>
      </c>
      <c r="C583" t="s">
        <v>3168</v>
      </c>
      <c r="D583" t="s">
        <v>234</v>
      </c>
      <c r="E583" t="s">
        <v>40</v>
      </c>
      <c r="F583" t="s">
        <v>47</v>
      </c>
      <c r="G583">
        <v>0.33333333333332998</v>
      </c>
      <c r="H583" t="s">
        <v>1072</v>
      </c>
      <c r="I583" t="s">
        <v>143</v>
      </c>
      <c r="J583" s="5">
        <v>463647400014</v>
      </c>
      <c r="K583" t="s">
        <v>49</v>
      </c>
      <c r="L583" t="s">
        <v>1073</v>
      </c>
      <c r="M583">
        <v>2019</v>
      </c>
      <c r="N583">
        <v>15</v>
      </c>
      <c r="O583" t="s">
        <v>159</v>
      </c>
      <c r="P583" t="s">
        <v>1074</v>
      </c>
      <c r="Q583" t="s">
        <v>69</v>
      </c>
      <c r="R583" t="s">
        <v>51</v>
      </c>
      <c r="S583" t="s">
        <v>145</v>
      </c>
      <c r="T583">
        <v>22</v>
      </c>
      <c r="U583" s="7">
        <v>22</v>
      </c>
      <c r="V583" s="4">
        <v>7.3333333333332593</v>
      </c>
      <c r="W583">
        <v>0</v>
      </c>
      <c r="Y583">
        <v>7.3333333333332593</v>
      </c>
      <c r="Z583">
        <v>2.9999999999999698</v>
      </c>
      <c r="AA583" t="b">
        <v>0</v>
      </c>
      <c r="AB583" t="s">
        <v>76</v>
      </c>
      <c r="AC583" t="s">
        <v>3186</v>
      </c>
    </row>
    <row r="584" spans="1:29" hidden="1" x14ac:dyDescent="0.25">
      <c r="A584">
        <v>572638</v>
      </c>
      <c r="B584" t="s">
        <v>1053</v>
      </c>
      <c r="C584" t="s">
        <v>3168</v>
      </c>
      <c r="D584" t="s">
        <v>234</v>
      </c>
      <c r="E584" t="s">
        <v>99</v>
      </c>
      <c r="F584" t="s">
        <v>134</v>
      </c>
      <c r="G584">
        <v>0.5</v>
      </c>
      <c r="J584" s="5">
        <v>505160800023</v>
      </c>
      <c r="L584" t="s">
        <v>976</v>
      </c>
      <c r="M584">
        <v>2019</v>
      </c>
      <c r="N584">
        <v>10</v>
      </c>
      <c r="P584" t="s">
        <v>998</v>
      </c>
      <c r="Q584" t="s">
        <v>69</v>
      </c>
      <c r="R584" t="s">
        <v>224</v>
      </c>
      <c r="S584" t="s">
        <v>225</v>
      </c>
      <c r="T584">
        <v>0.5</v>
      </c>
      <c r="U584" s="7">
        <v>1</v>
      </c>
      <c r="V584" s="4">
        <v>0.5</v>
      </c>
      <c r="W584">
        <v>0</v>
      </c>
      <c r="Y584">
        <v>0.5</v>
      </c>
      <c r="Z584">
        <v>0.5</v>
      </c>
      <c r="AA584" t="b">
        <v>1</v>
      </c>
      <c r="AB584" t="s">
        <v>76</v>
      </c>
      <c r="AC584" t="s">
        <v>3186</v>
      </c>
    </row>
    <row r="585" spans="1:29" hidden="1" x14ac:dyDescent="0.25">
      <c r="A585">
        <v>572849</v>
      </c>
      <c r="B585" t="s">
        <v>1053</v>
      </c>
      <c r="C585" t="s">
        <v>3168</v>
      </c>
      <c r="D585" t="s">
        <v>234</v>
      </c>
      <c r="E585" t="s">
        <v>193</v>
      </c>
      <c r="G585">
        <v>1</v>
      </c>
      <c r="J585" s="5"/>
      <c r="M585">
        <v>2019</v>
      </c>
      <c r="N585">
        <v>258</v>
      </c>
      <c r="O585" t="s">
        <v>34</v>
      </c>
      <c r="P585" t="s">
        <v>266</v>
      </c>
      <c r="Q585" t="s">
        <v>35</v>
      </c>
      <c r="R585" t="s">
        <v>193</v>
      </c>
      <c r="S585" t="s">
        <v>60</v>
      </c>
      <c r="T585">
        <v>9</v>
      </c>
      <c r="U585" s="7">
        <v>9</v>
      </c>
      <c r="V585" s="4">
        <v>9</v>
      </c>
      <c r="W585">
        <v>9</v>
      </c>
      <c r="Y585">
        <v>9</v>
      </c>
      <c r="Z585">
        <v>9</v>
      </c>
      <c r="AA585" t="b">
        <v>1</v>
      </c>
      <c r="AB585" t="s">
        <v>76</v>
      </c>
      <c r="AC585" t="s">
        <v>3186</v>
      </c>
    </row>
    <row r="586" spans="1:29" hidden="1" x14ac:dyDescent="0.25">
      <c r="A586">
        <v>558117</v>
      </c>
      <c r="B586" t="s">
        <v>1053</v>
      </c>
      <c r="C586" t="s">
        <v>3168</v>
      </c>
      <c r="D586" t="s">
        <v>234</v>
      </c>
      <c r="E586" t="s">
        <v>271</v>
      </c>
      <c r="G586">
        <v>0.33333333333332998</v>
      </c>
      <c r="J586" s="5"/>
      <c r="L586" t="s">
        <v>1075</v>
      </c>
      <c r="M586">
        <v>2019</v>
      </c>
      <c r="N586">
        <v>26</v>
      </c>
      <c r="O586" t="s">
        <v>149</v>
      </c>
      <c r="P586" t="s">
        <v>1076</v>
      </c>
      <c r="Q586" t="s">
        <v>69</v>
      </c>
      <c r="R586" t="s">
        <v>271</v>
      </c>
      <c r="S586" t="s">
        <v>120</v>
      </c>
      <c r="T586">
        <v>5</v>
      </c>
      <c r="U586" s="7">
        <v>5</v>
      </c>
      <c r="V586" s="4">
        <v>1.6666666666666499</v>
      </c>
      <c r="W586">
        <v>5</v>
      </c>
      <c r="Y586">
        <v>1.6666666666666499</v>
      </c>
      <c r="Z586">
        <v>1.6666666666666499</v>
      </c>
      <c r="AA586" t="b">
        <v>1</v>
      </c>
      <c r="AB586" t="s">
        <v>76</v>
      </c>
      <c r="AC586" t="s">
        <v>3186</v>
      </c>
    </row>
    <row r="587" spans="1:29" hidden="1" x14ac:dyDescent="0.25">
      <c r="A587">
        <v>558118</v>
      </c>
      <c r="B587" t="s">
        <v>1053</v>
      </c>
      <c r="C587" t="s">
        <v>3168</v>
      </c>
      <c r="D587" t="s">
        <v>234</v>
      </c>
      <c r="E587" t="s">
        <v>555</v>
      </c>
      <c r="G587">
        <v>1</v>
      </c>
      <c r="J587" s="5"/>
      <c r="L587" t="s">
        <v>1075</v>
      </c>
      <c r="M587">
        <v>2019</v>
      </c>
      <c r="N587">
        <v>3</v>
      </c>
      <c r="O587" t="s">
        <v>149</v>
      </c>
      <c r="P587" t="s">
        <v>1076</v>
      </c>
      <c r="Q587" t="s">
        <v>69</v>
      </c>
      <c r="R587" t="s">
        <v>555</v>
      </c>
      <c r="S587" t="s">
        <v>61</v>
      </c>
      <c r="T587">
        <v>0</v>
      </c>
      <c r="U587" s="7">
        <v>0</v>
      </c>
      <c r="V587" s="4">
        <v>0</v>
      </c>
      <c r="W587">
        <v>0</v>
      </c>
      <c r="Y587">
        <v>0</v>
      </c>
      <c r="Z587">
        <v>0</v>
      </c>
      <c r="AA587" t="b">
        <v>1</v>
      </c>
      <c r="AB587" t="s">
        <v>76</v>
      </c>
      <c r="AC587" t="s">
        <v>3186</v>
      </c>
    </row>
    <row r="588" spans="1:29" hidden="1" x14ac:dyDescent="0.25">
      <c r="A588">
        <v>585186</v>
      </c>
      <c r="B588" t="s">
        <v>1053</v>
      </c>
      <c r="C588" t="s">
        <v>3168</v>
      </c>
      <c r="D588" t="s">
        <v>234</v>
      </c>
      <c r="E588" t="s">
        <v>40</v>
      </c>
      <c r="F588" t="s">
        <v>134</v>
      </c>
      <c r="G588">
        <v>1</v>
      </c>
      <c r="H588" t="s">
        <v>1077</v>
      </c>
      <c r="I588" t="s">
        <v>66</v>
      </c>
      <c r="J588" s="5">
        <v>548505600001</v>
      </c>
      <c r="K588" t="s">
        <v>1023</v>
      </c>
      <c r="L588" t="s">
        <v>1078</v>
      </c>
      <c r="M588">
        <v>2020</v>
      </c>
      <c r="N588">
        <v>20</v>
      </c>
      <c r="O588" t="s">
        <v>173</v>
      </c>
      <c r="Q588" t="s">
        <v>69</v>
      </c>
      <c r="R588" t="s">
        <v>138</v>
      </c>
      <c r="S588" t="s">
        <v>71</v>
      </c>
      <c r="T588">
        <v>12</v>
      </c>
      <c r="U588" s="7">
        <v>12</v>
      </c>
      <c r="V588" s="4">
        <v>12</v>
      </c>
      <c r="W588">
        <v>0</v>
      </c>
      <c r="Y588">
        <v>12</v>
      </c>
      <c r="Z588">
        <v>4</v>
      </c>
      <c r="AA588" t="b">
        <v>0</v>
      </c>
      <c r="AB588" t="s">
        <v>76</v>
      </c>
      <c r="AC588" t="s">
        <v>3186</v>
      </c>
    </row>
    <row r="589" spans="1:29" hidden="1" x14ac:dyDescent="0.25">
      <c r="A589">
        <v>585189</v>
      </c>
      <c r="B589" t="s">
        <v>1053</v>
      </c>
      <c r="C589" t="s">
        <v>3168</v>
      </c>
      <c r="D589" t="s">
        <v>234</v>
      </c>
      <c r="E589" t="s">
        <v>193</v>
      </c>
      <c r="G589">
        <v>0.16666666666666999</v>
      </c>
      <c r="J589" s="5"/>
      <c r="M589">
        <v>2020</v>
      </c>
      <c r="N589">
        <v>310</v>
      </c>
      <c r="O589" t="s">
        <v>34</v>
      </c>
      <c r="P589" t="s">
        <v>752</v>
      </c>
      <c r="Q589" t="s">
        <v>69</v>
      </c>
      <c r="R589" t="s">
        <v>193</v>
      </c>
      <c r="S589" t="s">
        <v>60</v>
      </c>
      <c r="T589">
        <v>16</v>
      </c>
      <c r="U589" s="7">
        <v>22.901820226543798</v>
      </c>
      <c r="V589" s="4">
        <v>3.8169700377573759</v>
      </c>
      <c r="W589">
        <v>16</v>
      </c>
      <c r="Y589">
        <v>3.8169700377573759</v>
      </c>
      <c r="Z589">
        <v>3.8169700377573759</v>
      </c>
      <c r="AA589" t="b">
        <v>1</v>
      </c>
      <c r="AB589" t="s">
        <v>76</v>
      </c>
      <c r="AC589" t="s">
        <v>3186</v>
      </c>
    </row>
    <row r="590" spans="1:29" hidden="1" x14ac:dyDescent="0.25">
      <c r="A590">
        <v>537401</v>
      </c>
      <c r="B590" t="s">
        <v>152</v>
      </c>
      <c r="C590" t="s">
        <v>3175</v>
      </c>
      <c r="D590" t="s">
        <v>130</v>
      </c>
      <c r="E590" t="s">
        <v>153</v>
      </c>
      <c r="G590">
        <v>0.2</v>
      </c>
      <c r="J590" s="5"/>
      <c r="M590">
        <v>2017</v>
      </c>
      <c r="N590">
        <v>168</v>
      </c>
      <c r="P590" t="s">
        <v>154</v>
      </c>
      <c r="Q590" t="s">
        <v>35</v>
      </c>
      <c r="R590" t="s">
        <v>153</v>
      </c>
      <c r="S590" t="s">
        <v>61</v>
      </c>
      <c r="T590">
        <v>0</v>
      </c>
      <c r="U590" s="7">
        <v>0</v>
      </c>
      <c r="V590" s="4">
        <v>0</v>
      </c>
      <c r="W590">
        <v>0</v>
      </c>
      <c r="Y590">
        <v>0</v>
      </c>
      <c r="Z590">
        <v>0</v>
      </c>
      <c r="AA590" t="b">
        <v>1</v>
      </c>
      <c r="AB590" t="s">
        <v>151</v>
      </c>
      <c r="AC590" t="s">
        <v>151</v>
      </c>
    </row>
    <row r="591" spans="1:29" hidden="1" x14ac:dyDescent="0.25">
      <c r="A591">
        <v>541330</v>
      </c>
      <c r="B591" t="s">
        <v>1079</v>
      </c>
      <c r="C591" t="s">
        <v>3168</v>
      </c>
      <c r="D591" t="s">
        <v>156</v>
      </c>
      <c r="E591" t="s">
        <v>29</v>
      </c>
      <c r="F591" t="s">
        <v>41</v>
      </c>
      <c r="G591">
        <v>1</v>
      </c>
      <c r="J591" s="5"/>
      <c r="L591" t="s">
        <v>1080</v>
      </c>
      <c r="M591">
        <v>2018</v>
      </c>
      <c r="N591">
        <v>10</v>
      </c>
      <c r="O591" t="s">
        <v>34</v>
      </c>
      <c r="Q591" t="s">
        <v>35</v>
      </c>
      <c r="R591" t="s">
        <v>3105</v>
      </c>
      <c r="S591" t="s">
        <v>44</v>
      </c>
      <c r="T591">
        <v>0.5</v>
      </c>
      <c r="U591" s="7">
        <v>0.5</v>
      </c>
      <c r="V591" s="4">
        <v>0.5</v>
      </c>
      <c r="W591">
        <v>0</v>
      </c>
      <c r="Y591">
        <v>0.5</v>
      </c>
      <c r="Z591">
        <v>0.5</v>
      </c>
      <c r="AA591" t="b">
        <v>1</v>
      </c>
      <c r="AB591" t="s">
        <v>76</v>
      </c>
      <c r="AC591" t="s">
        <v>3186</v>
      </c>
    </row>
    <row r="592" spans="1:29" hidden="1" x14ac:dyDescent="0.25">
      <c r="A592">
        <v>549618</v>
      </c>
      <c r="B592" t="s">
        <v>1079</v>
      </c>
      <c r="C592" t="s">
        <v>3168</v>
      </c>
      <c r="D592" t="s">
        <v>156</v>
      </c>
      <c r="E592" t="s">
        <v>40</v>
      </c>
      <c r="F592" t="s">
        <v>89</v>
      </c>
      <c r="G592">
        <v>0.5</v>
      </c>
      <c r="J592" s="5"/>
      <c r="L592" t="s">
        <v>1081</v>
      </c>
      <c r="M592">
        <v>2018</v>
      </c>
      <c r="N592">
        <v>7</v>
      </c>
      <c r="O592" t="s">
        <v>34</v>
      </c>
      <c r="Q592" t="s">
        <v>69</v>
      </c>
      <c r="R592" t="s">
        <v>91</v>
      </c>
      <c r="S592" t="s">
        <v>92</v>
      </c>
      <c r="T592">
        <v>1</v>
      </c>
      <c r="U592" s="7">
        <v>2</v>
      </c>
      <c r="V592" s="4">
        <v>1</v>
      </c>
      <c r="W592">
        <v>0</v>
      </c>
      <c r="Y592">
        <v>1</v>
      </c>
      <c r="Z592">
        <v>1</v>
      </c>
      <c r="AA592" t="b">
        <v>1</v>
      </c>
      <c r="AB592" t="s">
        <v>76</v>
      </c>
      <c r="AC592" t="s">
        <v>3186</v>
      </c>
    </row>
    <row r="593" spans="1:29" hidden="1" x14ac:dyDescent="0.25">
      <c r="A593">
        <v>549640</v>
      </c>
      <c r="B593" t="s">
        <v>1079</v>
      </c>
      <c r="C593" t="s">
        <v>3168</v>
      </c>
      <c r="D593" t="s">
        <v>156</v>
      </c>
      <c r="E593" t="s">
        <v>346</v>
      </c>
      <c r="F593" t="s">
        <v>524</v>
      </c>
      <c r="G593">
        <v>0.33333333333332998</v>
      </c>
      <c r="J593" s="5"/>
      <c r="L593" t="s">
        <v>1082</v>
      </c>
      <c r="M593">
        <v>2018</v>
      </c>
      <c r="P593" t="s">
        <v>1083</v>
      </c>
      <c r="Q593" t="s">
        <v>69</v>
      </c>
      <c r="R593" t="s">
        <v>3109</v>
      </c>
      <c r="S593" t="s">
        <v>61</v>
      </c>
      <c r="T593">
        <v>0</v>
      </c>
      <c r="U593" s="7">
        <v>0</v>
      </c>
      <c r="V593" s="4">
        <v>0</v>
      </c>
      <c r="W593">
        <v>0</v>
      </c>
      <c r="Y593">
        <v>0</v>
      </c>
      <c r="Z593">
        <v>0</v>
      </c>
      <c r="AA593" t="b">
        <v>1</v>
      </c>
      <c r="AB593" t="s">
        <v>151</v>
      </c>
      <c r="AC593" t="s">
        <v>3191</v>
      </c>
    </row>
    <row r="594" spans="1:29" hidden="1" x14ac:dyDescent="0.25">
      <c r="A594">
        <v>549642</v>
      </c>
      <c r="B594" t="s">
        <v>1079</v>
      </c>
      <c r="C594" t="s">
        <v>3168</v>
      </c>
      <c r="D594" t="s">
        <v>156</v>
      </c>
      <c r="E594" t="s">
        <v>346</v>
      </c>
      <c r="F594" t="s">
        <v>524</v>
      </c>
      <c r="G594">
        <v>0.33333333333332998</v>
      </c>
      <c r="J594" s="5"/>
      <c r="L594" t="s">
        <v>1084</v>
      </c>
      <c r="M594">
        <v>2018</v>
      </c>
      <c r="P594" t="s">
        <v>1083</v>
      </c>
      <c r="Q594" t="s">
        <v>35</v>
      </c>
      <c r="R594" t="s">
        <v>3109</v>
      </c>
      <c r="S594" t="s">
        <v>61</v>
      </c>
      <c r="T594">
        <v>0</v>
      </c>
      <c r="U594" s="7">
        <v>0</v>
      </c>
      <c r="V594" s="4">
        <v>0</v>
      </c>
      <c r="W594">
        <v>0</v>
      </c>
      <c r="Y594">
        <v>0</v>
      </c>
      <c r="Z594">
        <v>0</v>
      </c>
      <c r="AA594" t="b">
        <v>1</v>
      </c>
      <c r="AB594" t="s">
        <v>151</v>
      </c>
      <c r="AC594" t="s">
        <v>3191</v>
      </c>
    </row>
    <row r="595" spans="1:29" hidden="1" x14ac:dyDescent="0.25">
      <c r="A595">
        <v>551967</v>
      </c>
      <c r="B595" t="s">
        <v>1079</v>
      </c>
      <c r="C595" t="s">
        <v>3168</v>
      </c>
      <c r="D595" t="s">
        <v>156</v>
      </c>
      <c r="E595" t="s">
        <v>40</v>
      </c>
      <c r="F595" t="s">
        <v>171</v>
      </c>
      <c r="G595">
        <v>0.33333333333332998</v>
      </c>
      <c r="J595" s="5"/>
      <c r="L595" t="s">
        <v>1085</v>
      </c>
      <c r="M595">
        <v>2018</v>
      </c>
      <c r="N595">
        <v>7</v>
      </c>
      <c r="O595" t="s">
        <v>159</v>
      </c>
      <c r="Q595" t="s">
        <v>319</v>
      </c>
      <c r="R595" t="s">
        <v>357</v>
      </c>
      <c r="S595" t="s">
        <v>44</v>
      </c>
      <c r="T595">
        <v>0.5</v>
      </c>
      <c r="U595" s="7">
        <v>1</v>
      </c>
      <c r="V595" s="4">
        <v>0.33333333333332998</v>
      </c>
      <c r="W595">
        <v>0</v>
      </c>
      <c r="Y595">
        <v>0.33333333333332998</v>
      </c>
      <c r="Z595">
        <v>0.33333333333332998</v>
      </c>
      <c r="AA595" t="b">
        <v>1</v>
      </c>
      <c r="AB595" t="s">
        <v>151</v>
      </c>
      <c r="AC595" t="s">
        <v>3191</v>
      </c>
    </row>
    <row r="596" spans="1:29" hidden="1" x14ac:dyDescent="0.25">
      <c r="A596">
        <v>575945</v>
      </c>
      <c r="B596" t="s">
        <v>155</v>
      </c>
      <c r="C596" t="s">
        <v>3173</v>
      </c>
      <c r="D596" t="s">
        <v>156</v>
      </c>
      <c r="E596" t="s">
        <v>40</v>
      </c>
      <c r="F596" t="s">
        <v>47</v>
      </c>
      <c r="G596">
        <v>0.2</v>
      </c>
      <c r="H596" t="s">
        <v>157</v>
      </c>
      <c r="I596" t="s">
        <v>66</v>
      </c>
      <c r="J596" s="5">
        <v>492829500003</v>
      </c>
      <c r="K596" t="s">
        <v>32</v>
      </c>
      <c r="L596" t="s">
        <v>158</v>
      </c>
      <c r="M596">
        <v>2019</v>
      </c>
      <c r="N596">
        <v>24</v>
      </c>
      <c r="O596" t="s">
        <v>159</v>
      </c>
      <c r="P596" t="s">
        <v>160</v>
      </c>
      <c r="Q596" t="s">
        <v>69</v>
      </c>
      <c r="R596" t="s">
        <v>51</v>
      </c>
      <c r="S596" t="s">
        <v>71</v>
      </c>
      <c r="T596">
        <v>12</v>
      </c>
      <c r="U596" s="7">
        <v>12</v>
      </c>
      <c r="V596" s="4">
        <v>2.4000000000000004</v>
      </c>
      <c r="W596">
        <v>0</v>
      </c>
      <c r="Y596">
        <v>2.4000000000000004</v>
      </c>
      <c r="Z596">
        <v>1.2000000000000002</v>
      </c>
      <c r="AA596" t="b">
        <v>0</v>
      </c>
      <c r="AB596" t="s">
        <v>151</v>
      </c>
      <c r="AC596" t="s">
        <v>3191</v>
      </c>
    </row>
    <row r="597" spans="1:29" hidden="1" x14ac:dyDescent="0.25">
      <c r="A597">
        <v>531518</v>
      </c>
      <c r="B597" t="s">
        <v>155</v>
      </c>
      <c r="C597" t="s">
        <v>3168</v>
      </c>
      <c r="D597" t="s">
        <v>156</v>
      </c>
      <c r="E597" t="s">
        <v>40</v>
      </c>
      <c r="F597" t="s">
        <v>47</v>
      </c>
      <c r="G597">
        <v>0.16666666666666999</v>
      </c>
      <c r="H597" t="s">
        <v>1086</v>
      </c>
      <c r="I597" t="s">
        <v>80</v>
      </c>
      <c r="J597" s="5">
        <v>405412800004</v>
      </c>
      <c r="K597" t="s">
        <v>66</v>
      </c>
      <c r="L597" t="s">
        <v>1087</v>
      </c>
      <c r="M597">
        <v>2017</v>
      </c>
      <c r="N597">
        <v>26</v>
      </c>
      <c r="O597" t="s">
        <v>34</v>
      </c>
      <c r="Q597" t="s">
        <v>69</v>
      </c>
      <c r="R597" t="s">
        <v>51</v>
      </c>
      <c r="S597" t="s">
        <v>82</v>
      </c>
      <c r="T597">
        <v>16</v>
      </c>
      <c r="U597" s="7">
        <v>16</v>
      </c>
      <c r="V597" s="4">
        <v>2.6666666666667198</v>
      </c>
      <c r="W597">
        <v>0</v>
      </c>
      <c r="Y597">
        <v>2.6666666666667198</v>
      </c>
      <c r="Z597">
        <v>2.3333333333333797</v>
      </c>
      <c r="AA597" t="b">
        <v>0</v>
      </c>
      <c r="AB597" t="s">
        <v>151</v>
      </c>
      <c r="AC597" t="s">
        <v>3191</v>
      </c>
    </row>
    <row r="598" spans="1:29" hidden="1" x14ac:dyDescent="0.25">
      <c r="A598">
        <v>531520</v>
      </c>
      <c r="B598" t="s">
        <v>155</v>
      </c>
      <c r="C598" t="s">
        <v>3168</v>
      </c>
      <c r="D598" t="s">
        <v>156</v>
      </c>
      <c r="E598" t="s">
        <v>40</v>
      </c>
      <c r="F598" t="s">
        <v>47</v>
      </c>
      <c r="G598">
        <v>0.33333333333332998</v>
      </c>
      <c r="H598" t="s">
        <v>1088</v>
      </c>
      <c r="I598" t="s">
        <v>66</v>
      </c>
      <c r="J598" s="5">
        <v>397024000006</v>
      </c>
      <c r="K598" t="s">
        <v>32</v>
      </c>
      <c r="L598" t="s">
        <v>158</v>
      </c>
      <c r="M598">
        <v>2017</v>
      </c>
      <c r="N598">
        <v>17</v>
      </c>
      <c r="O598" t="s">
        <v>159</v>
      </c>
      <c r="Q598" t="s">
        <v>69</v>
      </c>
      <c r="R598" t="s">
        <v>51</v>
      </c>
      <c r="S598" t="s">
        <v>71</v>
      </c>
      <c r="T598">
        <v>12</v>
      </c>
      <c r="U598" s="7">
        <v>12</v>
      </c>
      <c r="V598" s="4">
        <v>3.99999999999996</v>
      </c>
      <c r="W598">
        <v>0</v>
      </c>
      <c r="Y598">
        <v>3.99999999999996</v>
      </c>
      <c r="Z598">
        <v>1.99999999999998</v>
      </c>
      <c r="AA598" t="b">
        <v>0</v>
      </c>
      <c r="AB598" t="s">
        <v>151</v>
      </c>
      <c r="AC598" t="s">
        <v>3191</v>
      </c>
    </row>
    <row r="599" spans="1:29" hidden="1" x14ac:dyDescent="0.25">
      <c r="A599">
        <v>531523</v>
      </c>
      <c r="B599" t="s">
        <v>155</v>
      </c>
      <c r="C599" t="s">
        <v>3168</v>
      </c>
      <c r="D599" t="s">
        <v>156</v>
      </c>
      <c r="E599" t="s">
        <v>40</v>
      </c>
      <c r="F599" t="s">
        <v>47</v>
      </c>
      <c r="G599">
        <v>0.25</v>
      </c>
      <c r="H599" t="s">
        <v>1089</v>
      </c>
      <c r="I599" t="s">
        <v>66</v>
      </c>
      <c r="J599" s="5">
        <v>423278600001</v>
      </c>
      <c r="K599" t="s">
        <v>32</v>
      </c>
      <c r="L599" t="s">
        <v>158</v>
      </c>
      <c r="M599">
        <v>2017</v>
      </c>
      <c r="N599">
        <v>32</v>
      </c>
      <c r="O599" t="s">
        <v>159</v>
      </c>
      <c r="Q599" t="s">
        <v>69</v>
      </c>
      <c r="R599" t="s">
        <v>51</v>
      </c>
      <c r="S599" t="s">
        <v>71</v>
      </c>
      <c r="T599">
        <v>12</v>
      </c>
      <c r="U599" s="7">
        <v>12</v>
      </c>
      <c r="V599" s="4">
        <v>3</v>
      </c>
      <c r="W599">
        <v>0</v>
      </c>
      <c r="Y599">
        <v>3</v>
      </c>
      <c r="Z599">
        <v>1.5</v>
      </c>
      <c r="AA599" t="b">
        <v>0</v>
      </c>
      <c r="AB599" t="s">
        <v>76</v>
      </c>
      <c r="AC599" t="s">
        <v>3186</v>
      </c>
    </row>
    <row r="600" spans="1:29" hidden="1" x14ac:dyDescent="0.25">
      <c r="A600">
        <v>531525</v>
      </c>
      <c r="B600" t="s">
        <v>155</v>
      </c>
      <c r="C600" t="s">
        <v>3168</v>
      </c>
      <c r="D600" t="s">
        <v>156</v>
      </c>
      <c r="E600" t="s">
        <v>40</v>
      </c>
      <c r="F600" t="s">
        <v>47</v>
      </c>
      <c r="G600">
        <v>0.14285714285713999</v>
      </c>
      <c r="H600" t="s">
        <v>1090</v>
      </c>
      <c r="I600" t="s">
        <v>80</v>
      </c>
      <c r="J600" s="5">
        <v>419416900002</v>
      </c>
      <c r="K600" t="s">
        <v>66</v>
      </c>
      <c r="L600" t="s">
        <v>1091</v>
      </c>
      <c r="M600">
        <v>2018</v>
      </c>
      <c r="N600">
        <v>19</v>
      </c>
      <c r="O600" t="s">
        <v>368</v>
      </c>
      <c r="Q600" t="s">
        <v>69</v>
      </c>
      <c r="R600" t="s">
        <v>51</v>
      </c>
      <c r="S600" t="s">
        <v>704</v>
      </c>
      <c r="T600">
        <v>18</v>
      </c>
      <c r="U600" s="7">
        <v>18</v>
      </c>
      <c r="V600" s="4">
        <v>2.5714285714285197</v>
      </c>
      <c r="W600">
        <v>0</v>
      </c>
      <c r="Y600">
        <v>2.5714285714285197</v>
      </c>
      <c r="Z600">
        <v>1.9999999999999598</v>
      </c>
      <c r="AA600" t="b">
        <v>0</v>
      </c>
      <c r="AB600" t="s">
        <v>151</v>
      </c>
      <c r="AC600" t="s">
        <v>3191</v>
      </c>
    </row>
    <row r="601" spans="1:29" hidden="1" x14ac:dyDescent="0.25">
      <c r="A601">
        <v>577811</v>
      </c>
      <c r="B601" t="s">
        <v>155</v>
      </c>
      <c r="C601" t="s">
        <v>3168</v>
      </c>
      <c r="D601" t="s">
        <v>156</v>
      </c>
      <c r="E601" t="s">
        <v>40</v>
      </c>
      <c r="F601" t="s">
        <v>64</v>
      </c>
      <c r="G601">
        <v>0.33333333333332998</v>
      </c>
      <c r="J601" s="5">
        <v>530859100016</v>
      </c>
      <c r="K601" t="s">
        <v>49</v>
      </c>
      <c r="L601" t="s">
        <v>1092</v>
      </c>
      <c r="M601">
        <v>2020</v>
      </c>
      <c r="N601">
        <v>19</v>
      </c>
      <c r="O601" t="s">
        <v>68</v>
      </c>
      <c r="Q601" t="s">
        <v>69</v>
      </c>
      <c r="R601" t="s">
        <v>70</v>
      </c>
      <c r="S601" t="s">
        <v>208</v>
      </c>
      <c r="T601">
        <v>14</v>
      </c>
      <c r="U601" s="7">
        <v>14</v>
      </c>
      <c r="V601" s="4">
        <v>4.6666666666666199</v>
      </c>
      <c r="W601">
        <v>0</v>
      </c>
      <c r="Y601">
        <v>4.6666666666666199</v>
      </c>
      <c r="Z601">
        <v>4.6666666666666199</v>
      </c>
      <c r="AA601" t="b">
        <v>1</v>
      </c>
      <c r="AB601" t="s">
        <v>151</v>
      </c>
      <c r="AC601" t="s">
        <v>3191</v>
      </c>
    </row>
    <row r="602" spans="1:29" hidden="1" x14ac:dyDescent="0.25">
      <c r="A602">
        <v>563484</v>
      </c>
      <c r="B602" t="s">
        <v>155</v>
      </c>
      <c r="C602" t="s">
        <v>3168</v>
      </c>
      <c r="D602" t="s">
        <v>156</v>
      </c>
      <c r="E602" t="s">
        <v>40</v>
      </c>
      <c r="F602" t="s">
        <v>47</v>
      </c>
      <c r="G602">
        <v>0.5</v>
      </c>
      <c r="H602" t="s">
        <v>1093</v>
      </c>
      <c r="I602" t="s">
        <v>66</v>
      </c>
      <c r="J602" s="5">
        <v>492829300003</v>
      </c>
      <c r="K602" t="s">
        <v>32</v>
      </c>
      <c r="L602" t="s">
        <v>158</v>
      </c>
      <c r="M602">
        <v>2019</v>
      </c>
      <c r="N602">
        <v>5</v>
      </c>
      <c r="O602" t="s">
        <v>159</v>
      </c>
      <c r="Q602" t="s">
        <v>69</v>
      </c>
      <c r="R602" t="s">
        <v>51</v>
      </c>
      <c r="S602" t="s">
        <v>71</v>
      </c>
      <c r="T602">
        <v>12</v>
      </c>
      <c r="U602" s="7">
        <v>12</v>
      </c>
      <c r="V602" s="4">
        <v>6</v>
      </c>
      <c r="W602">
        <v>0</v>
      </c>
      <c r="Y602">
        <v>6</v>
      </c>
      <c r="Z602">
        <v>3</v>
      </c>
      <c r="AA602" t="b">
        <v>0</v>
      </c>
      <c r="AB602" t="s">
        <v>151</v>
      </c>
      <c r="AC602" t="s">
        <v>3191</v>
      </c>
    </row>
    <row r="603" spans="1:29" hidden="1" x14ac:dyDescent="0.25">
      <c r="A603">
        <v>564568</v>
      </c>
      <c r="B603" t="s">
        <v>155</v>
      </c>
      <c r="C603" t="s">
        <v>3168</v>
      </c>
      <c r="D603" t="s">
        <v>156</v>
      </c>
      <c r="E603" t="s">
        <v>40</v>
      </c>
      <c r="F603" t="s">
        <v>47</v>
      </c>
      <c r="G603">
        <v>0.33333333333332998</v>
      </c>
      <c r="H603" t="s">
        <v>1094</v>
      </c>
      <c r="I603" t="s">
        <v>66</v>
      </c>
      <c r="J603" s="5">
        <v>496246600001</v>
      </c>
      <c r="K603" t="s">
        <v>66</v>
      </c>
      <c r="L603" t="s">
        <v>1095</v>
      </c>
      <c r="M603">
        <v>2019</v>
      </c>
      <c r="N603">
        <v>57</v>
      </c>
      <c r="O603" t="s">
        <v>179</v>
      </c>
      <c r="Q603" t="s">
        <v>69</v>
      </c>
      <c r="R603" t="s">
        <v>51</v>
      </c>
      <c r="S603" t="s">
        <v>208</v>
      </c>
      <c r="T603">
        <v>14</v>
      </c>
      <c r="U603" s="7">
        <v>14</v>
      </c>
      <c r="V603" s="4">
        <v>4.6666666666666199</v>
      </c>
      <c r="W603">
        <v>0</v>
      </c>
      <c r="Y603">
        <v>4.6666666666666199</v>
      </c>
      <c r="Z603">
        <v>4.6666666666666199</v>
      </c>
      <c r="AA603" t="b">
        <v>1</v>
      </c>
      <c r="AB603" t="s">
        <v>151</v>
      </c>
      <c r="AC603" t="s">
        <v>3191</v>
      </c>
    </row>
    <row r="604" spans="1:29" hidden="1" x14ac:dyDescent="0.25">
      <c r="A604">
        <v>581877</v>
      </c>
      <c r="B604" t="s">
        <v>155</v>
      </c>
      <c r="C604" t="s">
        <v>3168</v>
      </c>
      <c r="D604" t="s">
        <v>156</v>
      </c>
      <c r="E604" t="s">
        <v>40</v>
      </c>
      <c r="F604" t="s">
        <v>64</v>
      </c>
      <c r="G604">
        <v>9.0909090909090995E-2</v>
      </c>
      <c r="J604" s="5">
        <v>565769300001</v>
      </c>
      <c r="K604" t="s">
        <v>49</v>
      </c>
      <c r="L604" t="s">
        <v>1096</v>
      </c>
      <c r="M604">
        <v>2020</v>
      </c>
      <c r="N604">
        <v>23</v>
      </c>
      <c r="O604" t="s">
        <v>168</v>
      </c>
      <c r="Q604" t="s">
        <v>69</v>
      </c>
      <c r="R604" t="s">
        <v>70</v>
      </c>
      <c r="S604" t="s">
        <v>52</v>
      </c>
      <c r="T604">
        <v>6</v>
      </c>
      <c r="U604" s="7">
        <v>6</v>
      </c>
      <c r="V604" s="4">
        <v>0.54545454545454597</v>
      </c>
      <c r="W604">
        <v>0</v>
      </c>
      <c r="Y604">
        <v>0.54545454545454597</v>
      </c>
      <c r="Z604">
        <v>0.81818181818181901</v>
      </c>
      <c r="AA604" t="b">
        <v>0</v>
      </c>
      <c r="AB604" t="s">
        <v>76</v>
      </c>
      <c r="AC604" t="s">
        <v>3186</v>
      </c>
    </row>
    <row r="605" spans="1:29" hidden="1" x14ac:dyDescent="0.25">
      <c r="A605">
        <v>518324</v>
      </c>
      <c r="B605" t="s">
        <v>155</v>
      </c>
      <c r="C605" t="s">
        <v>3168</v>
      </c>
      <c r="D605" t="s">
        <v>156</v>
      </c>
      <c r="E605" t="s">
        <v>40</v>
      </c>
      <c r="F605" t="s">
        <v>47</v>
      </c>
      <c r="G605">
        <v>0.16666666666666999</v>
      </c>
      <c r="H605" t="s">
        <v>1097</v>
      </c>
      <c r="I605" t="s">
        <v>143</v>
      </c>
      <c r="J605" s="5">
        <v>393011200011</v>
      </c>
      <c r="K605" t="s">
        <v>1098</v>
      </c>
      <c r="L605" t="s">
        <v>1099</v>
      </c>
      <c r="M605">
        <v>2017</v>
      </c>
      <c r="N605">
        <v>25</v>
      </c>
      <c r="O605" t="s">
        <v>368</v>
      </c>
      <c r="Q605" t="s">
        <v>69</v>
      </c>
      <c r="R605" t="s">
        <v>51</v>
      </c>
      <c r="S605" t="s">
        <v>704</v>
      </c>
      <c r="T605">
        <v>18</v>
      </c>
      <c r="U605" s="7">
        <v>18</v>
      </c>
      <c r="V605" s="4">
        <v>3.00000000000006</v>
      </c>
      <c r="W605">
        <v>0</v>
      </c>
      <c r="Y605">
        <v>3.00000000000006</v>
      </c>
      <c r="Z605">
        <v>3.00000000000006</v>
      </c>
      <c r="AA605" t="b">
        <v>1</v>
      </c>
      <c r="AB605" t="s">
        <v>151</v>
      </c>
      <c r="AC605" t="s">
        <v>3191</v>
      </c>
    </row>
    <row r="606" spans="1:29" hidden="1" x14ac:dyDescent="0.25">
      <c r="A606">
        <v>547845</v>
      </c>
      <c r="B606" t="s">
        <v>155</v>
      </c>
      <c r="C606" t="s">
        <v>3168</v>
      </c>
      <c r="D606" t="s">
        <v>156</v>
      </c>
      <c r="E606" t="s">
        <v>40</v>
      </c>
      <c r="F606" t="s">
        <v>30</v>
      </c>
      <c r="G606">
        <v>0.5</v>
      </c>
      <c r="H606" t="s">
        <v>1100</v>
      </c>
      <c r="I606" t="s">
        <v>66</v>
      </c>
      <c r="J606" s="5"/>
      <c r="L606" t="s">
        <v>1101</v>
      </c>
      <c r="M606">
        <v>2018</v>
      </c>
      <c r="N606">
        <v>20</v>
      </c>
      <c r="O606" t="s">
        <v>34</v>
      </c>
      <c r="Q606" t="s">
        <v>69</v>
      </c>
      <c r="R606" t="s">
        <v>55</v>
      </c>
      <c r="S606" t="s">
        <v>71</v>
      </c>
      <c r="T606">
        <v>12</v>
      </c>
      <c r="U606" s="7">
        <v>12</v>
      </c>
      <c r="V606" s="4">
        <v>6</v>
      </c>
      <c r="W606">
        <v>0</v>
      </c>
      <c r="Y606">
        <v>6</v>
      </c>
      <c r="Z606">
        <v>6</v>
      </c>
      <c r="AA606" t="b">
        <v>1</v>
      </c>
      <c r="AB606" t="s">
        <v>76</v>
      </c>
      <c r="AC606" t="s">
        <v>3186</v>
      </c>
    </row>
    <row r="607" spans="1:29" hidden="1" x14ac:dyDescent="0.25">
      <c r="A607">
        <v>548194</v>
      </c>
      <c r="B607" t="s">
        <v>155</v>
      </c>
      <c r="C607" t="s">
        <v>3168</v>
      </c>
      <c r="D607" t="s">
        <v>156</v>
      </c>
      <c r="E607" t="s">
        <v>40</v>
      </c>
      <c r="F607" t="s">
        <v>30</v>
      </c>
      <c r="G607">
        <v>0.33333333333332998</v>
      </c>
      <c r="H607" t="s">
        <v>1102</v>
      </c>
      <c r="I607" t="s">
        <v>66</v>
      </c>
      <c r="J607" s="5"/>
      <c r="L607" t="s">
        <v>1101</v>
      </c>
      <c r="M607">
        <v>2018</v>
      </c>
      <c r="N607">
        <v>25</v>
      </c>
      <c r="O607" t="s">
        <v>34</v>
      </c>
      <c r="Q607" t="s">
        <v>69</v>
      </c>
      <c r="R607" t="s">
        <v>55</v>
      </c>
      <c r="S607" t="s">
        <v>71</v>
      </c>
      <c r="T607">
        <v>12</v>
      </c>
      <c r="U607" s="7">
        <v>12</v>
      </c>
      <c r="V607" s="4">
        <v>3.99999999999996</v>
      </c>
      <c r="W607">
        <v>0</v>
      </c>
      <c r="Y607">
        <v>3.99999999999996</v>
      </c>
      <c r="Z607">
        <v>3.99999999999996</v>
      </c>
      <c r="AA607" t="b">
        <v>1</v>
      </c>
      <c r="AB607" t="s">
        <v>76</v>
      </c>
      <c r="AC607" t="s">
        <v>3186</v>
      </c>
    </row>
    <row r="608" spans="1:29" hidden="1" x14ac:dyDescent="0.25">
      <c r="A608">
        <v>566166</v>
      </c>
      <c r="B608" t="s">
        <v>155</v>
      </c>
      <c r="C608" t="s">
        <v>3168</v>
      </c>
      <c r="D608" t="s">
        <v>156</v>
      </c>
      <c r="E608" t="s">
        <v>40</v>
      </c>
      <c r="F608" t="s">
        <v>47</v>
      </c>
      <c r="G608">
        <v>9.0909090909090995E-2</v>
      </c>
      <c r="H608" t="s">
        <v>1103</v>
      </c>
      <c r="I608" t="s">
        <v>66</v>
      </c>
      <c r="J608" s="5">
        <v>495458600002</v>
      </c>
      <c r="K608" t="s">
        <v>49</v>
      </c>
      <c r="L608" t="s">
        <v>1096</v>
      </c>
      <c r="M608">
        <v>2019</v>
      </c>
      <c r="N608">
        <v>19</v>
      </c>
      <c r="O608" t="s">
        <v>168</v>
      </c>
      <c r="Q608" t="s">
        <v>69</v>
      </c>
      <c r="R608" t="s">
        <v>51</v>
      </c>
      <c r="S608" t="s">
        <v>71</v>
      </c>
      <c r="T608">
        <v>12</v>
      </c>
      <c r="U608" s="7">
        <v>12</v>
      </c>
      <c r="V608" s="4">
        <v>1.0909090909090919</v>
      </c>
      <c r="W608">
        <v>0</v>
      </c>
      <c r="Y608">
        <v>1.0909090909090919</v>
      </c>
      <c r="Z608">
        <v>0.81818181818181901</v>
      </c>
      <c r="AA608" t="b">
        <v>0</v>
      </c>
      <c r="AB608" t="s">
        <v>76</v>
      </c>
      <c r="AC608" t="s">
        <v>3186</v>
      </c>
    </row>
    <row r="609" spans="1:29" hidden="1" x14ac:dyDescent="0.25">
      <c r="A609">
        <v>570822</v>
      </c>
      <c r="B609" t="s">
        <v>155</v>
      </c>
      <c r="C609" t="s">
        <v>3168</v>
      </c>
      <c r="D609" t="s">
        <v>156</v>
      </c>
      <c r="E609" t="s">
        <v>40</v>
      </c>
      <c r="F609" t="s">
        <v>64</v>
      </c>
      <c r="G609">
        <v>0.5</v>
      </c>
      <c r="H609" t="s">
        <v>1104</v>
      </c>
      <c r="I609" t="s">
        <v>66</v>
      </c>
      <c r="J609" s="5">
        <v>518778400002</v>
      </c>
      <c r="K609" t="s">
        <v>32</v>
      </c>
      <c r="L609" t="s">
        <v>158</v>
      </c>
      <c r="M609">
        <v>2020</v>
      </c>
      <c r="N609">
        <v>8</v>
      </c>
      <c r="O609" t="s">
        <v>159</v>
      </c>
      <c r="Q609" t="s">
        <v>69</v>
      </c>
      <c r="R609" t="s">
        <v>70</v>
      </c>
      <c r="S609" t="s">
        <v>71</v>
      </c>
      <c r="T609">
        <v>12</v>
      </c>
      <c r="U609" s="7">
        <v>12</v>
      </c>
      <c r="V609" s="4">
        <v>6</v>
      </c>
      <c r="W609">
        <v>0</v>
      </c>
      <c r="Y609">
        <v>6</v>
      </c>
      <c r="Z609">
        <v>3</v>
      </c>
      <c r="AA609" t="b">
        <v>0</v>
      </c>
      <c r="AB609" t="s">
        <v>151</v>
      </c>
      <c r="AC609" t="s">
        <v>3191</v>
      </c>
    </row>
    <row r="610" spans="1:29" hidden="1" x14ac:dyDescent="0.25">
      <c r="A610">
        <v>584676</v>
      </c>
      <c r="B610" t="s">
        <v>155</v>
      </c>
      <c r="C610" t="s">
        <v>3168</v>
      </c>
      <c r="D610" t="s">
        <v>156</v>
      </c>
      <c r="E610" t="s">
        <v>40</v>
      </c>
      <c r="F610" t="s">
        <v>146</v>
      </c>
      <c r="G610">
        <v>0.2</v>
      </c>
      <c r="J610" s="5"/>
      <c r="L610" t="s">
        <v>1101</v>
      </c>
      <c r="M610">
        <v>2020</v>
      </c>
      <c r="N610">
        <v>18</v>
      </c>
      <c r="O610" t="s">
        <v>34</v>
      </c>
      <c r="Q610" t="s">
        <v>69</v>
      </c>
      <c r="R610" t="s">
        <v>150</v>
      </c>
      <c r="S610" t="s">
        <v>169</v>
      </c>
      <c r="T610">
        <v>7</v>
      </c>
      <c r="U610" s="7">
        <v>7</v>
      </c>
      <c r="V610" s="4">
        <v>1.4000000000000001</v>
      </c>
      <c r="W610">
        <v>0</v>
      </c>
      <c r="Y610">
        <v>1.4000000000000001</v>
      </c>
      <c r="Z610">
        <v>1.4000000000000001</v>
      </c>
      <c r="AA610" t="b">
        <v>1</v>
      </c>
      <c r="AB610" t="s">
        <v>151</v>
      </c>
      <c r="AC610" t="s">
        <v>3191</v>
      </c>
    </row>
    <row r="611" spans="1:29" hidden="1" x14ac:dyDescent="0.25">
      <c r="A611">
        <v>586913</v>
      </c>
      <c r="B611" t="s">
        <v>155</v>
      </c>
      <c r="C611" t="s">
        <v>3168</v>
      </c>
      <c r="D611" t="s">
        <v>156</v>
      </c>
      <c r="E611" t="s">
        <v>40</v>
      </c>
      <c r="F611" t="s">
        <v>64</v>
      </c>
      <c r="G611">
        <v>0.33333333333332998</v>
      </c>
      <c r="H611" t="s">
        <v>1105</v>
      </c>
      <c r="I611" t="s">
        <v>66</v>
      </c>
      <c r="J611" s="5">
        <v>613189500004</v>
      </c>
      <c r="K611" t="s">
        <v>32</v>
      </c>
      <c r="L611" t="s">
        <v>158</v>
      </c>
      <c r="M611">
        <v>2020</v>
      </c>
      <c r="N611">
        <v>5</v>
      </c>
      <c r="O611" t="s">
        <v>159</v>
      </c>
      <c r="Q611" t="s">
        <v>69</v>
      </c>
      <c r="R611" t="s">
        <v>70</v>
      </c>
      <c r="S611" t="s">
        <v>71</v>
      </c>
      <c r="T611">
        <v>12</v>
      </c>
      <c r="U611" s="7">
        <v>12</v>
      </c>
      <c r="V611" s="4">
        <v>3.99999999999996</v>
      </c>
      <c r="W611">
        <v>0</v>
      </c>
      <c r="Y611">
        <v>3.99999999999996</v>
      </c>
      <c r="Z611">
        <v>1.99999999999998</v>
      </c>
      <c r="AA611" t="b">
        <v>0</v>
      </c>
      <c r="AB611" t="s">
        <v>151</v>
      </c>
      <c r="AC611" t="s">
        <v>3191</v>
      </c>
    </row>
    <row r="612" spans="1:29" hidden="1" x14ac:dyDescent="0.25">
      <c r="A612">
        <v>531154</v>
      </c>
      <c r="B612" t="s">
        <v>1106</v>
      </c>
      <c r="C612" t="s">
        <v>3168</v>
      </c>
      <c r="D612" t="s">
        <v>74</v>
      </c>
      <c r="E612" t="s">
        <v>40</v>
      </c>
      <c r="F612" t="s">
        <v>30</v>
      </c>
      <c r="G612">
        <v>1</v>
      </c>
      <c r="H612" t="s">
        <v>1107</v>
      </c>
      <c r="I612" t="s">
        <v>49</v>
      </c>
      <c r="J612" s="5"/>
      <c r="L612" t="s">
        <v>1108</v>
      </c>
      <c r="M612">
        <v>2017</v>
      </c>
      <c r="N612">
        <v>10</v>
      </c>
      <c r="O612" t="s">
        <v>34</v>
      </c>
      <c r="Q612" t="s">
        <v>35</v>
      </c>
      <c r="R612" t="s">
        <v>55</v>
      </c>
      <c r="S612" t="s">
        <v>169</v>
      </c>
      <c r="T612">
        <v>7</v>
      </c>
      <c r="U612" s="7">
        <v>7</v>
      </c>
      <c r="V612" s="4">
        <v>7</v>
      </c>
      <c r="W612">
        <v>0</v>
      </c>
      <c r="Y612">
        <v>7</v>
      </c>
      <c r="Z612">
        <v>7</v>
      </c>
      <c r="AA612" t="b">
        <v>1</v>
      </c>
      <c r="AB612" t="s">
        <v>110</v>
      </c>
      <c r="AC612" t="s">
        <v>110</v>
      </c>
    </row>
    <row r="613" spans="1:29" hidden="1" x14ac:dyDescent="0.25">
      <c r="A613">
        <v>545647</v>
      </c>
      <c r="B613" t="s">
        <v>1106</v>
      </c>
      <c r="C613" t="s">
        <v>3168</v>
      </c>
      <c r="D613" t="s">
        <v>74</v>
      </c>
      <c r="E613" t="s">
        <v>40</v>
      </c>
      <c r="F613" t="s">
        <v>89</v>
      </c>
      <c r="G613">
        <v>1</v>
      </c>
      <c r="J613" s="5"/>
      <c r="L613" t="s">
        <v>647</v>
      </c>
      <c r="M613">
        <v>2018</v>
      </c>
      <c r="N613">
        <v>18</v>
      </c>
      <c r="O613" t="s">
        <v>34</v>
      </c>
      <c r="Q613" t="s">
        <v>35</v>
      </c>
      <c r="R613" t="s">
        <v>91</v>
      </c>
      <c r="S613" t="s">
        <v>92</v>
      </c>
      <c r="T613">
        <v>1</v>
      </c>
      <c r="U613" s="7">
        <v>1</v>
      </c>
      <c r="V613" s="4">
        <v>1</v>
      </c>
      <c r="W613">
        <v>0</v>
      </c>
      <c r="Y613">
        <v>1</v>
      </c>
      <c r="Z613">
        <v>1</v>
      </c>
      <c r="AA613" t="b">
        <v>1</v>
      </c>
      <c r="AB613" t="s">
        <v>110</v>
      </c>
      <c r="AC613" t="s">
        <v>110</v>
      </c>
    </row>
    <row r="614" spans="1:29" hidden="1" x14ac:dyDescent="0.25">
      <c r="A614">
        <v>564644</v>
      </c>
      <c r="B614" t="s">
        <v>1106</v>
      </c>
      <c r="C614" t="s">
        <v>3168</v>
      </c>
      <c r="D614" t="s">
        <v>74</v>
      </c>
      <c r="E614" t="s">
        <v>40</v>
      </c>
      <c r="F614" t="s">
        <v>89</v>
      </c>
      <c r="G614">
        <v>1</v>
      </c>
      <c r="J614" s="5"/>
      <c r="L614" t="s">
        <v>647</v>
      </c>
      <c r="M614">
        <v>2019</v>
      </c>
      <c r="N614">
        <v>25</v>
      </c>
      <c r="O614" t="s">
        <v>34</v>
      </c>
      <c r="Q614" t="s">
        <v>35</v>
      </c>
      <c r="R614" t="s">
        <v>91</v>
      </c>
      <c r="S614" t="s">
        <v>92</v>
      </c>
      <c r="T614">
        <v>1</v>
      </c>
      <c r="U614" s="7">
        <v>1</v>
      </c>
      <c r="V614" s="4">
        <v>1</v>
      </c>
      <c r="W614">
        <v>0</v>
      </c>
      <c r="Y614">
        <v>1</v>
      </c>
      <c r="Z614">
        <v>1</v>
      </c>
      <c r="AA614" t="b">
        <v>1</v>
      </c>
      <c r="AB614" t="s">
        <v>110</v>
      </c>
      <c r="AC614" t="s">
        <v>110</v>
      </c>
    </row>
    <row r="615" spans="1:29" x14ac:dyDescent="0.25">
      <c r="A615">
        <v>563196</v>
      </c>
      <c r="B615" t="s">
        <v>1109</v>
      </c>
      <c r="C615" t="s">
        <v>3168</v>
      </c>
      <c r="D615" t="s">
        <v>28</v>
      </c>
      <c r="E615" t="s">
        <v>117</v>
      </c>
      <c r="G615">
        <v>1</v>
      </c>
      <c r="J615" s="5"/>
      <c r="L615" t="s">
        <v>1110</v>
      </c>
      <c r="M615">
        <v>2019</v>
      </c>
      <c r="N615">
        <v>18</v>
      </c>
      <c r="O615" t="s">
        <v>68</v>
      </c>
      <c r="P615" t="s">
        <v>418</v>
      </c>
      <c r="Q615" t="s">
        <v>69</v>
      </c>
      <c r="R615" t="s">
        <v>117</v>
      </c>
      <c r="S615" t="s">
        <v>120</v>
      </c>
      <c r="T615">
        <v>5</v>
      </c>
      <c r="U615" s="7">
        <v>5</v>
      </c>
      <c r="V615" s="4">
        <v>5</v>
      </c>
      <c r="W615">
        <v>5</v>
      </c>
      <c r="Y615">
        <v>5</v>
      </c>
      <c r="Z615">
        <v>5</v>
      </c>
      <c r="AA615" t="b">
        <v>1</v>
      </c>
      <c r="AB615" t="s">
        <v>45</v>
      </c>
      <c r="AC615" t="s">
        <v>45</v>
      </c>
    </row>
    <row r="616" spans="1:29" x14ac:dyDescent="0.25">
      <c r="A616">
        <v>586143</v>
      </c>
      <c r="B616" t="s">
        <v>1109</v>
      </c>
      <c r="C616" t="s">
        <v>3168</v>
      </c>
      <c r="D616" t="s">
        <v>28</v>
      </c>
      <c r="E616" t="s">
        <v>40</v>
      </c>
      <c r="F616" t="s">
        <v>89</v>
      </c>
      <c r="G616">
        <v>1</v>
      </c>
      <c r="J616" s="5"/>
      <c r="L616" t="s">
        <v>90</v>
      </c>
      <c r="M616">
        <v>2020</v>
      </c>
      <c r="N616">
        <v>25</v>
      </c>
      <c r="O616" t="s">
        <v>34</v>
      </c>
      <c r="Q616" t="s">
        <v>69</v>
      </c>
      <c r="R616" t="s">
        <v>91</v>
      </c>
      <c r="S616" t="s">
        <v>92</v>
      </c>
      <c r="T616">
        <v>1</v>
      </c>
      <c r="U616" s="7">
        <v>2</v>
      </c>
      <c r="V616" s="4">
        <v>2</v>
      </c>
      <c r="W616">
        <v>0</v>
      </c>
      <c r="Y616">
        <v>2</v>
      </c>
      <c r="Z616">
        <v>2</v>
      </c>
      <c r="AA616" t="b">
        <v>1</v>
      </c>
      <c r="AB616" t="s">
        <v>45</v>
      </c>
      <c r="AC616" t="s">
        <v>45</v>
      </c>
    </row>
    <row r="617" spans="1:29" hidden="1" x14ac:dyDescent="0.25">
      <c r="A617">
        <v>583992</v>
      </c>
      <c r="B617" t="s">
        <v>1111</v>
      </c>
      <c r="C617" t="s">
        <v>3168</v>
      </c>
      <c r="D617" t="s">
        <v>263</v>
      </c>
      <c r="E617" t="s">
        <v>117</v>
      </c>
      <c r="G617">
        <v>0.5</v>
      </c>
      <c r="J617" s="5"/>
      <c r="L617" t="s">
        <v>1112</v>
      </c>
      <c r="M617">
        <v>2020</v>
      </c>
      <c r="N617">
        <v>13</v>
      </c>
      <c r="O617" t="s">
        <v>34</v>
      </c>
      <c r="P617" t="s">
        <v>292</v>
      </c>
      <c r="Q617" t="s">
        <v>35</v>
      </c>
      <c r="R617" t="s">
        <v>117</v>
      </c>
      <c r="S617" t="s">
        <v>120</v>
      </c>
      <c r="T617">
        <v>1</v>
      </c>
      <c r="U617" s="7">
        <v>1</v>
      </c>
      <c r="V617" s="4">
        <v>0.5</v>
      </c>
      <c r="W617">
        <v>0</v>
      </c>
      <c r="Y617">
        <v>0.5</v>
      </c>
      <c r="Z617">
        <v>0.5</v>
      </c>
      <c r="AA617" t="b">
        <v>1</v>
      </c>
      <c r="AB617" t="s">
        <v>151</v>
      </c>
      <c r="AC617" t="s">
        <v>151</v>
      </c>
    </row>
    <row r="618" spans="1:29" hidden="1" x14ac:dyDescent="0.25">
      <c r="A618">
        <v>560549</v>
      </c>
      <c r="B618" t="s">
        <v>1113</v>
      </c>
      <c r="C618" t="s">
        <v>3168</v>
      </c>
      <c r="D618" t="s">
        <v>470</v>
      </c>
      <c r="E618" t="s">
        <v>99</v>
      </c>
      <c r="F618" t="s">
        <v>134</v>
      </c>
      <c r="G618">
        <v>0.33333333333332998</v>
      </c>
      <c r="J618" s="5">
        <v>541042200013</v>
      </c>
      <c r="L618" t="s">
        <v>471</v>
      </c>
      <c r="M618">
        <v>2019</v>
      </c>
      <c r="N618">
        <v>10</v>
      </c>
      <c r="P618" t="s">
        <v>472</v>
      </c>
      <c r="Q618" t="s">
        <v>69</v>
      </c>
      <c r="R618" t="s">
        <v>224</v>
      </c>
      <c r="S618" t="s">
        <v>225</v>
      </c>
      <c r="T618">
        <v>0.5</v>
      </c>
      <c r="U618" s="7">
        <v>1</v>
      </c>
      <c r="V618" s="4">
        <v>0.33333333333332998</v>
      </c>
      <c r="W618">
        <v>0</v>
      </c>
      <c r="Y618">
        <v>0.33333333333332998</v>
      </c>
      <c r="Z618">
        <v>0.33333333333332998</v>
      </c>
      <c r="AA618" t="b">
        <v>1</v>
      </c>
      <c r="AB618" t="s">
        <v>151</v>
      </c>
      <c r="AC618" t="s">
        <v>151</v>
      </c>
    </row>
    <row r="619" spans="1:29" hidden="1" x14ac:dyDescent="0.25">
      <c r="A619">
        <v>561958</v>
      </c>
      <c r="B619" t="s">
        <v>1113</v>
      </c>
      <c r="C619" t="s">
        <v>3168</v>
      </c>
      <c r="D619" t="s">
        <v>470</v>
      </c>
      <c r="E619" t="s">
        <v>1035</v>
      </c>
      <c r="G619">
        <v>0.5</v>
      </c>
      <c r="J619" s="5"/>
      <c r="L619" t="s">
        <v>1036</v>
      </c>
      <c r="M619">
        <v>2019</v>
      </c>
      <c r="N619">
        <v>8</v>
      </c>
      <c r="O619" t="s">
        <v>149</v>
      </c>
      <c r="P619" t="s">
        <v>1037</v>
      </c>
      <c r="Q619" t="s">
        <v>69</v>
      </c>
      <c r="R619" t="s">
        <v>1035</v>
      </c>
      <c r="S619" t="s">
        <v>61</v>
      </c>
      <c r="T619">
        <v>0</v>
      </c>
      <c r="U619" s="7">
        <v>0</v>
      </c>
      <c r="V619" s="4">
        <v>0</v>
      </c>
      <c r="W619">
        <v>0</v>
      </c>
      <c r="Y619">
        <v>0</v>
      </c>
      <c r="Z619">
        <v>0</v>
      </c>
      <c r="AA619" t="b">
        <v>1</v>
      </c>
      <c r="AB619" t="s">
        <v>76</v>
      </c>
      <c r="AC619" t="s">
        <v>3186</v>
      </c>
    </row>
    <row r="620" spans="1:29" hidden="1" x14ac:dyDescent="0.25">
      <c r="A620">
        <v>562708</v>
      </c>
      <c r="B620" t="s">
        <v>1113</v>
      </c>
      <c r="C620" t="s">
        <v>3168</v>
      </c>
      <c r="D620" t="s">
        <v>470</v>
      </c>
      <c r="E620" t="s">
        <v>99</v>
      </c>
      <c r="F620" t="s">
        <v>30</v>
      </c>
      <c r="G620">
        <v>0.2</v>
      </c>
      <c r="H620" t="s">
        <v>912</v>
      </c>
      <c r="J620" s="5"/>
      <c r="L620" t="s">
        <v>913</v>
      </c>
      <c r="M620">
        <v>2019</v>
      </c>
      <c r="N620">
        <v>10</v>
      </c>
      <c r="O620" t="s">
        <v>149</v>
      </c>
      <c r="P620" t="s">
        <v>914</v>
      </c>
      <c r="Q620" t="s">
        <v>69</v>
      </c>
      <c r="R620" t="s">
        <v>3107</v>
      </c>
      <c r="S620" t="s">
        <v>225</v>
      </c>
      <c r="T620">
        <v>0.5</v>
      </c>
      <c r="U620" s="7">
        <v>1</v>
      </c>
      <c r="V620" s="4">
        <v>0.2</v>
      </c>
      <c r="W620">
        <v>0</v>
      </c>
      <c r="Y620">
        <v>0.2</v>
      </c>
      <c r="Z620">
        <v>0.2</v>
      </c>
      <c r="AA620" t="b">
        <v>1</v>
      </c>
      <c r="AB620" t="s">
        <v>151</v>
      </c>
      <c r="AC620" t="s">
        <v>151</v>
      </c>
    </row>
    <row r="621" spans="1:29" hidden="1" x14ac:dyDescent="0.25">
      <c r="A621">
        <v>565048</v>
      </c>
      <c r="B621" t="s">
        <v>1113</v>
      </c>
      <c r="C621" t="s">
        <v>3168</v>
      </c>
      <c r="D621" t="s">
        <v>470</v>
      </c>
      <c r="E621" t="s">
        <v>99</v>
      </c>
      <c r="F621" t="s">
        <v>100</v>
      </c>
      <c r="G621">
        <v>0.16666666666666999</v>
      </c>
      <c r="J621" s="5"/>
      <c r="L621" t="s">
        <v>921</v>
      </c>
      <c r="M621">
        <v>2019</v>
      </c>
      <c r="N621">
        <v>7</v>
      </c>
      <c r="P621" t="s">
        <v>922</v>
      </c>
      <c r="Q621" t="s">
        <v>69</v>
      </c>
      <c r="R621" t="s">
        <v>103</v>
      </c>
      <c r="S621" t="s">
        <v>104</v>
      </c>
      <c r="T621">
        <v>0.25</v>
      </c>
      <c r="U621" s="7">
        <v>0.5</v>
      </c>
      <c r="V621" s="4">
        <v>8.3333333333334994E-2</v>
      </c>
      <c r="W621">
        <v>0</v>
      </c>
      <c r="Y621">
        <v>8.3333333333334994E-2</v>
      </c>
      <c r="Z621">
        <v>8.3333333333334994E-2</v>
      </c>
      <c r="AA621" t="b">
        <v>1</v>
      </c>
      <c r="AB621" t="s">
        <v>151</v>
      </c>
      <c r="AC621" t="s">
        <v>151</v>
      </c>
    </row>
    <row r="622" spans="1:29" hidden="1" x14ac:dyDescent="0.25">
      <c r="A622">
        <v>565194</v>
      </c>
      <c r="B622" t="s">
        <v>1113</v>
      </c>
      <c r="C622" t="s">
        <v>3168</v>
      </c>
      <c r="D622" t="s">
        <v>470</v>
      </c>
      <c r="E622" t="s">
        <v>228</v>
      </c>
      <c r="F622" t="s">
        <v>229</v>
      </c>
      <c r="G622">
        <v>0.33333333333332998</v>
      </c>
      <c r="J622" s="5"/>
      <c r="L622" t="s">
        <v>923</v>
      </c>
      <c r="M622">
        <v>2019</v>
      </c>
      <c r="N622">
        <v>7</v>
      </c>
      <c r="P622" t="s">
        <v>924</v>
      </c>
      <c r="Q622" t="s">
        <v>69</v>
      </c>
      <c r="R622" t="s">
        <v>232</v>
      </c>
      <c r="S622" t="s">
        <v>61</v>
      </c>
      <c r="T622">
        <v>0</v>
      </c>
      <c r="U622" s="7">
        <v>0</v>
      </c>
      <c r="V622" s="4">
        <v>0</v>
      </c>
      <c r="W622">
        <v>0</v>
      </c>
      <c r="Y622">
        <v>0</v>
      </c>
      <c r="Z622">
        <v>0</v>
      </c>
      <c r="AA622" t="b">
        <v>1</v>
      </c>
      <c r="AB622" t="s">
        <v>151</v>
      </c>
      <c r="AC622" t="s">
        <v>151</v>
      </c>
    </row>
    <row r="623" spans="1:29" hidden="1" x14ac:dyDescent="0.25">
      <c r="A623">
        <v>583671</v>
      </c>
      <c r="B623" t="s">
        <v>1113</v>
      </c>
      <c r="C623" t="s">
        <v>3168</v>
      </c>
      <c r="D623" t="s">
        <v>470</v>
      </c>
      <c r="E623" t="s">
        <v>99</v>
      </c>
      <c r="F623" t="s">
        <v>30</v>
      </c>
      <c r="G623">
        <v>0.2</v>
      </c>
      <c r="H623" t="s">
        <v>912</v>
      </c>
      <c r="J623" s="5"/>
      <c r="L623" t="s">
        <v>913</v>
      </c>
      <c r="M623">
        <v>2019</v>
      </c>
      <c r="N623">
        <v>10</v>
      </c>
      <c r="P623" t="s">
        <v>925</v>
      </c>
      <c r="Q623" t="s">
        <v>69</v>
      </c>
      <c r="R623" t="s">
        <v>3107</v>
      </c>
      <c r="S623" t="s">
        <v>225</v>
      </c>
      <c r="T623">
        <v>0.5</v>
      </c>
      <c r="U623" s="7">
        <v>1</v>
      </c>
      <c r="V623" s="4">
        <v>0.2</v>
      </c>
      <c r="W623">
        <v>0</v>
      </c>
      <c r="Y623">
        <v>0.2</v>
      </c>
      <c r="Z623">
        <v>0.2</v>
      </c>
      <c r="AA623" t="b">
        <v>1</v>
      </c>
      <c r="AB623" t="s">
        <v>151</v>
      </c>
      <c r="AC623" t="s">
        <v>151</v>
      </c>
    </row>
    <row r="624" spans="1:29" hidden="1" x14ac:dyDescent="0.25">
      <c r="A624">
        <v>550087</v>
      </c>
      <c r="B624" t="s">
        <v>1113</v>
      </c>
      <c r="C624" t="s">
        <v>3168</v>
      </c>
      <c r="D624" t="s">
        <v>470</v>
      </c>
      <c r="E624" t="s">
        <v>99</v>
      </c>
      <c r="F624" t="s">
        <v>100</v>
      </c>
      <c r="G624">
        <v>0.33333333333332998</v>
      </c>
      <c r="J624" s="5"/>
      <c r="L624" t="s">
        <v>1049</v>
      </c>
      <c r="M624">
        <v>2018</v>
      </c>
      <c r="N624">
        <v>4</v>
      </c>
      <c r="P624" t="s">
        <v>1050</v>
      </c>
      <c r="Q624" t="s">
        <v>69</v>
      </c>
      <c r="R624" t="s">
        <v>103</v>
      </c>
      <c r="S624" t="s">
        <v>104</v>
      </c>
      <c r="T624">
        <v>0.25</v>
      </c>
      <c r="U624" s="7">
        <v>0.5</v>
      </c>
      <c r="V624" s="4">
        <v>0.16666666666666499</v>
      </c>
      <c r="W624">
        <v>0</v>
      </c>
      <c r="Y624">
        <v>0.16666666666666499</v>
      </c>
      <c r="Z624">
        <v>0.16666666666666499</v>
      </c>
      <c r="AA624" t="b">
        <v>1</v>
      </c>
      <c r="AB624" t="s">
        <v>76</v>
      </c>
      <c r="AC624" t="s">
        <v>3186</v>
      </c>
    </row>
    <row r="625" spans="1:29" hidden="1" x14ac:dyDescent="0.25">
      <c r="A625">
        <v>554493</v>
      </c>
      <c r="B625" t="s">
        <v>1114</v>
      </c>
      <c r="C625" t="s">
        <v>3168</v>
      </c>
      <c r="D625" t="s">
        <v>470</v>
      </c>
      <c r="E625" t="s">
        <v>99</v>
      </c>
      <c r="F625" t="s">
        <v>100</v>
      </c>
      <c r="G625">
        <v>0.5</v>
      </c>
      <c r="J625" s="5">
        <v>525491600019</v>
      </c>
      <c r="L625" t="s">
        <v>1115</v>
      </c>
      <c r="M625">
        <v>2018</v>
      </c>
      <c r="N625">
        <v>8</v>
      </c>
      <c r="P625" t="s">
        <v>1116</v>
      </c>
      <c r="Q625" t="s">
        <v>69</v>
      </c>
      <c r="R625" t="s">
        <v>103</v>
      </c>
      <c r="S625" t="s">
        <v>104</v>
      </c>
      <c r="T625">
        <v>0.25</v>
      </c>
      <c r="U625" s="7">
        <v>0.5</v>
      </c>
      <c r="V625" s="4">
        <v>0.25</v>
      </c>
      <c r="W625">
        <v>0</v>
      </c>
      <c r="Y625">
        <v>0.25</v>
      </c>
      <c r="Z625">
        <v>0.25</v>
      </c>
      <c r="AA625" t="b">
        <v>1</v>
      </c>
      <c r="AB625" t="s">
        <v>151</v>
      </c>
      <c r="AC625" t="s">
        <v>151</v>
      </c>
    </row>
    <row r="626" spans="1:29" hidden="1" x14ac:dyDescent="0.25">
      <c r="A626">
        <v>555644</v>
      </c>
      <c r="B626" t="s">
        <v>1114</v>
      </c>
      <c r="C626" t="s">
        <v>3168</v>
      </c>
      <c r="D626" t="s">
        <v>470</v>
      </c>
      <c r="E626" t="s">
        <v>99</v>
      </c>
      <c r="F626" t="s">
        <v>100</v>
      </c>
      <c r="G626">
        <v>0.5</v>
      </c>
      <c r="J626" s="5">
        <v>525491600016</v>
      </c>
      <c r="L626" t="s">
        <v>1117</v>
      </c>
      <c r="M626">
        <v>2018</v>
      </c>
      <c r="N626">
        <v>10</v>
      </c>
      <c r="P626" t="s">
        <v>1118</v>
      </c>
      <c r="Q626" t="s">
        <v>69</v>
      </c>
      <c r="R626" t="s">
        <v>103</v>
      </c>
      <c r="S626" t="s">
        <v>104</v>
      </c>
      <c r="T626">
        <v>0.25</v>
      </c>
      <c r="U626" s="7">
        <v>0.5</v>
      </c>
      <c r="V626" s="4">
        <v>0.25</v>
      </c>
      <c r="W626">
        <v>0</v>
      </c>
      <c r="Y626">
        <v>0.25</v>
      </c>
      <c r="Z626">
        <v>0.25</v>
      </c>
      <c r="AA626" t="b">
        <v>1</v>
      </c>
      <c r="AB626" t="s">
        <v>151</v>
      </c>
      <c r="AC626" t="s">
        <v>151</v>
      </c>
    </row>
    <row r="627" spans="1:29" hidden="1" x14ac:dyDescent="0.25">
      <c r="A627">
        <v>578985</v>
      </c>
      <c r="B627" t="s">
        <v>1119</v>
      </c>
      <c r="C627" t="s">
        <v>3168</v>
      </c>
      <c r="D627" t="s">
        <v>57</v>
      </c>
      <c r="E627" t="s">
        <v>99</v>
      </c>
      <c r="F627" t="s">
        <v>100</v>
      </c>
      <c r="G627">
        <v>1</v>
      </c>
      <c r="J627" s="5"/>
      <c r="L627" t="s">
        <v>558</v>
      </c>
      <c r="M627">
        <v>2020</v>
      </c>
      <c r="N627">
        <v>5</v>
      </c>
      <c r="P627" t="s">
        <v>266</v>
      </c>
      <c r="Q627" t="s">
        <v>35</v>
      </c>
      <c r="R627" t="s">
        <v>103</v>
      </c>
      <c r="S627" t="s">
        <v>104</v>
      </c>
      <c r="T627">
        <v>0.25</v>
      </c>
      <c r="U627" s="7">
        <v>0.25</v>
      </c>
      <c r="V627" s="4">
        <v>0.25</v>
      </c>
      <c r="W627">
        <v>0</v>
      </c>
      <c r="Y627">
        <v>0.25</v>
      </c>
      <c r="Z627">
        <v>0.25</v>
      </c>
      <c r="AA627" t="b">
        <v>1</v>
      </c>
      <c r="AB627" t="s">
        <v>307</v>
      </c>
      <c r="AC627" t="s">
        <v>307</v>
      </c>
    </row>
    <row r="628" spans="1:29" hidden="1" x14ac:dyDescent="0.25">
      <c r="A628">
        <v>581494</v>
      </c>
      <c r="B628" t="s">
        <v>1119</v>
      </c>
      <c r="C628" t="s">
        <v>3168</v>
      </c>
      <c r="D628" t="s">
        <v>57</v>
      </c>
      <c r="E628" t="s">
        <v>374</v>
      </c>
      <c r="G628">
        <v>1</v>
      </c>
      <c r="J628" s="5"/>
      <c r="L628" t="s">
        <v>1120</v>
      </c>
      <c r="M628">
        <v>2020</v>
      </c>
      <c r="N628">
        <v>17</v>
      </c>
      <c r="P628" t="s">
        <v>266</v>
      </c>
      <c r="Q628" t="s">
        <v>35</v>
      </c>
      <c r="R628" t="s">
        <v>374</v>
      </c>
      <c r="S628" t="s">
        <v>61</v>
      </c>
      <c r="T628">
        <v>0</v>
      </c>
      <c r="U628" s="7">
        <v>0</v>
      </c>
      <c r="V628" s="4">
        <v>0</v>
      </c>
      <c r="W628">
        <v>0</v>
      </c>
      <c r="Y628">
        <v>0</v>
      </c>
      <c r="Z628">
        <v>0</v>
      </c>
      <c r="AA628" t="b">
        <v>1</v>
      </c>
      <c r="AB628" t="s">
        <v>307</v>
      </c>
      <c r="AC628" t="s">
        <v>307</v>
      </c>
    </row>
    <row r="629" spans="1:29" x14ac:dyDescent="0.25">
      <c r="A629">
        <v>536013</v>
      </c>
      <c r="B629" t="s">
        <v>1121</v>
      </c>
      <c r="C629" t="s">
        <v>3168</v>
      </c>
      <c r="D629" t="s">
        <v>28</v>
      </c>
      <c r="E629" t="s">
        <v>40</v>
      </c>
      <c r="F629" t="s">
        <v>89</v>
      </c>
      <c r="G629">
        <v>0.33333333333332998</v>
      </c>
      <c r="J629" s="5"/>
      <c r="L629" t="s">
        <v>657</v>
      </c>
      <c r="M629">
        <v>2017</v>
      </c>
      <c r="N629">
        <v>17</v>
      </c>
      <c r="O629" t="s">
        <v>34</v>
      </c>
      <c r="Q629" t="s">
        <v>35</v>
      </c>
      <c r="R629" t="s">
        <v>91</v>
      </c>
      <c r="S629" t="s">
        <v>92</v>
      </c>
      <c r="T629">
        <v>1</v>
      </c>
      <c r="U629" s="7">
        <v>1</v>
      </c>
      <c r="V629" s="4">
        <v>0.33333333333332998</v>
      </c>
      <c r="W629">
        <v>0</v>
      </c>
      <c r="Y629">
        <v>0.33333333333332998</v>
      </c>
      <c r="Z629">
        <v>0.33333333333332998</v>
      </c>
      <c r="AA629" t="b">
        <v>1</v>
      </c>
      <c r="AB629" t="s">
        <v>45</v>
      </c>
      <c r="AC629" t="s">
        <v>45</v>
      </c>
    </row>
    <row r="630" spans="1:29" x14ac:dyDescent="0.25">
      <c r="A630">
        <v>536016</v>
      </c>
      <c r="B630" t="s">
        <v>1121</v>
      </c>
      <c r="C630" t="s">
        <v>3168</v>
      </c>
      <c r="D630" t="s">
        <v>28</v>
      </c>
      <c r="E630" t="s">
        <v>40</v>
      </c>
      <c r="F630" t="s">
        <v>89</v>
      </c>
      <c r="G630">
        <v>0.33333333333332998</v>
      </c>
      <c r="J630" s="5"/>
      <c r="L630" t="s">
        <v>658</v>
      </c>
      <c r="M630">
        <v>2017</v>
      </c>
      <c r="N630">
        <v>21</v>
      </c>
      <c r="O630" t="s">
        <v>34</v>
      </c>
      <c r="Q630" t="s">
        <v>35</v>
      </c>
      <c r="R630" t="s">
        <v>91</v>
      </c>
      <c r="S630" t="s">
        <v>92</v>
      </c>
      <c r="T630">
        <v>1</v>
      </c>
      <c r="U630" s="7">
        <v>1</v>
      </c>
      <c r="V630" s="4">
        <v>0.33333333333332998</v>
      </c>
      <c r="W630">
        <v>0</v>
      </c>
      <c r="Y630">
        <v>0.33333333333332998</v>
      </c>
      <c r="Z630">
        <v>0.33333333333332998</v>
      </c>
      <c r="AA630" t="b">
        <v>1</v>
      </c>
      <c r="AB630" t="s">
        <v>45</v>
      </c>
      <c r="AC630" t="s">
        <v>45</v>
      </c>
    </row>
    <row r="631" spans="1:29" hidden="1" x14ac:dyDescent="0.25">
      <c r="A631">
        <v>532317</v>
      </c>
      <c r="B631" t="s">
        <v>161</v>
      </c>
      <c r="C631" t="s">
        <v>3168</v>
      </c>
      <c r="D631" t="s">
        <v>156</v>
      </c>
      <c r="E631" t="s">
        <v>29</v>
      </c>
      <c r="F631" t="s">
        <v>163</v>
      </c>
      <c r="G631">
        <v>0.5</v>
      </c>
      <c r="J631" s="5"/>
      <c r="L631" t="s">
        <v>1080</v>
      </c>
      <c r="M631">
        <v>2017</v>
      </c>
      <c r="N631">
        <v>6</v>
      </c>
      <c r="O631" t="s">
        <v>34</v>
      </c>
      <c r="Q631" t="s">
        <v>35</v>
      </c>
      <c r="R631" t="s">
        <v>3097</v>
      </c>
      <c r="S631" t="s">
        <v>44</v>
      </c>
      <c r="T631">
        <v>0.5</v>
      </c>
      <c r="U631" s="7">
        <v>0.5</v>
      </c>
      <c r="V631" s="4">
        <v>0.25</v>
      </c>
      <c r="W631">
        <v>0</v>
      </c>
      <c r="Y631">
        <v>0.25</v>
      </c>
      <c r="Z631">
        <v>0.25</v>
      </c>
      <c r="AA631" t="b">
        <v>1</v>
      </c>
      <c r="AB631" t="s">
        <v>151</v>
      </c>
      <c r="AC631" t="s">
        <v>3191</v>
      </c>
    </row>
    <row r="632" spans="1:29" hidden="1" x14ac:dyDescent="0.25">
      <c r="A632">
        <v>591797</v>
      </c>
      <c r="B632" t="s">
        <v>161</v>
      </c>
      <c r="C632" t="s">
        <v>3168</v>
      </c>
      <c r="D632" t="s">
        <v>156</v>
      </c>
      <c r="E632" t="s">
        <v>40</v>
      </c>
      <c r="F632" t="s">
        <v>41</v>
      </c>
      <c r="G632">
        <v>0.5</v>
      </c>
      <c r="J632" s="5"/>
      <c r="L632" t="s">
        <v>1122</v>
      </c>
      <c r="M632">
        <v>2020</v>
      </c>
      <c r="N632">
        <v>3</v>
      </c>
      <c r="O632" t="s">
        <v>34</v>
      </c>
      <c r="Q632" t="s">
        <v>35</v>
      </c>
      <c r="R632" t="s">
        <v>43</v>
      </c>
      <c r="S632" t="s">
        <v>44</v>
      </c>
      <c r="T632">
        <v>0.5</v>
      </c>
      <c r="U632" s="7">
        <v>0.5</v>
      </c>
      <c r="V632" s="4">
        <v>0.25</v>
      </c>
      <c r="W632">
        <v>0</v>
      </c>
      <c r="Y632">
        <v>0.25</v>
      </c>
      <c r="Z632">
        <v>0.25</v>
      </c>
      <c r="AA632" t="b">
        <v>1</v>
      </c>
      <c r="AB632" t="s">
        <v>151</v>
      </c>
      <c r="AC632" t="s">
        <v>3191</v>
      </c>
    </row>
    <row r="633" spans="1:29" hidden="1" x14ac:dyDescent="0.25">
      <c r="A633">
        <v>591799</v>
      </c>
      <c r="B633" t="s">
        <v>161</v>
      </c>
      <c r="C633" t="s">
        <v>3168</v>
      </c>
      <c r="D633" t="s">
        <v>156</v>
      </c>
      <c r="E633" t="s">
        <v>40</v>
      </c>
      <c r="F633" t="s">
        <v>41</v>
      </c>
      <c r="G633">
        <v>0.5</v>
      </c>
      <c r="J633" s="5"/>
      <c r="L633" t="s">
        <v>1123</v>
      </c>
      <c r="M633">
        <v>2020</v>
      </c>
      <c r="N633">
        <v>10</v>
      </c>
      <c r="O633" t="s">
        <v>34</v>
      </c>
      <c r="Q633" t="s">
        <v>69</v>
      </c>
      <c r="R633" t="s">
        <v>43</v>
      </c>
      <c r="S633" t="s">
        <v>44</v>
      </c>
      <c r="T633">
        <v>0.5</v>
      </c>
      <c r="U633" s="7">
        <v>1</v>
      </c>
      <c r="V633" s="4">
        <v>0.5</v>
      </c>
      <c r="W633">
        <v>0</v>
      </c>
      <c r="Y633">
        <v>0.5</v>
      </c>
      <c r="Z633">
        <v>0.5</v>
      </c>
      <c r="AA633" t="b">
        <v>1</v>
      </c>
      <c r="AB633" t="s">
        <v>151</v>
      </c>
      <c r="AC633" t="s">
        <v>3191</v>
      </c>
    </row>
    <row r="634" spans="1:29" hidden="1" x14ac:dyDescent="0.25">
      <c r="A634">
        <v>561447</v>
      </c>
      <c r="B634" t="s">
        <v>161</v>
      </c>
      <c r="C634" t="s">
        <v>3171</v>
      </c>
      <c r="D634" t="s">
        <v>156</v>
      </c>
      <c r="E634" t="s">
        <v>40</v>
      </c>
      <c r="F634" t="s">
        <v>41</v>
      </c>
      <c r="G634">
        <v>0.5</v>
      </c>
      <c r="J634" s="5"/>
      <c r="L634" t="s">
        <v>162</v>
      </c>
      <c r="M634">
        <v>2018</v>
      </c>
      <c r="N634">
        <v>25</v>
      </c>
      <c r="O634" t="s">
        <v>34</v>
      </c>
      <c r="Q634" t="s">
        <v>35</v>
      </c>
      <c r="R634" t="s">
        <v>43</v>
      </c>
      <c r="S634" t="s">
        <v>44</v>
      </c>
      <c r="T634">
        <v>0.5</v>
      </c>
      <c r="U634" s="7">
        <v>0.5</v>
      </c>
      <c r="V634" s="4">
        <v>0.25</v>
      </c>
      <c r="W634">
        <v>0</v>
      </c>
      <c r="Y634">
        <v>0.25</v>
      </c>
      <c r="Z634">
        <v>0.25</v>
      </c>
      <c r="AA634" t="b">
        <v>1</v>
      </c>
      <c r="AB634" t="s">
        <v>151</v>
      </c>
      <c r="AC634" t="s">
        <v>3191</v>
      </c>
    </row>
    <row r="635" spans="1:29" hidden="1" x14ac:dyDescent="0.25">
      <c r="A635">
        <v>541428</v>
      </c>
      <c r="B635" t="s">
        <v>161</v>
      </c>
      <c r="C635" t="s">
        <v>3171</v>
      </c>
      <c r="D635" t="s">
        <v>156</v>
      </c>
      <c r="E635" t="s">
        <v>40</v>
      </c>
      <c r="F635" t="s">
        <v>163</v>
      </c>
      <c r="G635">
        <v>0.5</v>
      </c>
      <c r="J635" s="5"/>
      <c r="L635" t="s">
        <v>162</v>
      </c>
      <c r="M635">
        <v>2017</v>
      </c>
      <c r="N635">
        <v>27</v>
      </c>
      <c r="O635" t="s">
        <v>34</v>
      </c>
      <c r="Q635" t="s">
        <v>35</v>
      </c>
      <c r="R635" t="s">
        <v>164</v>
      </c>
      <c r="S635" t="s">
        <v>44</v>
      </c>
      <c r="T635">
        <v>0.5</v>
      </c>
      <c r="U635" s="7">
        <v>0.5</v>
      </c>
      <c r="V635" s="4">
        <v>0.25</v>
      </c>
      <c r="W635">
        <v>0</v>
      </c>
      <c r="Y635">
        <v>0.25</v>
      </c>
      <c r="Z635">
        <v>0.25</v>
      </c>
      <c r="AA635" t="b">
        <v>1</v>
      </c>
      <c r="AB635" t="s">
        <v>151</v>
      </c>
      <c r="AC635" t="s">
        <v>3191</v>
      </c>
    </row>
    <row r="636" spans="1:29" hidden="1" x14ac:dyDescent="0.25">
      <c r="A636">
        <v>565245</v>
      </c>
      <c r="B636" t="s">
        <v>161</v>
      </c>
      <c r="C636" t="s">
        <v>3168</v>
      </c>
      <c r="D636" t="s">
        <v>156</v>
      </c>
      <c r="E636" t="s">
        <v>40</v>
      </c>
      <c r="F636" t="s">
        <v>41</v>
      </c>
      <c r="G636">
        <v>0.5</v>
      </c>
      <c r="J636" s="5"/>
      <c r="L636" t="s">
        <v>1124</v>
      </c>
      <c r="M636">
        <v>2019</v>
      </c>
      <c r="N636">
        <v>3</v>
      </c>
      <c r="O636" t="s">
        <v>34</v>
      </c>
      <c r="Q636" t="s">
        <v>35</v>
      </c>
      <c r="R636" t="s">
        <v>43</v>
      </c>
      <c r="S636" t="s">
        <v>44</v>
      </c>
      <c r="T636">
        <v>0.5</v>
      </c>
      <c r="U636" s="7">
        <v>0.5</v>
      </c>
      <c r="V636" s="4">
        <v>0.25</v>
      </c>
      <c r="W636">
        <v>0</v>
      </c>
      <c r="Y636">
        <v>0.25</v>
      </c>
      <c r="Z636">
        <v>0.25</v>
      </c>
      <c r="AA636" t="b">
        <v>1</v>
      </c>
      <c r="AB636" t="s">
        <v>151</v>
      </c>
      <c r="AC636" t="s">
        <v>3191</v>
      </c>
    </row>
    <row r="637" spans="1:29" hidden="1" x14ac:dyDescent="0.25">
      <c r="A637">
        <v>548648</v>
      </c>
      <c r="B637" t="s">
        <v>161</v>
      </c>
      <c r="C637" t="s">
        <v>3168</v>
      </c>
      <c r="D637" t="s">
        <v>156</v>
      </c>
      <c r="E637" t="s">
        <v>271</v>
      </c>
      <c r="G637">
        <v>0.33333333333332998</v>
      </c>
      <c r="J637" s="5"/>
      <c r="L637" t="s">
        <v>1125</v>
      </c>
      <c r="M637">
        <v>2018</v>
      </c>
      <c r="N637">
        <v>26</v>
      </c>
      <c r="O637" t="s">
        <v>68</v>
      </c>
      <c r="P637" t="s">
        <v>1126</v>
      </c>
      <c r="Q637" t="s">
        <v>69</v>
      </c>
      <c r="R637" t="s">
        <v>271</v>
      </c>
      <c r="S637" t="s">
        <v>120</v>
      </c>
      <c r="T637">
        <v>3</v>
      </c>
      <c r="U637" s="7">
        <v>3</v>
      </c>
      <c r="V637" s="4">
        <v>0.99999999999999001</v>
      </c>
      <c r="W637">
        <v>3</v>
      </c>
      <c r="Y637">
        <v>0.99999999999999001</v>
      </c>
      <c r="Z637">
        <v>0.99999999999999001</v>
      </c>
      <c r="AA637" t="b">
        <v>1</v>
      </c>
      <c r="AB637" t="s">
        <v>151</v>
      </c>
      <c r="AC637" t="s">
        <v>3191</v>
      </c>
    </row>
    <row r="638" spans="1:29" hidden="1" x14ac:dyDescent="0.25">
      <c r="A638">
        <v>548651</v>
      </c>
      <c r="B638" t="s">
        <v>161</v>
      </c>
      <c r="C638" t="s">
        <v>3168</v>
      </c>
      <c r="D638" t="s">
        <v>156</v>
      </c>
      <c r="E638" t="s">
        <v>40</v>
      </c>
      <c r="F638" t="s">
        <v>41</v>
      </c>
      <c r="G638">
        <v>0.5</v>
      </c>
      <c r="J638" s="5"/>
      <c r="L638" t="s">
        <v>1127</v>
      </c>
      <c r="M638">
        <v>2018</v>
      </c>
      <c r="N638">
        <v>27</v>
      </c>
      <c r="O638" t="s">
        <v>34</v>
      </c>
      <c r="Q638" t="s">
        <v>35</v>
      </c>
      <c r="R638" t="s">
        <v>43</v>
      </c>
      <c r="S638" t="s">
        <v>44</v>
      </c>
      <c r="T638">
        <v>0.5</v>
      </c>
      <c r="U638" s="7">
        <v>0.5</v>
      </c>
      <c r="V638" s="4">
        <v>0.25</v>
      </c>
      <c r="W638">
        <v>0</v>
      </c>
      <c r="Y638">
        <v>0.25</v>
      </c>
      <c r="Z638">
        <v>0.25</v>
      </c>
      <c r="AA638" t="b">
        <v>1</v>
      </c>
      <c r="AB638" t="s">
        <v>151</v>
      </c>
      <c r="AC638" t="s">
        <v>3191</v>
      </c>
    </row>
    <row r="639" spans="1:29" hidden="1" x14ac:dyDescent="0.25">
      <c r="A639">
        <v>567063</v>
      </c>
      <c r="B639" t="s">
        <v>161</v>
      </c>
      <c r="C639" t="s">
        <v>3168</v>
      </c>
      <c r="D639" t="s">
        <v>156</v>
      </c>
      <c r="E639" t="s">
        <v>40</v>
      </c>
      <c r="F639" t="s">
        <v>41</v>
      </c>
      <c r="G639">
        <v>1</v>
      </c>
      <c r="J639" s="5"/>
      <c r="L639" t="s">
        <v>1122</v>
      </c>
      <c r="M639">
        <v>2019</v>
      </c>
      <c r="N639">
        <v>2</v>
      </c>
      <c r="O639" t="s">
        <v>34</v>
      </c>
      <c r="Q639" t="s">
        <v>35</v>
      </c>
      <c r="R639" t="s">
        <v>43</v>
      </c>
      <c r="S639" t="s">
        <v>44</v>
      </c>
      <c r="T639">
        <v>0.5</v>
      </c>
      <c r="U639" s="7">
        <v>0.5</v>
      </c>
      <c r="V639" s="4">
        <v>0.5</v>
      </c>
      <c r="W639">
        <v>0</v>
      </c>
      <c r="Y639">
        <v>0.5</v>
      </c>
      <c r="Z639">
        <v>0.5</v>
      </c>
      <c r="AA639" t="b">
        <v>1</v>
      </c>
      <c r="AB639" t="s">
        <v>199</v>
      </c>
      <c r="AC639" t="s">
        <v>199</v>
      </c>
    </row>
    <row r="640" spans="1:29" hidden="1" x14ac:dyDescent="0.25">
      <c r="A640">
        <v>582834</v>
      </c>
      <c r="B640" t="s">
        <v>161</v>
      </c>
      <c r="C640" t="s">
        <v>3168</v>
      </c>
      <c r="D640" t="s">
        <v>156</v>
      </c>
      <c r="E640" t="s">
        <v>228</v>
      </c>
      <c r="F640" t="s">
        <v>229</v>
      </c>
      <c r="G640">
        <v>0.5</v>
      </c>
      <c r="J640" s="5"/>
      <c r="L640" t="s">
        <v>1128</v>
      </c>
      <c r="M640">
        <v>2020</v>
      </c>
      <c r="N640">
        <v>2</v>
      </c>
      <c r="P640" t="s">
        <v>493</v>
      </c>
      <c r="Q640" t="s">
        <v>35</v>
      </c>
      <c r="R640" t="s">
        <v>232</v>
      </c>
      <c r="S640" t="s">
        <v>61</v>
      </c>
      <c r="T640">
        <v>0</v>
      </c>
      <c r="U640" s="7">
        <v>0</v>
      </c>
      <c r="V640" s="4">
        <v>0</v>
      </c>
      <c r="W640">
        <v>0</v>
      </c>
      <c r="Y640">
        <v>0</v>
      </c>
      <c r="Z640">
        <v>0</v>
      </c>
      <c r="AA640" t="b">
        <v>1</v>
      </c>
      <c r="AB640" t="s">
        <v>151</v>
      </c>
      <c r="AC640" t="s">
        <v>3191</v>
      </c>
    </row>
    <row r="641" spans="1:29" hidden="1" x14ac:dyDescent="0.25">
      <c r="A641">
        <v>582919</v>
      </c>
      <c r="B641" t="s">
        <v>161</v>
      </c>
      <c r="C641" t="s">
        <v>3168</v>
      </c>
      <c r="D641" t="s">
        <v>156</v>
      </c>
      <c r="E641" t="s">
        <v>228</v>
      </c>
      <c r="F641" t="s">
        <v>229</v>
      </c>
      <c r="G641">
        <v>0.5</v>
      </c>
      <c r="J641" s="5"/>
      <c r="L641" t="s">
        <v>510</v>
      </c>
      <c r="M641">
        <v>2020</v>
      </c>
      <c r="N641">
        <v>2</v>
      </c>
      <c r="P641" t="s">
        <v>493</v>
      </c>
      <c r="Q641" t="s">
        <v>35</v>
      </c>
      <c r="R641" t="s">
        <v>232</v>
      </c>
      <c r="S641" t="s">
        <v>61</v>
      </c>
      <c r="T641">
        <v>0</v>
      </c>
      <c r="U641" s="7">
        <v>0</v>
      </c>
      <c r="V641" s="4">
        <v>0</v>
      </c>
      <c r="W641">
        <v>0</v>
      </c>
      <c r="Y641">
        <v>0</v>
      </c>
      <c r="Z641">
        <v>0</v>
      </c>
      <c r="AA641" t="b">
        <v>1</v>
      </c>
      <c r="AB641" t="s">
        <v>76</v>
      </c>
      <c r="AC641" t="s">
        <v>3186</v>
      </c>
    </row>
    <row r="642" spans="1:29" hidden="1" x14ac:dyDescent="0.25">
      <c r="A642">
        <v>582920</v>
      </c>
      <c r="B642" t="s">
        <v>161</v>
      </c>
      <c r="C642" t="s">
        <v>3168</v>
      </c>
      <c r="D642" t="s">
        <v>156</v>
      </c>
      <c r="E642" t="s">
        <v>228</v>
      </c>
      <c r="F642" t="s">
        <v>229</v>
      </c>
      <c r="G642">
        <v>0.33333333333332998</v>
      </c>
      <c r="J642" s="5"/>
      <c r="L642" t="s">
        <v>492</v>
      </c>
      <c r="M642">
        <v>2020</v>
      </c>
      <c r="N642">
        <v>2</v>
      </c>
      <c r="P642" t="s">
        <v>493</v>
      </c>
      <c r="Q642" t="s">
        <v>35</v>
      </c>
      <c r="R642" t="s">
        <v>232</v>
      </c>
      <c r="S642" t="s">
        <v>61</v>
      </c>
      <c r="T642">
        <v>0</v>
      </c>
      <c r="U642" s="7">
        <v>0</v>
      </c>
      <c r="V642" s="4">
        <v>0</v>
      </c>
      <c r="W642">
        <v>0</v>
      </c>
      <c r="Y642">
        <v>0</v>
      </c>
      <c r="Z642">
        <v>0</v>
      </c>
      <c r="AA642" t="b">
        <v>1</v>
      </c>
      <c r="AB642" t="s">
        <v>76</v>
      </c>
      <c r="AC642" t="s">
        <v>3186</v>
      </c>
    </row>
    <row r="643" spans="1:29" hidden="1" x14ac:dyDescent="0.25">
      <c r="A643">
        <v>582921</v>
      </c>
      <c r="B643" t="s">
        <v>161</v>
      </c>
      <c r="C643" t="s">
        <v>3168</v>
      </c>
      <c r="D643" t="s">
        <v>156</v>
      </c>
      <c r="E643" t="s">
        <v>228</v>
      </c>
      <c r="F643" t="s">
        <v>229</v>
      </c>
      <c r="G643">
        <v>0.5</v>
      </c>
      <c r="J643" s="5"/>
      <c r="L643" t="s">
        <v>510</v>
      </c>
      <c r="M643">
        <v>2020</v>
      </c>
      <c r="N643">
        <v>2</v>
      </c>
      <c r="P643" t="s">
        <v>493</v>
      </c>
      <c r="Q643" t="s">
        <v>35</v>
      </c>
      <c r="R643" t="s">
        <v>232</v>
      </c>
      <c r="S643" t="s">
        <v>61</v>
      </c>
      <c r="T643">
        <v>0</v>
      </c>
      <c r="U643" s="7">
        <v>0</v>
      </c>
      <c r="V643" s="4">
        <v>0</v>
      </c>
      <c r="W643">
        <v>0</v>
      </c>
      <c r="Y643">
        <v>0</v>
      </c>
      <c r="Z643">
        <v>0</v>
      </c>
      <c r="AA643" t="b">
        <v>1</v>
      </c>
      <c r="AB643" t="s">
        <v>151</v>
      </c>
      <c r="AC643" t="s">
        <v>3191</v>
      </c>
    </row>
    <row r="644" spans="1:29" hidden="1" x14ac:dyDescent="0.25">
      <c r="A644">
        <v>582922</v>
      </c>
      <c r="B644" t="s">
        <v>161</v>
      </c>
      <c r="C644" t="s">
        <v>3168</v>
      </c>
      <c r="D644" t="s">
        <v>156</v>
      </c>
      <c r="E644" t="s">
        <v>228</v>
      </c>
      <c r="F644" t="s">
        <v>229</v>
      </c>
      <c r="G644">
        <v>0.25</v>
      </c>
      <c r="J644" s="5"/>
      <c r="L644" t="s">
        <v>492</v>
      </c>
      <c r="M644">
        <v>2020</v>
      </c>
      <c r="N644">
        <v>2</v>
      </c>
      <c r="P644" t="s">
        <v>493</v>
      </c>
      <c r="Q644" t="s">
        <v>485</v>
      </c>
      <c r="R644" t="s">
        <v>232</v>
      </c>
      <c r="S644" t="s">
        <v>61</v>
      </c>
      <c r="T644">
        <v>0</v>
      </c>
      <c r="U644" s="7">
        <v>0</v>
      </c>
      <c r="V644" s="4">
        <v>0</v>
      </c>
      <c r="W644">
        <v>0</v>
      </c>
      <c r="Y644">
        <v>0</v>
      </c>
      <c r="Z644">
        <v>0</v>
      </c>
      <c r="AA644" t="b">
        <v>1</v>
      </c>
      <c r="AB644" t="s">
        <v>151</v>
      </c>
      <c r="AC644" t="s">
        <v>151</v>
      </c>
    </row>
    <row r="645" spans="1:29" hidden="1" x14ac:dyDescent="0.25">
      <c r="A645">
        <v>568119</v>
      </c>
      <c r="B645" t="s">
        <v>161</v>
      </c>
      <c r="C645" t="s">
        <v>3168</v>
      </c>
      <c r="D645" t="s">
        <v>156</v>
      </c>
      <c r="E645" t="s">
        <v>40</v>
      </c>
      <c r="F645" t="s">
        <v>89</v>
      </c>
      <c r="G645">
        <v>0.5</v>
      </c>
      <c r="J645" s="5"/>
      <c r="L645" t="s">
        <v>1129</v>
      </c>
      <c r="M645">
        <v>2019</v>
      </c>
      <c r="N645">
        <v>11</v>
      </c>
      <c r="O645" t="s">
        <v>34</v>
      </c>
      <c r="Q645" t="s">
        <v>69</v>
      </c>
      <c r="R645" t="s">
        <v>91</v>
      </c>
      <c r="S645" t="s">
        <v>92</v>
      </c>
      <c r="T645">
        <v>1</v>
      </c>
      <c r="U645" s="7">
        <v>2</v>
      </c>
      <c r="V645" s="4">
        <v>1</v>
      </c>
      <c r="W645">
        <v>0</v>
      </c>
      <c r="Y645">
        <v>1</v>
      </c>
      <c r="Z645">
        <v>1</v>
      </c>
      <c r="AA645" t="b">
        <v>1</v>
      </c>
      <c r="AB645" t="s">
        <v>151</v>
      </c>
      <c r="AC645" t="s">
        <v>3191</v>
      </c>
    </row>
    <row r="646" spans="1:29" hidden="1" x14ac:dyDescent="0.25">
      <c r="A646">
        <v>584716</v>
      </c>
      <c r="B646" t="s">
        <v>161</v>
      </c>
      <c r="C646" t="s">
        <v>3168</v>
      </c>
      <c r="D646" t="s">
        <v>156</v>
      </c>
      <c r="E646" t="s">
        <v>40</v>
      </c>
      <c r="F646" t="s">
        <v>41</v>
      </c>
      <c r="G646">
        <v>0.5</v>
      </c>
      <c r="J646" s="5"/>
      <c r="L646" t="s">
        <v>1122</v>
      </c>
      <c r="M646">
        <v>2020</v>
      </c>
      <c r="N646">
        <v>1</v>
      </c>
      <c r="O646" t="s">
        <v>34</v>
      </c>
      <c r="Q646" t="s">
        <v>35</v>
      </c>
      <c r="R646" t="s">
        <v>43</v>
      </c>
      <c r="S646" t="s">
        <v>44</v>
      </c>
      <c r="T646">
        <v>0.5</v>
      </c>
      <c r="U646" s="7">
        <v>0.5</v>
      </c>
      <c r="V646" s="4">
        <v>0.25</v>
      </c>
      <c r="W646">
        <v>0</v>
      </c>
      <c r="Y646">
        <v>0.25</v>
      </c>
      <c r="Z646">
        <v>0.25</v>
      </c>
      <c r="AA646" t="b">
        <v>1</v>
      </c>
      <c r="AB646" t="s">
        <v>151</v>
      </c>
      <c r="AC646" t="s">
        <v>3191</v>
      </c>
    </row>
    <row r="647" spans="1:29" hidden="1" x14ac:dyDescent="0.25">
      <c r="A647">
        <v>584779</v>
      </c>
      <c r="B647" t="s">
        <v>161</v>
      </c>
      <c r="C647" t="s">
        <v>3168</v>
      </c>
      <c r="D647" t="s">
        <v>156</v>
      </c>
      <c r="E647" t="s">
        <v>228</v>
      </c>
      <c r="F647" t="s">
        <v>229</v>
      </c>
      <c r="G647">
        <v>0.5</v>
      </c>
      <c r="J647" s="5"/>
      <c r="L647" t="s">
        <v>1130</v>
      </c>
      <c r="M647">
        <v>2020</v>
      </c>
      <c r="N647">
        <v>1</v>
      </c>
      <c r="P647" t="s">
        <v>998</v>
      </c>
      <c r="Q647" t="s">
        <v>69</v>
      </c>
      <c r="R647" t="s">
        <v>232</v>
      </c>
      <c r="S647" t="s">
        <v>61</v>
      </c>
      <c r="T647">
        <v>0</v>
      </c>
      <c r="U647" s="7">
        <v>0</v>
      </c>
      <c r="V647" s="4">
        <v>0</v>
      </c>
      <c r="W647">
        <v>0</v>
      </c>
      <c r="Y647">
        <v>0</v>
      </c>
      <c r="Z647">
        <v>0</v>
      </c>
      <c r="AA647" t="b">
        <v>1</v>
      </c>
      <c r="AB647" t="s">
        <v>76</v>
      </c>
      <c r="AC647" t="s">
        <v>3186</v>
      </c>
    </row>
    <row r="648" spans="1:29" hidden="1" x14ac:dyDescent="0.25">
      <c r="A648">
        <v>569961</v>
      </c>
      <c r="B648" t="s">
        <v>161</v>
      </c>
      <c r="C648" t="s">
        <v>3168</v>
      </c>
      <c r="D648" t="s">
        <v>156</v>
      </c>
      <c r="E648" t="s">
        <v>40</v>
      </c>
      <c r="F648" t="s">
        <v>89</v>
      </c>
      <c r="G648">
        <v>0.33333333333332998</v>
      </c>
      <c r="J648" s="5"/>
      <c r="L648" t="s">
        <v>1129</v>
      </c>
      <c r="M648">
        <v>2019</v>
      </c>
      <c r="N648">
        <v>14</v>
      </c>
      <c r="O648" t="s">
        <v>34</v>
      </c>
      <c r="Q648" t="s">
        <v>69</v>
      </c>
      <c r="R648" t="s">
        <v>91</v>
      </c>
      <c r="S648" t="s">
        <v>92</v>
      </c>
      <c r="T648">
        <v>1</v>
      </c>
      <c r="U648" s="7">
        <v>2</v>
      </c>
      <c r="V648" s="4">
        <v>0.66666666666665997</v>
      </c>
      <c r="W648">
        <v>0</v>
      </c>
      <c r="Y648">
        <v>0.66666666666665997</v>
      </c>
      <c r="Z648">
        <v>0.66666666666665997</v>
      </c>
      <c r="AA648" t="b">
        <v>1</v>
      </c>
      <c r="AB648" t="s">
        <v>151</v>
      </c>
      <c r="AC648" t="s">
        <v>3191</v>
      </c>
    </row>
    <row r="649" spans="1:29" hidden="1" x14ac:dyDescent="0.25">
      <c r="A649">
        <v>585171</v>
      </c>
      <c r="B649" t="s">
        <v>161</v>
      </c>
      <c r="C649" t="s">
        <v>3168</v>
      </c>
      <c r="D649" t="s">
        <v>156</v>
      </c>
      <c r="E649" t="s">
        <v>40</v>
      </c>
      <c r="F649" t="s">
        <v>41</v>
      </c>
      <c r="G649">
        <v>0.33333333333332998</v>
      </c>
      <c r="J649" s="5"/>
      <c r="L649" t="s">
        <v>1122</v>
      </c>
      <c r="M649">
        <v>2020</v>
      </c>
      <c r="N649">
        <v>1</v>
      </c>
      <c r="O649" t="s">
        <v>34</v>
      </c>
      <c r="Q649" t="s">
        <v>35</v>
      </c>
      <c r="R649" t="s">
        <v>43</v>
      </c>
      <c r="S649" t="s">
        <v>44</v>
      </c>
      <c r="T649">
        <v>0.5</v>
      </c>
      <c r="U649" s="7">
        <v>0.5</v>
      </c>
      <c r="V649" s="4">
        <v>0.16666666666666499</v>
      </c>
      <c r="W649">
        <v>0</v>
      </c>
      <c r="Y649">
        <v>0.16666666666666499</v>
      </c>
      <c r="Z649">
        <v>0.16666666666666499</v>
      </c>
      <c r="AA649" t="b">
        <v>1</v>
      </c>
      <c r="AB649" t="s">
        <v>151</v>
      </c>
      <c r="AC649" t="s">
        <v>3191</v>
      </c>
    </row>
    <row r="650" spans="1:29" hidden="1" x14ac:dyDescent="0.25">
      <c r="A650">
        <v>573108</v>
      </c>
      <c r="B650" t="s">
        <v>161</v>
      </c>
      <c r="C650" t="s">
        <v>3168</v>
      </c>
      <c r="D650" t="s">
        <v>156</v>
      </c>
      <c r="E650" t="s">
        <v>374</v>
      </c>
      <c r="G650">
        <v>0.33333333333332998</v>
      </c>
      <c r="J650" s="5"/>
      <c r="L650" t="s">
        <v>1131</v>
      </c>
      <c r="M650">
        <v>2020</v>
      </c>
      <c r="N650">
        <v>13</v>
      </c>
      <c r="P650" t="s">
        <v>1132</v>
      </c>
      <c r="Q650" t="s">
        <v>35</v>
      </c>
      <c r="R650" t="s">
        <v>374</v>
      </c>
      <c r="S650" t="s">
        <v>61</v>
      </c>
      <c r="T650">
        <v>0</v>
      </c>
      <c r="U650" s="7">
        <v>0</v>
      </c>
      <c r="V650" s="4">
        <v>0</v>
      </c>
      <c r="W650">
        <v>0</v>
      </c>
      <c r="Y650">
        <v>0</v>
      </c>
      <c r="Z650">
        <v>0</v>
      </c>
      <c r="AA650" t="b">
        <v>1</v>
      </c>
      <c r="AB650" t="s">
        <v>151</v>
      </c>
      <c r="AC650" t="s">
        <v>3191</v>
      </c>
    </row>
    <row r="651" spans="1:29" hidden="1" x14ac:dyDescent="0.25">
      <c r="A651">
        <v>537635</v>
      </c>
      <c r="B651" t="s">
        <v>1133</v>
      </c>
      <c r="C651" t="s">
        <v>3168</v>
      </c>
      <c r="D651" t="s">
        <v>947</v>
      </c>
      <c r="E651" t="s">
        <v>75</v>
      </c>
      <c r="G651">
        <v>1</v>
      </c>
      <c r="J651" s="5"/>
      <c r="M651">
        <v>2017</v>
      </c>
      <c r="N651">
        <v>135</v>
      </c>
      <c r="P651" t="s">
        <v>1134</v>
      </c>
      <c r="Q651" t="s">
        <v>35</v>
      </c>
      <c r="R651" t="s">
        <v>75</v>
      </c>
      <c r="S651" t="s">
        <v>61</v>
      </c>
      <c r="T651">
        <v>0</v>
      </c>
      <c r="U651" s="7">
        <v>0</v>
      </c>
      <c r="V651" s="4">
        <v>0</v>
      </c>
      <c r="W651">
        <v>0</v>
      </c>
      <c r="Y651">
        <v>0</v>
      </c>
      <c r="Z651">
        <v>0</v>
      </c>
      <c r="AA651" t="b">
        <v>1</v>
      </c>
      <c r="AB651" t="s">
        <v>151</v>
      </c>
      <c r="AC651" t="s">
        <v>151</v>
      </c>
    </row>
    <row r="652" spans="1:29" hidden="1" x14ac:dyDescent="0.25">
      <c r="A652">
        <v>537636</v>
      </c>
      <c r="B652" t="s">
        <v>1133</v>
      </c>
      <c r="C652" t="s">
        <v>3168</v>
      </c>
      <c r="D652" t="s">
        <v>947</v>
      </c>
      <c r="E652" t="s">
        <v>75</v>
      </c>
      <c r="G652">
        <v>1</v>
      </c>
      <c r="J652" s="5"/>
      <c r="M652">
        <v>2019</v>
      </c>
      <c r="N652">
        <v>54</v>
      </c>
      <c r="P652" t="s">
        <v>1134</v>
      </c>
      <c r="Q652" t="s">
        <v>35</v>
      </c>
      <c r="R652" t="s">
        <v>75</v>
      </c>
      <c r="S652" t="s">
        <v>61</v>
      </c>
      <c r="T652">
        <v>0</v>
      </c>
      <c r="U652" s="7">
        <v>0</v>
      </c>
      <c r="V652" s="4">
        <v>0</v>
      </c>
      <c r="W652">
        <v>0</v>
      </c>
      <c r="Y652">
        <v>0</v>
      </c>
      <c r="Z652">
        <v>0</v>
      </c>
      <c r="AA652" t="b">
        <v>1</v>
      </c>
      <c r="AB652" t="s">
        <v>76</v>
      </c>
      <c r="AC652" t="s">
        <v>3186</v>
      </c>
    </row>
    <row r="653" spans="1:29" hidden="1" x14ac:dyDescent="0.25">
      <c r="A653">
        <v>537637</v>
      </c>
      <c r="B653" t="s">
        <v>1133</v>
      </c>
      <c r="C653" t="s">
        <v>3168</v>
      </c>
      <c r="D653" t="s">
        <v>947</v>
      </c>
      <c r="E653" t="s">
        <v>75</v>
      </c>
      <c r="G653">
        <v>1</v>
      </c>
      <c r="J653" s="5"/>
      <c r="M653">
        <v>2017</v>
      </c>
      <c r="N653">
        <v>103</v>
      </c>
      <c r="P653" t="s">
        <v>1134</v>
      </c>
      <c r="Q653" t="s">
        <v>35</v>
      </c>
      <c r="R653" t="s">
        <v>75</v>
      </c>
      <c r="S653" t="s">
        <v>61</v>
      </c>
      <c r="T653">
        <v>0</v>
      </c>
      <c r="U653" s="7">
        <v>0</v>
      </c>
      <c r="V653" s="4">
        <v>0</v>
      </c>
      <c r="W653">
        <v>0</v>
      </c>
      <c r="Y653">
        <v>0</v>
      </c>
      <c r="Z653">
        <v>0</v>
      </c>
      <c r="AA653" t="b">
        <v>1</v>
      </c>
      <c r="AB653" t="s">
        <v>76</v>
      </c>
      <c r="AC653" t="s">
        <v>3186</v>
      </c>
    </row>
    <row r="654" spans="1:29" hidden="1" x14ac:dyDescent="0.25">
      <c r="A654">
        <v>577665</v>
      </c>
      <c r="B654" t="s">
        <v>1133</v>
      </c>
      <c r="C654" t="s">
        <v>3168</v>
      </c>
      <c r="D654" t="s">
        <v>947</v>
      </c>
      <c r="E654" t="s">
        <v>75</v>
      </c>
      <c r="G654">
        <v>0.5</v>
      </c>
      <c r="J654" s="5"/>
      <c r="M654">
        <v>2019</v>
      </c>
      <c r="N654">
        <v>1</v>
      </c>
      <c r="P654" t="s">
        <v>399</v>
      </c>
      <c r="Q654" t="s">
        <v>35</v>
      </c>
      <c r="R654" t="s">
        <v>75</v>
      </c>
      <c r="S654" t="s">
        <v>61</v>
      </c>
      <c r="T654">
        <v>0</v>
      </c>
      <c r="U654" s="7">
        <v>0</v>
      </c>
      <c r="V654" s="4">
        <v>0</v>
      </c>
      <c r="W654">
        <v>0</v>
      </c>
      <c r="Y654">
        <v>0</v>
      </c>
      <c r="Z654">
        <v>0</v>
      </c>
      <c r="AA654" t="b">
        <v>1</v>
      </c>
      <c r="AB654" t="s">
        <v>76</v>
      </c>
      <c r="AC654" t="s">
        <v>3186</v>
      </c>
    </row>
    <row r="655" spans="1:29" hidden="1" x14ac:dyDescent="0.25">
      <c r="A655">
        <v>577666</v>
      </c>
      <c r="B655" t="s">
        <v>1133</v>
      </c>
      <c r="C655" t="s">
        <v>3168</v>
      </c>
      <c r="D655" t="s">
        <v>947</v>
      </c>
      <c r="E655" t="s">
        <v>75</v>
      </c>
      <c r="G655">
        <v>0.5</v>
      </c>
      <c r="J655" s="5"/>
      <c r="M655">
        <v>2019</v>
      </c>
      <c r="Q655" t="s">
        <v>35</v>
      </c>
      <c r="R655" t="s">
        <v>75</v>
      </c>
      <c r="S655" t="s">
        <v>61</v>
      </c>
      <c r="T655">
        <v>0</v>
      </c>
      <c r="U655" s="7">
        <v>0</v>
      </c>
      <c r="V655" s="4">
        <v>0</v>
      </c>
      <c r="W655">
        <v>0</v>
      </c>
      <c r="Y655">
        <v>0</v>
      </c>
      <c r="Z655">
        <v>0</v>
      </c>
      <c r="AA655" t="b">
        <v>1</v>
      </c>
      <c r="AB655" t="s">
        <v>76</v>
      </c>
      <c r="AC655" t="s">
        <v>3186</v>
      </c>
    </row>
    <row r="656" spans="1:29" hidden="1" x14ac:dyDescent="0.25">
      <c r="A656">
        <v>577667</v>
      </c>
      <c r="B656" t="s">
        <v>1133</v>
      </c>
      <c r="C656" t="s">
        <v>3168</v>
      </c>
      <c r="D656" t="s">
        <v>947</v>
      </c>
      <c r="E656" t="s">
        <v>75</v>
      </c>
      <c r="G656">
        <v>0.5</v>
      </c>
      <c r="J656" s="5"/>
      <c r="M656">
        <v>2019</v>
      </c>
      <c r="Q656" t="s">
        <v>35</v>
      </c>
      <c r="R656" t="s">
        <v>75</v>
      </c>
      <c r="S656" t="s">
        <v>61</v>
      </c>
      <c r="T656">
        <v>0</v>
      </c>
      <c r="U656" s="7">
        <v>0</v>
      </c>
      <c r="V656" s="4">
        <v>0</v>
      </c>
      <c r="W656">
        <v>0</v>
      </c>
      <c r="Y656">
        <v>0</v>
      </c>
      <c r="Z656">
        <v>0</v>
      </c>
      <c r="AA656" t="b">
        <v>1</v>
      </c>
      <c r="AB656" t="s">
        <v>76</v>
      </c>
      <c r="AC656" t="s">
        <v>3186</v>
      </c>
    </row>
    <row r="657" spans="1:29" hidden="1" x14ac:dyDescent="0.25">
      <c r="A657">
        <v>577668</v>
      </c>
      <c r="B657" t="s">
        <v>1133</v>
      </c>
      <c r="C657" t="s">
        <v>3168</v>
      </c>
      <c r="D657" t="s">
        <v>947</v>
      </c>
      <c r="E657" t="s">
        <v>75</v>
      </c>
      <c r="G657">
        <v>0.5</v>
      </c>
      <c r="J657" s="5"/>
      <c r="M657">
        <v>2019</v>
      </c>
      <c r="Q657" t="s">
        <v>35</v>
      </c>
      <c r="R657" t="s">
        <v>75</v>
      </c>
      <c r="S657" t="s">
        <v>61</v>
      </c>
      <c r="T657">
        <v>0</v>
      </c>
      <c r="U657" s="7">
        <v>0</v>
      </c>
      <c r="V657" s="4">
        <v>0</v>
      </c>
      <c r="W657">
        <v>0</v>
      </c>
      <c r="Y657">
        <v>0</v>
      </c>
      <c r="Z657">
        <v>0</v>
      </c>
      <c r="AA657" t="b">
        <v>1</v>
      </c>
      <c r="AB657" t="s">
        <v>76</v>
      </c>
      <c r="AC657" t="s">
        <v>3186</v>
      </c>
    </row>
    <row r="658" spans="1:29" hidden="1" x14ac:dyDescent="0.25">
      <c r="A658">
        <v>577669</v>
      </c>
      <c r="B658" t="s">
        <v>1133</v>
      </c>
      <c r="C658" t="s">
        <v>3168</v>
      </c>
      <c r="D658" t="s">
        <v>947</v>
      </c>
      <c r="E658" t="s">
        <v>75</v>
      </c>
      <c r="G658">
        <v>0.5</v>
      </c>
      <c r="J658" s="5"/>
      <c r="M658">
        <v>2019</v>
      </c>
      <c r="Q658" t="s">
        <v>35</v>
      </c>
      <c r="R658" t="s">
        <v>75</v>
      </c>
      <c r="S658" t="s">
        <v>61</v>
      </c>
      <c r="T658">
        <v>0</v>
      </c>
      <c r="U658" s="7">
        <v>0</v>
      </c>
      <c r="V658" s="4">
        <v>0</v>
      </c>
      <c r="W658">
        <v>0</v>
      </c>
      <c r="Y658">
        <v>0</v>
      </c>
      <c r="Z658">
        <v>0</v>
      </c>
      <c r="AA658" t="b">
        <v>1</v>
      </c>
      <c r="AB658" t="s">
        <v>76</v>
      </c>
      <c r="AC658" t="s">
        <v>3186</v>
      </c>
    </row>
    <row r="659" spans="1:29" hidden="1" x14ac:dyDescent="0.25">
      <c r="A659">
        <v>518750</v>
      </c>
      <c r="B659" t="s">
        <v>1133</v>
      </c>
      <c r="C659" t="s">
        <v>3168</v>
      </c>
      <c r="D659" t="s">
        <v>947</v>
      </c>
      <c r="E659" t="s">
        <v>40</v>
      </c>
      <c r="F659" t="s">
        <v>89</v>
      </c>
      <c r="G659">
        <v>1</v>
      </c>
      <c r="J659" s="5"/>
      <c r="L659" t="s">
        <v>647</v>
      </c>
      <c r="M659">
        <v>2017</v>
      </c>
      <c r="N659">
        <v>18</v>
      </c>
      <c r="O659" t="s">
        <v>34</v>
      </c>
      <c r="Q659" t="s">
        <v>35</v>
      </c>
      <c r="R659" t="s">
        <v>91</v>
      </c>
      <c r="S659" t="s">
        <v>92</v>
      </c>
      <c r="T659">
        <v>1</v>
      </c>
      <c r="U659" s="7">
        <v>1</v>
      </c>
      <c r="V659" s="4">
        <v>1</v>
      </c>
      <c r="W659">
        <v>0</v>
      </c>
      <c r="Y659">
        <v>1</v>
      </c>
      <c r="Z659">
        <v>1</v>
      </c>
      <c r="AA659" t="b">
        <v>1</v>
      </c>
      <c r="AB659" t="s">
        <v>76</v>
      </c>
      <c r="AC659" t="s">
        <v>3186</v>
      </c>
    </row>
    <row r="660" spans="1:29" hidden="1" x14ac:dyDescent="0.25">
      <c r="A660">
        <v>557893</v>
      </c>
      <c r="B660" t="s">
        <v>1133</v>
      </c>
      <c r="C660" t="s">
        <v>3168</v>
      </c>
      <c r="D660" t="s">
        <v>947</v>
      </c>
      <c r="E660" t="s">
        <v>75</v>
      </c>
      <c r="G660">
        <v>1</v>
      </c>
      <c r="J660" s="5"/>
      <c r="M660">
        <v>2019</v>
      </c>
      <c r="N660">
        <v>32</v>
      </c>
      <c r="Q660" t="s">
        <v>35</v>
      </c>
      <c r="R660" t="s">
        <v>75</v>
      </c>
      <c r="S660" t="s">
        <v>61</v>
      </c>
      <c r="T660">
        <v>0</v>
      </c>
      <c r="U660" s="7">
        <v>0</v>
      </c>
      <c r="V660" s="4">
        <v>0</v>
      </c>
      <c r="W660">
        <v>0</v>
      </c>
      <c r="Y660">
        <v>0</v>
      </c>
      <c r="Z660">
        <v>0</v>
      </c>
      <c r="AA660" t="b">
        <v>1</v>
      </c>
      <c r="AB660" t="s">
        <v>76</v>
      </c>
      <c r="AC660" t="s">
        <v>3186</v>
      </c>
    </row>
    <row r="661" spans="1:29" hidden="1" x14ac:dyDescent="0.25">
      <c r="A661">
        <v>557900</v>
      </c>
      <c r="B661" t="s">
        <v>1133</v>
      </c>
      <c r="C661" t="s">
        <v>3168</v>
      </c>
      <c r="D661" t="s">
        <v>947</v>
      </c>
      <c r="E661" t="s">
        <v>75</v>
      </c>
      <c r="G661">
        <v>1</v>
      </c>
      <c r="J661" s="5"/>
      <c r="M661">
        <v>2018</v>
      </c>
      <c r="N661">
        <v>28</v>
      </c>
      <c r="Q661" t="s">
        <v>35</v>
      </c>
      <c r="R661" t="s">
        <v>75</v>
      </c>
      <c r="S661" t="s">
        <v>61</v>
      </c>
      <c r="T661">
        <v>0</v>
      </c>
      <c r="U661" s="7">
        <v>0</v>
      </c>
      <c r="V661" s="4">
        <v>0</v>
      </c>
      <c r="W661">
        <v>0</v>
      </c>
      <c r="Y661">
        <v>0</v>
      </c>
      <c r="Z661">
        <v>0</v>
      </c>
      <c r="AA661" t="b">
        <v>1</v>
      </c>
      <c r="AB661" t="s">
        <v>151</v>
      </c>
      <c r="AC661" t="s">
        <v>151</v>
      </c>
    </row>
    <row r="662" spans="1:29" hidden="1" x14ac:dyDescent="0.25">
      <c r="A662">
        <v>592792</v>
      </c>
      <c r="B662" t="s">
        <v>1135</v>
      </c>
      <c r="C662" t="s">
        <v>3168</v>
      </c>
      <c r="D662" t="s">
        <v>470</v>
      </c>
      <c r="E662" t="s">
        <v>40</v>
      </c>
      <c r="F662" t="s">
        <v>89</v>
      </c>
      <c r="G662">
        <v>0.5</v>
      </c>
      <c r="J662" s="5"/>
      <c r="L662" t="s">
        <v>498</v>
      </c>
      <c r="M662">
        <v>2020</v>
      </c>
      <c r="N662">
        <v>16</v>
      </c>
      <c r="O662" t="s">
        <v>34</v>
      </c>
      <c r="Q662" t="s">
        <v>35</v>
      </c>
      <c r="R662" t="s">
        <v>91</v>
      </c>
      <c r="S662" t="s">
        <v>92</v>
      </c>
      <c r="T662">
        <v>1</v>
      </c>
      <c r="U662" s="7">
        <v>1</v>
      </c>
      <c r="V662" s="4">
        <v>0.5</v>
      </c>
      <c r="W662">
        <v>0</v>
      </c>
      <c r="Y662">
        <v>0.5</v>
      </c>
      <c r="Z662">
        <v>0.5</v>
      </c>
      <c r="AA662" t="b">
        <v>1</v>
      </c>
      <c r="AB662" t="s">
        <v>76</v>
      </c>
      <c r="AC662" t="s">
        <v>3188</v>
      </c>
    </row>
    <row r="663" spans="1:29" hidden="1" x14ac:dyDescent="0.25">
      <c r="A663">
        <v>580584</v>
      </c>
      <c r="B663" t="s">
        <v>1135</v>
      </c>
      <c r="C663" t="s">
        <v>3168</v>
      </c>
      <c r="D663" t="s">
        <v>470</v>
      </c>
      <c r="E663" t="s">
        <v>99</v>
      </c>
      <c r="F663" t="s">
        <v>121</v>
      </c>
      <c r="G663">
        <v>0.5</v>
      </c>
      <c r="H663" t="s">
        <v>1136</v>
      </c>
      <c r="J663" s="5"/>
      <c r="L663" t="s">
        <v>1137</v>
      </c>
      <c r="M663">
        <v>2020</v>
      </c>
      <c r="N663">
        <v>9</v>
      </c>
      <c r="P663" t="s">
        <v>1138</v>
      </c>
      <c r="Q663" t="s">
        <v>69</v>
      </c>
      <c r="R663" t="s">
        <v>3108</v>
      </c>
      <c r="S663" t="s">
        <v>225</v>
      </c>
      <c r="T663">
        <v>0.5</v>
      </c>
      <c r="U663" s="7">
        <v>1</v>
      </c>
      <c r="V663" s="4">
        <v>0.5</v>
      </c>
      <c r="W663">
        <v>0</v>
      </c>
      <c r="Y663">
        <v>0.5</v>
      </c>
      <c r="Z663">
        <v>0.5</v>
      </c>
      <c r="AA663" t="b">
        <v>1</v>
      </c>
      <c r="AB663" t="s">
        <v>151</v>
      </c>
      <c r="AC663" t="s">
        <v>151</v>
      </c>
    </row>
    <row r="664" spans="1:29" hidden="1" x14ac:dyDescent="0.25">
      <c r="A664">
        <v>571702</v>
      </c>
      <c r="B664" t="s">
        <v>1135</v>
      </c>
      <c r="C664" t="s">
        <v>3168</v>
      </c>
      <c r="D664" t="s">
        <v>470</v>
      </c>
      <c r="E664" t="s">
        <v>40</v>
      </c>
      <c r="F664" t="s">
        <v>89</v>
      </c>
      <c r="G664">
        <v>0.5</v>
      </c>
      <c r="J664" s="5"/>
      <c r="L664" t="s">
        <v>151</v>
      </c>
      <c r="M664">
        <v>2019</v>
      </c>
      <c r="N664">
        <v>17</v>
      </c>
      <c r="O664" t="s">
        <v>34</v>
      </c>
      <c r="Q664" t="s">
        <v>35</v>
      </c>
      <c r="R664" t="s">
        <v>91</v>
      </c>
      <c r="S664" t="s">
        <v>92</v>
      </c>
      <c r="T664">
        <v>1</v>
      </c>
      <c r="U664" s="7">
        <v>1</v>
      </c>
      <c r="V664" s="4">
        <v>0.5</v>
      </c>
      <c r="W664">
        <v>0</v>
      </c>
      <c r="Y664">
        <v>0.5</v>
      </c>
      <c r="Z664">
        <v>0.5</v>
      </c>
      <c r="AA664" t="b">
        <v>1</v>
      </c>
      <c r="AB664" t="s">
        <v>76</v>
      </c>
      <c r="AC664" t="s">
        <v>3188</v>
      </c>
    </row>
    <row r="665" spans="1:29" hidden="1" x14ac:dyDescent="0.25">
      <c r="A665">
        <v>578703</v>
      </c>
      <c r="B665" t="s">
        <v>1135</v>
      </c>
      <c r="C665" t="s">
        <v>3168</v>
      </c>
      <c r="D665" t="s">
        <v>470</v>
      </c>
      <c r="E665" t="s">
        <v>99</v>
      </c>
      <c r="F665" t="s">
        <v>1139</v>
      </c>
      <c r="G665">
        <v>0.25</v>
      </c>
      <c r="J665" s="5"/>
      <c r="L665" t="s">
        <v>731</v>
      </c>
      <c r="M665">
        <v>2020</v>
      </c>
      <c r="N665">
        <v>7</v>
      </c>
      <c r="P665" t="s">
        <v>266</v>
      </c>
      <c r="Q665" t="s">
        <v>35</v>
      </c>
      <c r="R665" t="s">
        <v>3113</v>
      </c>
      <c r="S665" t="s">
        <v>225</v>
      </c>
      <c r="T665">
        <v>0.5</v>
      </c>
      <c r="U665" s="7">
        <v>0.5</v>
      </c>
      <c r="V665" s="4">
        <v>0.125</v>
      </c>
      <c r="W665">
        <v>0</v>
      </c>
      <c r="Y665">
        <v>0.125</v>
      </c>
      <c r="Z665">
        <v>0.125</v>
      </c>
      <c r="AA665" t="b">
        <v>1</v>
      </c>
      <c r="AB665" t="s">
        <v>151</v>
      </c>
      <c r="AC665" t="s">
        <v>151</v>
      </c>
    </row>
    <row r="666" spans="1:29" hidden="1" x14ac:dyDescent="0.25">
      <c r="A666">
        <v>558740</v>
      </c>
      <c r="B666" t="s">
        <v>1140</v>
      </c>
      <c r="C666" t="s">
        <v>3168</v>
      </c>
      <c r="D666" t="s">
        <v>63</v>
      </c>
      <c r="E666" t="s">
        <v>346</v>
      </c>
      <c r="G666">
        <v>1</v>
      </c>
      <c r="J666" s="5"/>
      <c r="L666" t="s">
        <v>1141</v>
      </c>
      <c r="M666">
        <v>2018</v>
      </c>
      <c r="P666" t="s">
        <v>601</v>
      </c>
      <c r="Q666" t="s">
        <v>35</v>
      </c>
      <c r="R666" t="s">
        <v>346</v>
      </c>
      <c r="S666" t="s">
        <v>61</v>
      </c>
      <c r="T666">
        <v>0</v>
      </c>
      <c r="U666" s="7">
        <v>0</v>
      </c>
      <c r="V666" s="4">
        <v>0</v>
      </c>
      <c r="W666">
        <v>0</v>
      </c>
      <c r="Y666">
        <v>0</v>
      </c>
      <c r="Z666">
        <v>0</v>
      </c>
      <c r="AA666" t="b">
        <v>1</v>
      </c>
      <c r="AB666" t="s">
        <v>151</v>
      </c>
      <c r="AC666" t="s">
        <v>151</v>
      </c>
    </row>
    <row r="667" spans="1:29" hidden="1" x14ac:dyDescent="0.25">
      <c r="A667">
        <v>575879</v>
      </c>
      <c r="B667" t="s">
        <v>1140</v>
      </c>
      <c r="C667" t="s">
        <v>3168</v>
      </c>
      <c r="D667" t="s">
        <v>63</v>
      </c>
      <c r="E667" t="s">
        <v>193</v>
      </c>
      <c r="G667">
        <v>1</v>
      </c>
      <c r="J667" s="5"/>
      <c r="M667">
        <v>2020</v>
      </c>
      <c r="N667">
        <v>115</v>
      </c>
      <c r="O667" t="s">
        <v>34</v>
      </c>
      <c r="P667" t="s">
        <v>732</v>
      </c>
      <c r="Q667" t="s">
        <v>35</v>
      </c>
      <c r="R667" t="s">
        <v>193</v>
      </c>
      <c r="S667" t="s">
        <v>60</v>
      </c>
      <c r="T667">
        <v>3</v>
      </c>
      <c r="U667" s="7">
        <v>3</v>
      </c>
      <c r="V667" s="4">
        <v>3</v>
      </c>
      <c r="W667">
        <v>3</v>
      </c>
      <c r="Y667">
        <v>3</v>
      </c>
      <c r="Z667">
        <v>3</v>
      </c>
      <c r="AA667" t="b">
        <v>1</v>
      </c>
      <c r="AB667" t="s">
        <v>151</v>
      </c>
      <c r="AC667" t="s">
        <v>151</v>
      </c>
    </row>
    <row r="668" spans="1:29" hidden="1" x14ac:dyDescent="0.25">
      <c r="A668">
        <v>577017</v>
      </c>
      <c r="B668" t="s">
        <v>1140</v>
      </c>
      <c r="C668" t="s">
        <v>3168</v>
      </c>
      <c r="D668" t="s">
        <v>63</v>
      </c>
      <c r="E668" t="s">
        <v>99</v>
      </c>
      <c r="F668" t="s">
        <v>100</v>
      </c>
      <c r="G668">
        <v>0.5</v>
      </c>
      <c r="J668" s="5"/>
      <c r="L668" t="s">
        <v>736</v>
      </c>
      <c r="M668">
        <v>2019</v>
      </c>
      <c r="N668">
        <v>6</v>
      </c>
      <c r="P668" t="s">
        <v>1142</v>
      </c>
      <c r="Q668" t="s">
        <v>69</v>
      </c>
      <c r="R668" t="s">
        <v>103</v>
      </c>
      <c r="S668" t="s">
        <v>104</v>
      </c>
      <c r="T668">
        <v>0.25</v>
      </c>
      <c r="U668" s="7">
        <v>0.5</v>
      </c>
      <c r="V668" s="4">
        <v>0.25</v>
      </c>
      <c r="W668">
        <v>0</v>
      </c>
      <c r="Y668">
        <v>0.25</v>
      </c>
      <c r="Z668">
        <v>0.25</v>
      </c>
      <c r="AA668" t="b">
        <v>1</v>
      </c>
      <c r="AB668" t="s">
        <v>151</v>
      </c>
      <c r="AC668" t="s">
        <v>151</v>
      </c>
    </row>
    <row r="669" spans="1:29" hidden="1" x14ac:dyDescent="0.25">
      <c r="A669">
        <v>577944</v>
      </c>
      <c r="B669" t="s">
        <v>1140</v>
      </c>
      <c r="C669" t="s">
        <v>3168</v>
      </c>
      <c r="D669" t="s">
        <v>63</v>
      </c>
      <c r="E669" t="s">
        <v>568</v>
      </c>
      <c r="G669">
        <v>1</v>
      </c>
      <c r="J669" s="5"/>
      <c r="M669">
        <v>2020</v>
      </c>
      <c r="N669">
        <v>76</v>
      </c>
      <c r="O669" t="s">
        <v>34</v>
      </c>
      <c r="P669" t="s">
        <v>266</v>
      </c>
      <c r="Q669" t="s">
        <v>35</v>
      </c>
      <c r="R669" t="s">
        <v>568</v>
      </c>
      <c r="S669" t="s">
        <v>191</v>
      </c>
      <c r="T669">
        <v>1</v>
      </c>
      <c r="U669" s="7">
        <v>1</v>
      </c>
      <c r="V669" s="4">
        <v>1</v>
      </c>
      <c r="W669">
        <v>0</v>
      </c>
      <c r="Y669">
        <v>1</v>
      </c>
      <c r="Z669">
        <v>1</v>
      </c>
      <c r="AA669" t="b">
        <v>1</v>
      </c>
      <c r="AB669" t="s">
        <v>151</v>
      </c>
      <c r="AC669" t="s">
        <v>151</v>
      </c>
    </row>
    <row r="670" spans="1:29" hidden="1" x14ac:dyDescent="0.25">
      <c r="A670">
        <v>566137</v>
      </c>
      <c r="B670" t="s">
        <v>1140</v>
      </c>
      <c r="C670" t="s">
        <v>3168</v>
      </c>
      <c r="D670" t="s">
        <v>63</v>
      </c>
      <c r="E670" t="s">
        <v>568</v>
      </c>
      <c r="G670">
        <v>1</v>
      </c>
      <c r="J670" s="5"/>
      <c r="M670">
        <v>2019</v>
      </c>
      <c r="N670">
        <v>97</v>
      </c>
      <c r="O670" t="s">
        <v>34</v>
      </c>
      <c r="P670" t="s">
        <v>1143</v>
      </c>
      <c r="Q670" t="s">
        <v>35</v>
      </c>
      <c r="R670" t="s">
        <v>568</v>
      </c>
      <c r="S670" t="s">
        <v>191</v>
      </c>
      <c r="T670">
        <v>1</v>
      </c>
      <c r="U670" s="7">
        <v>1</v>
      </c>
      <c r="V670" s="4">
        <v>1</v>
      </c>
      <c r="W670">
        <v>0</v>
      </c>
      <c r="Y670">
        <v>1</v>
      </c>
      <c r="Z670">
        <v>1</v>
      </c>
      <c r="AA670" t="b">
        <v>1</v>
      </c>
      <c r="AB670" t="s">
        <v>151</v>
      </c>
      <c r="AC670" t="s">
        <v>151</v>
      </c>
    </row>
    <row r="671" spans="1:29" hidden="1" x14ac:dyDescent="0.25">
      <c r="A671">
        <v>566769</v>
      </c>
      <c r="B671" t="s">
        <v>1140</v>
      </c>
      <c r="C671" t="s">
        <v>3168</v>
      </c>
      <c r="D671" t="s">
        <v>63</v>
      </c>
      <c r="E671" t="s">
        <v>568</v>
      </c>
      <c r="G671">
        <v>1</v>
      </c>
      <c r="J671" s="5"/>
      <c r="M671">
        <v>2019</v>
      </c>
      <c r="N671">
        <v>146</v>
      </c>
      <c r="O671" t="s">
        <v>34</v>
      </c>
      <c r="P671" t="s">
        <v>266</v>
      </c>
      <c r="Q671" t="s">
        <v>35</v>
      </c>
      <c r="R671" t="s">
        <v>568</v>
      </c>
      <c r="S671" t="s">
        <v>191</v>
      </c>
      <c r="T671">
        <v>1</v>
      </c>
      <c r="U671" s="7">
        <v>1</v>
      </c>
      <c r="V671" s="4">
        <v>1</v>
      </c>
      <c r="W671">
        <v>0</v>
      </c>
      <c r="Y671">
        <v>1</v>
      </c>
      <c r="Z671">
        <v>1</v>
      </c>
      <c r="AA671" t="b">
        <v>1</v>
      </c>
      <c r="AB671" t="s">
        <v>151</v>
      </c>
      <c r="AC671" t="s">
        <v>151</v>
      </c>
    </row>
    <row r="672" spans="1:29" hidden="1" x14ac:dyDescent="0.25">
      <c r="A672">
        <v>550884</v>
      </c>
      <c r="B672" t="s">
        <v>1140</v>
      </c>
      <c r="C672" t="s">
        <v>3168</v>
      </c>
      <c r="D672" t="s">
        <v>63</v>
      </c>
      <c r="E672" t="s">
        <v>58</v>
      </c>
      <c r="G672">
        <v>0.5</v>
      </c>
      <c r="J672" s="5"/>
      <c r="M672">
        <v>2018</v>
      </c>
      <c r="N672">
        <v>81</v>
      </c>
      <c r="O672" t="s">
        <v>159</v>
      </c>
      <c r="P672" t="s">
        <v>1144</v>
      </c>
      <c r="Q672" t="s">
        <v>69</v>
      </c>
      <c r="R672" t="s">
        <v>58</v>
      </c>
      <c r="S672" t="s">
        <v>60</v>
      </c>
      <c r="T672">
        <v>3</v>
      </c>
      <c r="U672" s="7">
        <v>1.8383515701592064</v>
      </c>
      <c r="V672" s="4">
        <v>0.91917578507960318</v>
      </c>
      <c r="W672">
        <v>3</v>
      </c>
      <c r="Y672">
        <v>0.91917578507960318</v>
      </c>
      <c r="Z672">
        <v>0.91917578507960318</v>
      </c>
      <c r="AA672" t="b">
        <v>1</v>
      </c>
      <c r="AB672" t="s">
        <v>151</v>
      </c>
      <c r="AC672" t="s">
        <v>151</v>
      </c>
    </row>
    <row r="673" spans="1:29" hidden="1" x14ac:dyDescent="0.25">
      <c r="A673">
        <v>585349</v>
      </c>
      <c r="B673" t="s">
        <v>1140</v>
      </c>
      <c r="C673" t="s">
        <v>3168</v>
      </c>
      <c r="D673" t="s">
        <v>63</v>
      </c>
      <c r="E673" t="s">
        <v>99</v>
      </c>
      <c r="F673" t="s">
        <v>121</v>
      </c>
      <c r="G673">
        <v>0.2</v>
      </c>
      <c r="H673" t="s">
        <v>1145</v>
      </c>
      <c r="J673" s="5"/>
      <c r="L673" t="s">
        <v>1146</v>
      </c>
      <c r="M673">
        <v>2020</v>
      </c>
      <c r="N673">
        <v>9</v>
      </c>
      <c r="P673" t="s">
        <v>1147</v>
      </c>
      <c r="Q673" t="s">
        <v>69</v>
      </c>
      <c r="R673" t="s">
        <v>3108</v>
      </c>
      <c r="S673" t="s">
        <v>225</v>
      </c>
      <c r="T673">
        <v>0.5</v>
      </c>
      <c r="U673" s="7">
        <v>1</v>
      </c>
      <c r="V673" s="4">
        <v>0.2</v>
      </c>
      <c r="W673">
        <v>0</v>
      </c>
      <c r="Y673">
        <v>0.2</v>
      </c>
      <c r="Z673">
        <v>0.2</v>
      </c>
      <c r="AA673" t="b">
        <v>1</v>
      </c>
      <c r="AB673" t="s">
        <v>151</v>
      </c>
      <c r="AC673" t="s">
        <v>151</v>
      </c>
    </row>
    <row r="674" spans="1:29" hidden="1" x14ac:dyDescent="0.25">
      <c r="A674">
        <v>556191</v>
      </c>
      <c r="B674" t="s">
        <v>1140</v>
      </c>
      <c r="C674" t="s">
        <v>3168</v>
      </c>
      <c r="D674" t="s">
        <v>63</v>
      </c>
      <c r="E674" t="s">
        <v>99</v>
      </c>
      <c r="F674" t="s">
        <v>100</v>
      </c>
      <c r="G674">
        <v>1</v>
      </c>
      <c r="J674" s="5">
        <v>583854200004</v>
      </c>
      <c r="L674" t="s">
        <v>1148</v>
      </c>
      <c r="M674">
        <v>2018</v>
      </c>
      <c r="N674">
        <v>12</v>
      </c>
      <c r="P674" t="s">
        <v>732</v>
      </c>
      <c r="Q674" t="s">
        <v>35</v>
      </c>
      <c r="R674" t="s">
        <v>103</v>
      </c>
      <c r="S674" t="s">
        <v>104</v>
      </c>
      <c r="T674">
        <v>0.25</v>
      </c>
      <c r="U674" s="7">
        <v>0.25</v>
      </c>
      <c r="V674" s="4">
        <v>0.25</v>
      </c>
      <c r="W674">
        <v>0</v>
      </c>
      <c r="Y674">
        <v>0.25</v>
      </c>
      <c r="Z674">
        <v>0.25</v>
      </c>
      <c r="AA674" t="b">
        <v>1</v>
      </c>
      <c r="AB674" t="s">
        <v>151</v>
      </c>
      <c r="AC674" t="s">
        <v>151</v>
      </c>
    </row>
    <row r="675" spans="1:29" hidden="1" x14ac:dyDescent="0.25">
      <c r="A675">
        <v>577018</v>
      </c>
      <c r="B675" t="s">
        <v>1140</v>
      </c>
      <c r="C675" t="s">
        <v>3168</v>
      </c>
      <c r="D675" t="s">
        <v>63</v>
      </c>
      <c r="E675" t="s">
        <v>99</v>
      </c>
      <c r="F675" t="s">
        <v>100</v>
      </c>
      <c r="G675">
        <v>1</v>
      </c>
      <c r="J675" s="5"/>
      <c r="L675" t="s">
        <v>1149</v>
      </c>
      <c r="M675">
        <v>2019</v>
      </c>
      <c r="N675">
        <v>10</v>
      </c>
      <c r="P675" t="s">
        <v>732</v>
      </c>
      <c r="Q675" t="s">
        <v>35</v>
      </c>
      <c r="R675" t="s">
        <v>103</v>
      </c>
      <c r="S675" t="s">
        <v>104</v>
      </c>
      <c r="T675">
        <v>0.25</v>
      </c>
      <c r="U675" s="7">
        <v>0.25</v>
      </c>
      <c r="V675" s="4">
        <v>0.25</v>
      </c>
      <c r="W675">
        <v>0</v>
      </c>
      <c r="Y675">
        <v>0.25</v>
      </c>
      <c r="Z675">
        <v>0.25</v>
      </c>
      <c r="AA675" t="b">
        <v>1</v>
      </c>
      <c r="AB675" t="s">
        <v>151</v>
      </c>
      <c r="AC675" t="s">
        <v>151</v>
      </c>
    </row>
    <row r="676" spans="1:29" hidden="1" x14ac:dyDescent="0.25">
      <c r="A676">
        <v>564999</v>
      </c>
      <c r="B676" t="s">
        <v>1140</v>
      </c>
      <c r="C676" t="s">
        <v>3168</v>
      </c>
      <c r="D676" t="s">
        <v>63</v>
      </c>
      <c r="E676" t="s">
        <v>99</v>
      </c>
      <c r="G676">
        <v>1</v>
      </c>
      <c r="J676" s="5"/>
      <c r="L676" t="s">
        <v>745</v>
      </c>
      <c r="M676">
        <v>2019</v>
      </c>
      <c r="N676">
        <v>14</v>
      </c>
      <c r="P676" t="s">
        <v>746</v>
      </c>
      <c r="Q676" t="s">
        <v>35</v>
      </c>
      <c r="R676" t="s">
        <v>99</v>
      </c>
      <c r="S676" t="s">
        <v>104</v>
      </c>
      <c r="T676">
        <v>0.25</v>
      </c>
      <c r="U676" s="7">
        <v>0.25</v>
      </c>
      <c r="V676" s="4">
        <v>0.25</v>
      </c>
      <c r="W676">
        <v>0</v>
      </c>
      <c r="Y676">
        <v>0.25</v>
      </c>
      <c r="Z676">
        <v>0.25</v>
      </c>
      <c r="AA676" t="b">
        <v>1</v>
      </c>
      <c r="AB676" t="s">
        <v>151</v>
      </c>
      <c r="AC676" t="s">
        <v>151</v>
      </c>
    </row>
    <row r="677" spans="1:29" hidden="1" x14ac:dyDescent="0.25">
      <c r="A677">
        <v>575333</v>
      </c>
      <c r="B677" t="s">
        <v>1150</v>
      </c>
      <c r="C677" t="s">
        <v>3168</v>
      </c>
      <c r="D677" t="s">
        <v>57</v>
      </c>
      <c r="E677" t="s">
        <v>75</v>
      </c>
      <c r="G677">
        <v>0.25</v>
      </c>
      <c r="J677" s="5"/>
      <c r="M677">
        <v>2019</v>
      </c>
      <c r="N677">
        <v>98</v>
      </c>
      <c r="P677" t="s">
        <v>362</v>
      </c>
      <c r="Q677" t="s">
        <v>35</v>
      </c>
      <c r="R677" t="s">
        <v>75</v>
      </c>
      <c r="S677" t="s">
        <v>61</v>
      </c>
      <c r="T677">
        <v>0</v>
      </c>
      <c r="U677" s="7">
        <v>0</v>
      </c>
      <c r="V677" s="4">
        <v>0</v>
      </c>
      <c r="W677">
        <v>0</v>
      </c>
      <c r="Y677">
        <v>0</v>
      </c>
      <c r="Z677">
        <v>0</v>
      </c>
      <c r="AA677" t="b">
        <v>1</v>
      </c>
      <c r="AB677" t="s">
        <v>76</v>
      </c>
      <c r="AC677" t="s">
        <v>3186</v>
      </c>
    </row>
    <row r="678" spans="1:29" hidden="1" x14ac:dyDescent="0.25">
      <c r="A678">
        <v>575779</v>
      </c>
      <c r="B678" t="s">
        <v>1150</v>
      </c>
      <c r="C678" t="s">
        <v>3168</v>
      </c>
      <c r="D678" t="s">
        <v>57</v>
      </c>
      <c r="E678" t="s">
        <v>99</v>
      </c>
      <c r="F678" t="s">
        <v>100</v>
      </c>
      <c r="G678">
        <v>0.33333333333332998</v>
      </c>
      <c r="J678" s="5"/>
      <c r="L678" t="s">
        <v>875</v>
      </c>
      <c r="M678">
        <v>2019</v>
      </c>
      <c r="N678">
        <v>18</v>
      </c>
      <c r="P678" t="s">
        <v>266</v>
      </c>
      <c r="Q678" t="s">
        <v>35</v>
      </c>
      <c r="R678" t="s">
        <v>103</v>
      </c>
      <c r="S678" t="s">
        <v>104</v>
      </c>
      <c r="T678">
        <v>0.25</v>
      </c>
      <c r="U678" s="7">
        <v>0.25</v>
      </c>
      <c r="V678" s="4">
        <v>8.3333333333332496E-2</v>
      </c>
      <c r="W678">
        <v>0</v>
      </c>
      <c r="Y678">
        <v>8.3333333333332496E-2</v>
      </c>
      <c r="Z678">
        <v>8.3333333333332496E-2</v>
      </c>
      <c r="AA678" t="b">
        <v>1</v>
      </c>
      <c r="AB678" t="s">
        <v>151</v>
      </c>
      <c r="AC678" t="s">
        <v>151</v>
      </c>
    </row>
    <row r="679" spans="1:29" hidden="1" x14ac:dyDescent="0.25">
      <c r="A679">
        <v>559807</v>
      </c>
      <c r="B679" t="s">
        <v>1150</v>
      </c>
      <c r="C679" t="s">
        <v>3168</v>
      </c>
      <c r="D679" t="s">
        <v>57</v>
      </c>
      <c r="E679" t="s">
        <v>117</v>
      </c>
      <c r="G679">
        <v>0.11111111111110999</v>
      </c>
      <c r="J679" s="5"/>
      <c r="L679" t="s">
        <v>1151</v>
      </c>
      <c r="M679">
        <v>2018</v>
      </c>
      <c r="N679">
        <v>22</v>
      </c>
      <c r="O679" t="s">
        <v>34</v>
      </c>
      <c r="P679" t="s">
        <v>283</v>
      </c>
      <c r="Q679" t="s">
        <v>35</v>
      </c>
      <c r="R679" t="s">
        <v>117</v>
      </c>
      <c r="S679" t="s">
        <v>120</v>
      </c>
      <c r="T679">
        <v>1</v>
      </c>
      <c r="U679" s="7">
        <v>1</v>
      </c>
      <c r="V679" s="4">
        <v>0.11111111111110999</v>
      </c>
      <c r="W679">
        <v>0</v>
      </c>
      <c r="Y679">
        <v>0.11111111111110999</v>
      </c>
      <c r="Z679">
        <v>0.11111111111110999</v>
      </c>
      <c r="AA679" t="b">
        <v>1</v>
      </c>
      <c r="AB679" t="s">
        <v>151</v>
      </c>
      <c r="AC679" t="s">
        <v>3189</v>
      </c>
    </row>
    <row r="680" spans="1:29" hidden="1" x14ac:dyDescent="0.25">
      <c r="A680">
        <v>561961</v>
      </c>
      <c r="B680" t="s">
        <v>1150</v>
      </c>
      <c r="C680" t="s">
        <v>3168</v>
      </c>
      <c r="D680" t="s">
        <v>57</v>
      </c>
      <c r="E680" t="s">
        <v>249</v>
      </c>
      <c r="G680">
        <v>0.25</v>
      </c>
      <c r="J680" s="5"/>
      <c r="M680">
        <v>2019</v>
      </c>
      <c r="N680">
        <v>72</v>
      </c>
      <c r="O680" t="s">
        <v>34</v>
      </c>
      <c r="P680" t="s">
        <v>362</v>
      </c>
      <c r="Q680" t="s">
        <v>35</v>
      </c>
      <c r="R680" t="s">
        <v>249</v>
      </c>
      <c r="S680" t="s">
        <v>191</v>
      </c>
      <c r="T680">
        <v>1</v>
      </c>
      <c r="U680" s="7">
        <v>1</v>
      </c>
      <c r="V680" s="4">
        <v>0.25</v>
      </c>
      <c r="W680">
        <v>0</v>
      </c>
      <c r="Y680">
        <v>0.25</v>
      </c>
      <c r="Z680">
        <v>0.25</v>
      </c>
      <c r="AA680" t="b">
        <v>1</v>
      </c>
      <c r="AB680" t="s">
        <v>151</v>
      </c>
      <c r="AC680" t="s">
        <v>3189</v>
      </c>
    </row>
    <row r="681" spans="1:29" hidden="1" x14ac:dyDescent="0.25">
      <c r="A681">
        <v>561966</v>
      </c>
      <c r="B681" t="s">
        <v>1150</v>
      </c>
      <c r="C681" t="s">
        <v>3168</v>
      </c>
      <c r="D681" t="s">
        <v>57</v>
      </c>
      <c r="E681" t="s">
        <v>249</v>
      </c>
      <c r="G681">
        <v>0.25</v>
      </c>
      <c r="J681" s="5"/>
      <c r="M681">
        <v>2019</v>
      </c>
      <c r="N681">
        <v>44</v>
      </c>
      <c r="O681" t="s">
        <v>34</v>
      </c>
      <c r="P681" t="s">
        <v>362</v>
      </c>
      <c r="Q681" t="s">
        <v>35</v>
      </c>
      <c r="R681" t="s">
        <v>249</v>
      </c>
      <c r="S681" t="s">
        <v>191</v>
      </c>
      <c r="T681">
        <v>1</v>
      </c>
      <c r="U681" s="7">
        <v>1</v>
      </c>
      <c r="V681" s="4">
        <v>0.25</v>
      </c>
      <c r="W681">
        <v>0</v>
      </c>
      <c r="Y681">
        <v>0.25</v>
      </c>
      <c r="Z681">
        <v>0.25</v>
      </c>
      <c r="AA681" t="b">
        <v>1</v>
      </c>
      <c r="AB681" t="s">
        <v>76</v>
      </c>
      <c r="AC681" t="s">
        <v>3186</v>
      </c>
    </row>
    <row r="682" spans="1:29" hidden="1" x14ac:dyDescent="0.25">
      <c r="A682">
        <v>545749</v>
      </c>
      <c r="B682" t="s">
        <v>1150</v>
      </c>
      <c r="C682" t="s">
        <v>3168</v>
      </c>
      <c r="D682" t="s">
        <v>57</v>
      </c>
      <c r="E682" t="s">
        <v>249</v>
      </c>
      <c r="G682">
        <v>0.33333333333332998</v>
      </c>
      <c r="J682" s="5"/>
      <c r="M682">
        <v>2018</v>
      </c>
      <c r="N682">
        <v>84</v>
      </c>
      <c r="O682" t="s">
        <v>34</v>
      </c>
      <c r="P682" t="s">
        <v>362</v>
      </c>
      <c r="Q682" t="s">
        <v>35</v>
      </c>
      <c r="R682" t="s">
        <v>249</v>
      </c>
      <c r="S682" t="s">
        <v>191</v>
      </c>
      <c r="T682">
        <v>1</v>
      </c>
      <c r="U682" s="7">
        <v>1</v>
      </c>
      <c r="V682" s="4">
        <v>0.33333333333332998</v>
      </c>
      <c r="W682">
        <v>0</v>
      </c>
      <c r="Y682">
        <v>0.33333333333332998</v>
      </c>
      <c r="Z682">
        <v>0.33333333333332998</v>
      </c>
      <c r="AA682" t="b">
        <v>1</v>
      </c>
      <c r="AB682" t="s">
        <v>151</v>
      </c>
      <c r="AC682" t="s">
        <v>3189</v>
      </c>
    </row>
    <row r="683" spans="1:29" hidden="1" x14ac:dyDescent="0.25">
      <c r="A683">
        <v>563908</v>
      </c>
      <c r="B683" t="s">
        <v>1150</v>
      </c>
      <c r="C683" t="s">
        <v>3168</v>
      </c>
      <c r="D683" t="s">
        <v>57</v>
      </c>
      <c r="E683" t="s">
        <v>40</v>
      </c>
      <c r="F683" t="s">
        <v>41</v>
      </c>
      <c r="G683">
        <v>0.5</v>
      </c>
      <c r="J683" s="5"/>
      <c r="L683" t="s">
        <v>1152</v>
      </c>
      <c r="M683">
        <v>2019</v>
      </c>
      <c r="N683">
        <v>21</v>
      </c>
      <c r="O683" t="s">
        <v>34</v>
      </c>
      <c r="Q683" t="s">
        <v>35</v>
      </c>
      <c r="R683" t="s">
        <v>43</v>
      </c>
      <c r="S683" t="s">
        <v>44</v>
      </c>
      <c r="T683">
        <v>0.5</v>
      </c>
      <c r="U683" s="7">
        <v>0.5</v>
      </c>
      <c r="V683" s="4">
        <v>0.25</v>
      </c>
      <c r="W683">
        <v>0</v>
      </c>
      <c r="Y683">
        <v>0.25</v>
      </c>
      <c r="Z683">
        <v>0.25</v>
      </c>
      <c r="AA683" t="b">
        <v>1</v>
      </c>
      <c r="AB683" t="s">
        <v>76</v>
      </c>
      <c r="AC683" t="s">
        <v>3188</v>
      </c>
    </row>
    <row r="684" spans="1:29" hidden="1" x14ac:dyDescent="0.25">
      <c r="A684">
        <v>545800</v>
      </c>
      <c r="B684" t="s">
        <v>1150</v>
      </c>
      <c r="C684" t="s">
        <v>3168</v>
      </c>
      <c r="D684" t="s">
        <v>57</v>
      </c>
      <c r="E684" t="s">
        <v>117</v>
      </c>
      <c r="G684">
        <v>1</v>
      </c>
      <c r="J684" s="5"/>
      <c r="L684" t="s">
        <v>866</v>
      </c>
      <c r="M684">
        <v>2018</v>
      </c>
      <c r="N684">
        <v>10</v>
      </c>
      <c r="O684" t="s">
        <v>34</v>
      </c>
      <c r="P684" t="s">
        <v>266</v>
      </c>
      <c r="Q684" t="s">
        <v>35</v>
      </c>
      <c r="R684" t="s">
        <v>117</v>
      </c>
      <c r="S684" t="s">
        <v>120</v>
      </c>
      <c r="T684">
        <v>1</v>
      </c>
      <c r="U684" s="7">
        <v>1</v>
      </c>
      <c r="V684" s="4">
        <v>1</v>
      </c>
      <c r="W684">
        <v>0</v>
      </c>
      <c r="Y684">
        <v>1</v>
      </c>
      <c r="Z684">
        <v>1</v>
      </c>
      <c r="AA684" t="b">
        <v>1</v>
      </c>
      <c r="AB684" t="s">
        <v>76</v>
      </c>
      <c r="AC684" t="s">
        <v>3188</v>
      </c>
    </row>
    <row r="685" spans="1:29" hidden="1" x14ac:dyDescent="0.25">
      <c r="A685">
        <v>549433</v>
      </c>
      <c r="B685" t="s">
        <v>1150</v>
      </c>
      <c r="C685" t="s">
        <v>3168</v>
      </c>
      <c r="D685" t="s">
        <v>141</v>
      </c>
      <c r="E685" t="s">
        <v>40</v>
      </c>
      <c r="F685" t="s">
        <v>30</v>
      </c>
      <c r="G685">
        <v>0.5</v>
      </c>
      <c r="H685" t="s">
        <v>1153</v>
      </c>
      <c r="I685" t="s">
        <v>32</v>
      </c>
      <c r="J685" s="5"/>
      <c r="L685" t="s">
        <v>678</v>
      </c>
      <c r="M685">
        <v>2018</v>
      </c>
      <c r="N685">
        <v>23</v>
      </c>
      <c r="O685" t="s">
        <v>34</v>
      </c>
      <c r="Q685" t="s">
        <v>35</v>
      </c>
      <c r="R685" t="s">
        <v>55</v>
      </c>
      <c r="S685" t="s">
        <v>37</v>
      </c>
      <c r="T685">
        <v>4</v>
      </c>
      <c r="U685" s="7">
        <v>4</v>
      </c>
      <c r="V685" s="4">
        <v>2</v>
      </c>
      <c r="W685">
        <v>0</v>
      </c>
      <c r="Y685">
        <v>2</v>
      </c>
      <c r="Z685">
        <v>2</v>
      </c>
      <c r="AA685" t="b">
        <v>1</v>
      </c>
      <c r="AB685" t="s">
        <v>151</v>
      </c>
      <c r="AC685" t="s">
        <v>151</v>
      </c>
    </row>
    <row r="686" spans="1:29" hidden="1" x14ac:dyDescent="0.25">
      <c r="A686">
        <v>553399</v>
      </c>
      <c r="B686" t="s">
        <v>1150</v>
      </c>
      <c r="C686" t="s">
        <v>3168</v>
      </c>
      <c r="D686" t="s">
        <v>57</v>
      </c>
      <c r="E686" t="s">
        <v>288</v>
      </c>
      <c r="G686">
        <v>0.33333333333332998</v>
      </c>
      <c r="J686" s="5"/>
      <c r="M686">
        <v>2018</v>
      </c>
      <c r="N686">
        <v>99</v>
      </c>
      <c r="O686" t="s">
        <v>34</v>
      </c>
      <c r="P686" t="s">
        <v>751</v>
      </c>
      <c r="Q686" t="s">
        <v>35</v>
      </c>
      <c r="R686" t="s">
        <v>288</v>
      </c>
      <c r="S686" t="s">
        <v>61</v>
      </c>
      <c r="T686">
        <v>0</v>
      </c>
      <c r="U686" s="7">
        <v>0</v>
      </c>
      <c r="V686" s="4">
        <v>0</v>
      </c>
      <c r="W686">
        <v>0</v>
      </c>
      <c r="Y686">
        <v>0</v>
      </c>
      <c r="Z686">
        <v>0</v>
      </c>
      <c r="AA686" t="b">
        <v>1</v>
      </c>
      <c r="AB686" t="s">
        <v>151</v>
      </c>
      <c r="AC686" t="s">
        <v>3189</v>
      </c>
    </row>
    <row r="687" spans="1:29" hidden="1" x14ac:dyDescent="0.25">
      <c r="A687">
        <v>570227</v>
      </c>
      <c r="B687" t="s">
        <v>1150</v>
      </c>
      <c r="C687" t="s">
        <v>3168</v>
      </c>
      <c r="D687" t="s">
        <v>57</v>
      </c>
      <c r="E687" t="s">
        <v>553</v>
      </c>
      <c r="F687" t="s">
        <v>30</v>
      </c>
      <c r="G687">
        <v>0.25</v>
      </c>
      <c r="J687" s="5"/>
      <c r="L687" t="s">
        <v>678</v>
      </c>
      <c r="M687">
        <v>2019</v>
      </c>
      <c r="N687">
        <v>5</v>
      </c>
      <c r="O687" t="s">
        <v>34</v>
      </c>
      <c r="Q687" t="s">
        <v>35</v>
      </c>
      <c r="R687" t="s">
        <v>3114</v>
      </c>
      <c r="S687" t="s">
        <v>61</v>
      </c>
      <c r="T687">
        <v>0</v>
      </c>
      <c r="U687" s="7">
        <v>0</v>
      </c>
      <c r="V687" s="4">
        <v>0</v>
      </c>
      <c r="W687">
        <v>0</v>
      </c>
      <c r="Y687">
        <v>0</v>
      </c>
      <c r="Z687">
        <v>0</v>
      </c>
      <c r="AA687" t="b">
        <v>1</v>
      </c>
      <c r="AB687" t="s">
        <v>151</v>
      </c>
      <c r="AC687" t="s">
        <v>151</v>
      </c>
    </row>
    <row r="688" spans="1:29" hidden="1" x14ac:dyDescent="0.25">
      <c r="A688">
        <v>586590</v>
      </c>
      <c r="B688" t="s">
        <v>1150</v>
      </c>
      <c r="C688" t="s">
        <v>3168</v>
      </c>
      <c r="D688" t="s">
        <v>57</v>
      </c>
      <c r="E688" t="s">
        <v>288</v>
      </c>
      <c r="G688">
        <v>0.25</v>
      </c>
      <c r="J688" s="5"/>
      <c r="M688">
        <v>2020</v>
      </c>
      <c r="N688">
        <v>87</v>
      </c>
      <c r="P688" t="s">
        <v>751</v>
      </c>
      <c r="Q688" t="s">
        <v>35</v>
      </c>
      <c r="R688" t="s">
        <v>288</v>
      </c>
      <c r="S688" t="s">
        <v>61</v>
      </c>
      <c r="T688">
        <v>0</v>
      </c>
      <c r="U688" s="7">
        <v>0</v>
      </c>
      <c r="V688" s="4">
        <v>0</v>
      </c>
      <c r="W688">
        <v>0</v>
      </c>
      <c r="Y688">
        <v>0</v>
      </c>
      <c r="Z688">
        <v>0</v>
      </c>
      <c r="AA688" t="b">
        <v>1</v>
      </c>
      <c r="AB688" t="s">
        <v>151</v>
      </c>
      <c r="AC688" t="s">
        <v>3189</v>
      </c>
    </row>
    <row r="689" spans="1:29" hidden="1" x14ac:dyDescent="0.25">
      <c r="A689">
        <v>586591</v>
      </c>
      <c r="B689" t="s">
        <v>1150</v>
      </c>
      <c r="C689" t="s">
        <v>3168</v>
      </c>
      <c r="D689" t="s">
        <v>57</v>
      </c>
      <c r="E689" t="s">
        <v>249</v>
      </c>
      <c r="G689">
        <v>0.25</v>
      </c>
      <c r="J689" s="5"/>
      <c r="M689">
        <v>2020</v>
      </c>
      <c r="N689">
        <v>68</v>
      </c>
      <c r="O689" t="s">
        <v>34</v>
      </c>
      <c r="P689" t="s">
        <v>362</v>
      </c>
      <c r="Q689" t="s">
        <v>35</v>
      </c>
      <c r="R689" t="s">
        <v>249</v>
      </c>
      <c r="S689" t="s">
        <v>191</v>
      </c>
      <c r="T689">
        <v>1</v>
      </c>
      <c r="U689" s="7">
        <v>1</v>
      </c>
      <c r="V689" s="4">
        <v>0.25</v>
      </c>
      <c r="W689">
        <v>0</v>
      </c>
      <c r="Y689">
        <v>0.25</v>
      </c>
      <c r="Z689">
        <v>0.25</v>
      </c>
      <c r="AA689" t="b">
        <v>1</v>
      </c>
      <c r="AB689" t="s">
        <v>151</v>
      </c>
      <c r="AC689" t="s">
        <v>3189</v>
      </c>
    </row>
    <row r="690" spans="1:29" hidden="1" x14ac:dyDescent="0.25">
      <c r="A690">
        <v>586592</v>
      </c>
      <c r="B690" t="s">
        <v>1150</v>
      </c>
      <c r="C690" t="s">
        <v>3168</v>
      </c>
      <c r="D690" t="s">
        <v>57</v>
      </c>
      <c r="E690" t="s">
        <v>249</v>
      </c>
      <c r="G690">
        <v>0.25</v>
      </c>
      <c r="J690" s="5"/>
      <c r="M690">
        <v>2020</v>
      </c>
      <c r="N690">
        <v>40</v>
      </c>
      <c r="O690" t="s">
        <v>34</v>
      </c>
      <c r="P690" t="s">
        <v>362</v>
      </c>
      <c r="Q690" t="s">
        <v>35</v>
      </c>
      <c r="R690" t="s">
        <v>249</v>
      </c>
      <c r="S690" t="s">
        <v>191</v>
      </c>
      <c r="T690">
        <v>1</v>
      </c>
      <c r="U690" s="7">
        <v>1</v>
      </c>
      <c r="V690" s="4">
        <v>0.25</v>
      </c>
      <c r="W690">
        <v>0</v>
      </c>
      <c r="Y690">
        <v>0.25</v>
      </c>
      <c r="Z690">
        <v>0.25</v>
      </c>
      <c r="AA690" t="b">
        <v>1</v>
      </c>
      <c r="AB690" t="s">
        <v>151</v>
      </c>
      <c r="AC690" t="s">
        <v>3189</v>
      </c>
    </row>
    <row r="691" spans="1:29" hidden="1" x14ac:dyDescent="0.25">
      <c r="A691">
        <v>556041</v>
      </c>
      <c r="B691" t="s">
        <v>1150</v>
      </c>
      <c r="C691" t="s">
        <v>3168</v>
      </c>
      <c r="D691" t="s">
        <v>141</v>
      </c>
      <c r="E691" t="s">
        <v>58</v>
      </c>
      <c r="G691">
        <v>0.33333333333332998</v>
      </c>
      <c r="J691" s="5"/>
      <c r="M691">
        <v>2018</v>
      </c>
      <c r="N691">
        <v>181</v>
      </c>
      <c r="O691" t="s">
        <v>34</v>
      </c>
      <c r="P691" t="s">
        <v>1154</v>
      </c>
      <c r="Q691" t="s">
        <v>35</v>
      </c>
      <c r="R691" t="s">
        <v>58</v>
      </c>
      <c r="S691" t="s">
        <v>60</v>
      </c>
      <c r="T691">
        <v>9</v>
      </c>
      <c r="U691" s="7">
        <v>9</v>
      </c>
      <c r="V691" s="4">
        <v>2.9999999999999698</v>
      </c>
      <c r="W691">
        <v>9</v>
      </c>
      <c r="Y691">
        <v>2.9999999999999698</v>
      </c>
      <c r="Z691">
        <v>2.9999999999999698</v>
      </c>
      <c r="AA691" t="b">
        <v>1</v>
      </c>
      <c r="AB691" t="s">
        <v>151</v>
      </c>
      <c r="AC691" t="s">
        <v>151</v>
      </c>
    </row>
    <row r="692" spans="1:29" hidden="1" x14ac:dyDescent="0.25">
      <c r="A692">
        <v>568313</v>
      </c>
      <c r="B692" t="s">
        <v>1155</v>
      </c>
      <c r="C692" t="s">
        <v>3168</v>
      </c>
      <c r="D692" t="s">
        <v>130</v>
      </c>
      <c r="E692" t="s">
        <v>40</v>
      </c>
      <c r="F692" t="s">
        <v>41</v>
      </c>
      <c r="G692">
        <v>0.5</v>
      </c>
      <c r="J692" s="5"/>
      <c r="L692" t="s">
        <v>534</v>
      </c>
      <c r="M692">
        <v>2019</v>
      </c>
      <c r="N692">
        <v>5</v>
      </c>
      <c r="O692" t="s">
        <v>34</v>
      </c>
      <c r="Q692" t="s">
        <v>35</v>
      </c>
      <c r="R692" t="s">
        <v>43</v>
      </c>
      <c r="S692" t="s">
        <v>44</v>
      </c>
      <c r="T692">
        <v>0.5</v>
      </c>
      <c r="U692" s="7">
        <v>0.5</v>
      </c>
      <c r="V692" s="4">
        <v>0.25</v>
      </c>
      <c r="W692">
        <v>0</v>
      </c>
      <c r="Y692">
        <v>0.25</v>
      </c>
      <c r="Z692">
        <v>0.25</v>
      </c>
      <c r="AA692" t="b">
        <v>1</v>
      </c>
      <c r="AB692" t="s">
        <v>76</v>
      </c>
      <c r="AC692" t="s">
        <v>3186</v>
      </c>
    </row>
    <row r="693" spans="1:29" hidden="1" x14ac:dyDescent="0.25">
      <c r="A693">
        <v>533902</v>
      </c>
      <c r="B693" t="s">
        <v>165</v>
      </c>
      <c r="C693" t="s">
        <v>3168</v>
      </c>
      <c r="D693" t="s">
        <v>141</v>
      </c>
      <c r="E693" t="s">
        <v>553</v>
      </c>
      <c r="F693" t="s">
        <v>30</v>
      </c>
      <c r="G693">
        <v>0.25</v>
      </c>
      <c r="J693" s="5"/>
      <c r="L693" t="s">
        <v>678</v>
      </c>
      <c r="M693">
        <v>2017</v>
      </c>
      <c r="N693">
        <v>9</v>
      </c>
      <c r="O693" t="s">
        <v>34</v>
      </c>
      <c r="Q693" t="s">
        <v>35</v>
      </c>
      <c r="R693" t="s">
        <v>3114</v>
      </c>
      <c r="S693" t="s">
        <v>61</v>
      </c>
      <c r="T693">
        <v>0</v>
      </c>
      <c r="U693" s="7">
        <v>0</v>
      </c>
      <c r="V693" s="4">
        <v>0</v>
      </c>
      <c r="W693">
        <v>0</v>
      </c>
      <c r="Y693">
        <v>0</v>
      </c>
      <c r="Z693">
        <v>0</v>
      </c>
      <c r="AA693" t="b">
        <v>1</v>
      </c>
      <c r="AB693" t="s">
        <v>151</v>
      </c>
      <c r="AC693" t="s">
        <v>151</v>
      </c>
    </row>
    <row r="694" spans="1:29" hidden="1" x14ac:dyDescent="0.25">
      <c r="A694">
        <v>563369</v>
      </c>
      <c r="B694" t="s">
        <v>165</v>
      </c>
      <c r="C694" t="s">
        <v>3168</v>
      </c>
      <c r="D694" t="s">
        <v>141</v>
      </c>
      <c r="E694" t="s">
        <v>40</v>
      </c>
      <c r="F694" t="s">
        <v>89</v>
      </c>
      <c r="G694">
        <v>0.5</v>
      </c>
      <c r="J694" s="5"/>
      <c r="L694" t="s">
        <v>151</v>
      </c>
      <c r="M694">
        <v>2019</v>
      </c>
      <c r="N694">
        <v>16</v>
      </c>
      <c r="O694" t="s">
        <v>34</v>
      </c>
      <c r="Q694" t="s">
        <v>35</v>
      </c>
      <c r="R694" t="s">
        <v>91</v>
      </c>
      <c r="S694" t="s">
        <v>92</v>
      </c>
      <c r="T694">
        <v>1</v>
      </c>
      <c r="U694" s="7">
        <v>1</v>
      </c>
      <c r="V694" s="4">
        <v>0.5</v>
      </c>
      <c r="W694">
        <v>0</v>
      </c>
      <c r="Y694">
        <v>0.5</v>
      </c>
      <c r="Z694">
        <v>0.5</v>
      </c>
      <c r="AA694" t="b">
        <v>1</v>
      </c>
      <c r="AB694" t="s">
        <v>151</v>
      </c>
      <c r="AC694" t="s">
        <v>151</v>
      </c>
    </row>
    <row r="695" spans="1:29" hidden="1" x14ac:dyDescent="0.25">
      <c r="A695">
        <v>565341</v>
      </c>
      <c r="B695" t="s">
        <v>165</v>
      </c>
      <c r="C695" t="s">
        <v>3168</v>
      </c>
      <c r="D695" t="s">
        <v>141</v>
      </c>
      <c r="E695" t="s">
        <v>40</v>
      </c>
      <c r="F695" t="s">
        <v>30</v>
      </c>
      <c r="G695">
        <v>0.5</v>
      </c>
      <c r="H695" t="s">
        <v>1156</v>
      </c>
      <c r="I695" t="s">
        <v>32</v>
      </c>
      <c r="J695" s="5"/>
      <c r="L695" t="s">
        <v>286</v>
      </c>
      <c r="M695">
        <v>2019</v>
      </c>
      <c r="N695">
        <v>39</v>
      </c>
      <c r="O695" t="s">
        <v>34</v>
      </c>
      <c r="Q695" t="s">
        <v>35</v>
      </c>
      <c r="R695" t="s">
        <v>55</v>
      </c>
      <c r="S695" t="s">
        <v>37</v>
      </c>
      <c r="T695">
        <v>4</v>
      </c>
      <c r="U695" s="7">
        <v>4</v>
      </c>
      <c r="V695" s="4">
        <v>2</v>
      </c>
      <c r="W695">
        <v>0</v>
      </c>
      <c r="Y695">
        <v>2</v>
      </c>
      <c r="Z695">
        <v>2</v>
      </c>
      <c r="AA695" t="b">
        <v>1</v>
      </c>
      <c r="AB695" t="s">
        <v>151</v>
      </c>
      <c r="AC695" t="s">
        <v>151</v>
      </c>
    </row>
    <row r="696" spans="1:29" hidden="1" x14ac:dyDescent="0.25">
      <c r="A696">
        <v>577488</v>
      </c>
      <c r="B696" t="s">
        <v>165</v>
      </c>
      <c r="C696" t="s">
        <v>3168</v>
      </c>
      <c r="D696" t="s">
        <v>141</v>
      </c>
      <c r="E696" t="s">
        <v>553</v>
      </c>
      <c r="F696" t="s">
        <v>89</v>
      </c>
      <c r="G696">
        <v>0.5</v>
      </c>
      <c r="J696" s="5"/>
      <c r="L696" t="s">
        <v>151</v>
      </c>
      <c r="M696">
        <v>2020</v>
      </c>
      <c r="N696">
        <v>9</v>
      </c>
      <c r="O696" t="s">
        <v>34</v>
      </c>
      <c r="Q696" t="s">
        <v>35</v>
      </c>
      <c r="R696" t="s">
        <v>3106</v>
      </c>
      <c r="S696" t="s">
        <v>92</v>
      </c>
      <c r="T696">
        <v>1</v>
      </c>
      <c r="U696" s="7">
        <v>1</v>
      </c>
      <c r="V696" s="4">
        <v>0.5</v>
      </c>
      <c r="W696">
        <v>0</v>
      </c>
      <c r="Y696">
        <v>0.5</v>
      </c>
      <c r="Z696">
        <v>0.5</v>
      </c>
      <c r="AA696" t="b">
        <v>1</v>
      </c>
      <c r="AB696" t="s">
        <v>151</v>
      </c>
      <c r="AC696" t="s">
        <v>151</v>
      </c>
    </row>
    <row r="697" spans="1:29" hidden="1" x14ac:dyDescent="0.25">
      <c r="A697">
        <v>579795</v>
      </c>
      <c r="B697" t="s">
        <v>165</v>
      </c>
      <c r="C697" t="s">
        <v>3173</v>
      </c>
      <c r="D697" t="s">
        <v>141</v>
      </c>
      <c r="E697" t="s">
        <v>40</v>
      </c>
      <c r="F697" t="s">
        <v>146</v>
      </c>
      <c r="G697">
        <v>0.2</v>
      </c>
      <c r="H697" t="s">
        <v>166</v>
      </c>
      <c r="I697" t="s">
        <v>49</v>
      </c>
      <c r="J697" s="5"/>
      <c r="L697" t="s">
        <v>167</v>
      </c>
      <c r="M697">
        <v>2020</v>
      </c>
      <c r="N697">
        <v>23</v>
      </c>
      <c r="O697" t="s">
        <v>168</v>
      </c>
      <c r="Q697" t="s">
        <v>69</v>
      </c>
      <c r="R697" t="s">
        <v>150</v>
      </c>
      <c r="S697" t="s">
        <v>169</v>
      </c>
      <c r="T697">
        <v>7</v>
      </c>
      <c r="U697" s="7">
        <v>7</v>
      </c>
      <c r="V697" s="4">
        <v>1.4000000000000001</v>
      </c>
      <c r="W697">
        <v>0</v>
      </c>
      <c r="Y697">
        <v>1.4000000000000001</v>
      </c>
      <c r="Z697">
        <v>1.4000000000000001</v>
      </c>
      <c r="AA697" t="b">
        <v>1</v>
      </c>
      <c r="AB697" t="s">
        <v>151</v>
      </c>
      <c r="AC697" t="s">
        <v>151</v>
      </c>
    </row>
    <row r="698" spans="1:29" hidden="1" x14ac:dyDescent="0.25">
      <c r="A698">
        <v>531471</v>
      </c>
      <c r="B698" t="s">
        <v>170</v>
      </c>
      <c r="C698" t="s">
        <v>3171</v>
      </c>
      <c r="D698" t="s">
        <v>57</v>
      </c>
      <c r="E698" t="s">
        <v>29</v>
      </c>
      <c r="F698" t="s">
        <v>171</v>
      </c>
      <c r="G698">
        <v>1</v>
      </c>
      <c r="J698" s="5"/>
      <c r="L698" t="s">
        <v>172</v>
      </c>
      <c r="M698">
        <v>2017</v>
      </c>
      <c r="N698">
        <v>6</v>
      </c>
      <c r="O698" t="s">
        <v>173</v>
      </c>
      <c r="Q698" t="s">
        <v>69</v>
      </c>
      <c r="R698" t="s">
        <v>174</v>
      </c>
      <c r="S698" t="s">
        <v>44</v>
      </c>
      <c r="T698">
        <v>0.5</v>
      </c>
      <c r="U698" s="7">
        <v>1</v>
      </c>
      <c r="V698" s="4">
        <v>1</v>
      </c>
      <c r="W698">
        <v>0</v>
      </c>
      <c r="Y698">
        <v>1</v>
      </c>
      <c r="Z698">
        <v>1</v>
      </c>
      <c r="AA698" t="b">
        <v>1</v>
      </c>
      <c r="AB698" t="s">
        <v>76</v>
      </c>
      <c r="AC698" t="s">
        <v>3188</v>
      </c>
    </row>
    <row r="699" spans="1:29" hidden="1" x14ac:dyDescent="0.25">
      <c r="A699">
        <v>499300</v>
      </c>
      <c r="B699" t="s">
        <v>175</v>
      </c>
      <c r="C699" t="s">
        <v>3176</v>
      </c>
      <c r="D699" t="s">
        <v>57</v>
      </c>
      <c r="E699" t="s">
        <v>58</v>
      </c>
      <c r="G699">
        <v>0.2</v>
      </c>
      <c r="J699" s="5"/>
      <c r="M699">
        <v>2017</v>
      </c>
      <c r="N699">
        <v>187</v>
      </c>
      <c r="O699" t="s">
        <v>34</v>
      </c>
      <c r="P699" t="s">
        <v>176</v>
      </c>
      <c r="Q699" t="s">
        <v>35</v>
      </c>
      <c r="R699" t="s">
        <v>58</v>
      </c>
      <c r="S699" t="s">
        <v>60</v>
      </c>
      <c r="T699">
        <v>3</v>
      </c>
      <c r="U699" s="7">
        <v>3</v>
      </c>
      <c r="V699" s="4">
        <v>0.60000000000000009</v>
      </c>
      <c r="W699">
        <v>3</v>
      </c>
      <c r="Y699">
        <v>0.60000000000000009</v>
      </c>
      <c r="Z699">
        <v>0.60000000000000009</v>
      </c>
      <c r="AA699" t="b">
        <v>1</v>
      </c>
      <c r="AB699" t="s">
        <v>76</v>
      </c>
      <c r="AC699" t="s">
        <v>3188</v>
      </c>
    </row>
    <row r="700" spans="1:29" hidden="1" x14ac:dyDescent="0.25">
      <c r="A700">
        <v>581560</v>
      </c>
      <c r="B700" t="s">
        <v>1157</v>
      </c>
      <c r="C700" t="s">
        <v>3168</v>
      </c>
      <c r="D700" t="s">
        <v>130</v>
      </c>
      <c r="E700" t="s">
        <v>99</v>
      </c>
      <c r="F700" t="s">
        <v>100</v>
      </c>
      <c r="G700">
        <v>0.5</v>
      </c>
      <c r="J700" s="5"/>
      <c r="L700" t="s">
        <v>1158</v>
      </c>
      <c r="M700">
        <v>2020</v>
      </c>
      <c r="N700">
        <v>6</v>
      </c>
      <c r="P700" t="s">
        <v>1159</v>
      </c>
      <c r="Q700" t="s">
        <v>35</v>
      </c>
      <c r="R700" t="s">
        <v>103</v>
      </c>
      <c r="S700" t="s">
        <v>104</v>
      </c>
      <c r="T700">
        <v>0.25</v>
      </c>
      <c r="U700" s="7">
        <v>0.25</v>
      </c>
      <c r="V700" s="4">
        <v>0.125</v>
      </c>
      <c r="W700">
        <v>0</v>
      </c>
      <c r="Y700">
        <v>0.125</v>
      </c>
      <c r="Z700">
        <v>0.125</v>
      </c>
      <c r="AA700" t="b">
        <v>1</v>
      </c>
      <c r="AB700" t="s">
        <v>76</v>
      </c>
      <c r="AC700" t="s">
        <v>3186</v>
      </c>
    </row>
    <row r="701" spans="1:29" hidden="1" x14ac:dyDescent="0.25">
      <c r="A701">
        <v>564351</v>
      </c>
      <c r="B701" t="s">
        <v>1160</v>
      </c>
      <c r="C701" t="s">
        <v>3168</v>
      </c>
      <c r="D701" t="s">
        <v>130</v>
      </c>
      <c r="E701" t="s">
        <v>99</v>
      </c>
      <c r="F701" t="s">
        <v>134</v>
      </c>
      <c r="G701">
        <v>0.5</v>
      </c>
      <c r="J701" s="5">
        <v>482135600006</v>
      </c>
      <c r="L701" t="s">
        <v>500</v>
      </c>
      <c r="M701">
        <v>2019</v>
      </c>
      <c r="N701">
        <v>9</v>
      </c>
      <c r="O701" t="s">
        <v>34</v>
      </c>
      <c r="P701" t="s">
        <v>501</v>
      </c>
      <c r="Q701" t="s">
        <v>35</v>
      </c>
      <c r="R701" t="s">
        <v>224</v>
      </c>
      <c r="S701" t="s">
        <v>225</v>
      </c>
      <c r="T701">
        <v>0.5</v>
      </c>
      <c r="U701" s="7">
        <v>0.5</v>
      </c>
      <c r="V701" s="4">
        <v>0.25</v>
      </c>
      <c r="W701">
        <v>0</v>
      </c>
      <c r="Y701">
        <v>0.25</v>
      </c>
      <c r="Z701">
        <v>0.25</v>
      </c>
      <c r="AA701" t="b">
        <v>1</v>
      </c>
      <c r="AB701" t="s">
        <v>76</v>
      </c>
      <c r="AC701" t="s">
        <v>3186</v>
      </c>
    </row>
    <row r="702" spans="1:29" hidden="1" x14ac:dyDescent="0.25">
      <c r="A702">
        <v>587943</v>
      </c>
      <c r="B702" t="s">
        <v>177</v>
      </c>
      <c r="C702" t="s">
        <v>3176</v>
      </c>
      <c r="D702" t="s">
        <v>28</v>
      </c>
      <c r="E702" t="s">
        <v>117</v>
      </c>
      <c r="G702">
        <v>0.33333333333332998</v>
      </c>
      <c r="J702" s="5"/>
      <c r="L702" t="s">
        <v>178</v>
      </c>
      <c r="M702">
        <v>2020</v>
      </c>
      <c r="N702">
        <v>18</v>
      </c>
      <c r="O702" t="s">
        <v>179</v>
      </c>
      <c r="P702" t="s">
        <v>180</v>
      </c>
      <c r="Q702" t="s">
        <v>181</v>
      </c>
      <c r="R702" t="s">
        <v>117</v>
      </c>
      <c r="S702" t="s">
        <v>120</v>
      </c>
      <c r="T702">
        <v>1</v>
      </c>
      <c r="U702" s="7">
        <v>2</v>
      </c>
      <c r="V702" s="4">
        <v>0.66666666666665997</v>
      </c>
      <c r="W702">
        <v>0</v>
      </c>
      <c r="Y702">
        <v>0.66666666666665997</v>
      </c>
      <c r="Z702">
        <v>0.66666666666665997</v>
      </c>
      <c r="AA702" t="b">
        <v>1</v>
      </c>
      <c r="AB702" t="s">
        <v>151</v>
      </c>
      <c r="AC702" t="s">
        <v>151</v>
      </c>
    </row>
    <row r="703" spans="1:29" hidden="1" x14ac:dyDescent="0.25">
      <c r="A703">
        <v>528027</v>
      </c>
      <c r="B703" t="s">
        <v>1161</v>
      </c>
      <c r="C703" t="s">
        <v>3168</v>
      </c>
      <c r="D703" t="s">
        <v>201</v>
      </c>
      <c r="E703" t="s">
        <v>40</v>
      </c>
      <c r="F703" t="s">
        <v>171</v>
      </c>
      <c r="G703">
        <v>0.2</v>
      </c>
      <c r="J703" s="5"/>
      <c r="L703" t="s">
        <v>641</v>
      </c>
      <c r="M703">
        <v>2017</v>
      </c>
      <c r="N703">
        <v>13</v>
      </c>
      <c r="O703" t="s">
        <v>68</v>
      </c>
      <c r="Q703" t="s">
        <v>69</v>
      </c>
      <c r="R703" t="s">
        <v>357</v>
      </c>
      <c r="S703" t="s">
        <v>44</v>
      </c>
      <c r="T703">
        <v>0.5</v>
      </c>
      <c r="U703" s="7">
        <v>1</v>
      </c>
      <c r="V703" s="4">
        <v>0.2</v>
      </c>
      <c r="W703">
        <v>0</v>
      </c>
      <c r="Y703">
        <v>0.2</v>
      </c>
      <c r="Z703">
        <v>0.2</v>
      </c>
      <c r="AA703" t="b">
        <v>1</v>
      </c>
      <c r="AB703" t="s">
        <v>151</v>
      </c>
      <c r="AC703" t="s">
        <v>458</v>
      </c>
    </row>
    <row r="704" spans="1:29" hidden="1" x14ac:dyDescent="0.25">
      <c r="A704">
        <v>563116</v>
      </c>
      <c r="B704" t="s">
        <v>1162</v>
      </c>
      <c r="C704" t="s">
        <v>3168</v>
      </c>
      <c r="D704" t="s">
        <v>156</v>
      </c>
      <c r="E704" t="s">
        <v>99</v>
      </c>
      <c r="F704" t="s">
        <v>100</v>
      </c>
      <c r="G704">
        <v>0.5</v>
      </c>
      <c r="J704" s="5">
        <v>478861500022</v>
      </c>
      <c r="L704" t="s">
        <v>673</v>
      </c>
      <c r="M704">
        <v>2019</v>
      </c>
      <c r="N704">
        <v>7</v>
      </c>
      <c r="P704" t="s">
        <v>1163</v>
      </c>
      <c r="Q704" t="s">
        <v>69</v>
      </c>
      <c r="R704" t="s">
        <v>103</v>
      </c>
      <c r="S704" t="s">
        <v>104</v>
      </c>
      <c r="T704">
        <v>0.25</v>
      </c>
      <c r="U704" s="7">
        <v>0.5</v>
      </c>
      <c r="V704" s="4">
        <v>0.25</v>
      </c>
      <c r="W704">
        <v>0</v>
      </c>
      <c r="Y704">
        <v>0.25</v>
      </c>
      <c r="Z704">
        <v>0.25</v>
      </c>
      <c r="AA704" t="b">
        <v>1</v>
      </c>
      <c r="AB704" t="s">
        <v>151</v>
      </c>
      <c r="AC704" t="s">
        <v>151</v>
      </c>
    </row>
    <row r="705" spans="1:29" hidden="1" x14ac:dyDescent="0.25">
      <c r="A705">
        <v>582862</v>
      </c>
      <c r="B705" t="s">
        <v>1162</v>
      </c>
      <c r="C705" t="s">
        <v>3168</v>
      </c>
      <c r="D705" t="s">
        <v>156</v>
      </c>
      <c r="E705" t="s">
        <v>99</v>
      </c>
      <c r="F705" t="s">
        <v>121</v>
      </c>
      <c r="G705">
        <v>1</v>
      </c>
      <c r="J705" s="5">
        <v>567209500012</v>
      </c>
      <c r="L705" t="s">
        <v>496</v>
      </c>
      <c r="M705">
        <v>2020</v>
      </c>
      <c r="N705">
        <v>7</v>
      </c>
      <c r="O705" t="s">
        <v>34</v>
      </c>
      <c r="P705" t="s">
        <v>482</v>
      </c>
      <c r="Q705" t="s">
        <v>69</v>
      </c>
      <c r="R705" t="s">
        <v>3108</v>
      </c>
      <c r="S705" t="s">
        <v>225</v>
      </c>
      <c r="T705">
        <v>0.5</v>
      </c>
      <c r="U705" s="7">
        <v>1</v>
      </c>
      <c r="V705" s="4">
        <v>1</v>
      </c>
      <c r="W705">
        <v>0</v>
      </c>
      <c r="Y705">
        <v>1</v>
      </c>
      <c r="Z705">
        <v>1</v>
      </c>
      <c r="AA705" t="b">
        <v>1</v>
      </c>
      <c r="AB705" t="s">
        <v>76</v>
      </c>
      <c r="AC705" t="s">
        <v>3186</v>
      </c>
    </row>
    <row r="706" spans="1:29" hidden="1" x14ac:dyDescent="0.25">
      <c r="A706">
        <v>565280</v>
      </c>
      <c r="B706" t="s">
        <v>1164</v>
      </c>
      <c r="C706" t="s">
        <v>3168</v>
      </c>
      <c r="D706" t="s">
        <v>74</v>
      </c>
      <c r="E706" t="s">
        <v>58</v>
      </c>
      <c r="G706">
        <v>9.0909090909090995E-2</v>
      </c>
      <c r="J706" s="5"/>
      <c r="M706">
        <v>2019</v>
      </c>
      <c r="N706">
        <v>224</v>
      </c>
      <c r="O706" t="s">
        <v>34</v>
      </c>
      <c r="P706" t="s">
        <v>176</v>
      </c>
      <c r="Q706" t="s">
        <v>35</v>
      </c>
      <c r="R706" t="s">
        <v>58</v>
      </c>
      <c r="S706" t="s">
        <v>60</v>
      </c>
      <c r="T706">
        <v>9</v>
      </c>
      <c r="U706" s="7">
        <v>9</v>
      </c>
      <c r="V706" s="4">
        <v>0.81818181818181901</v>
      </c>
      <c r="W706">
        <v>9</v>
      </c>
      <c r="Y706">
        <v>0.81818181818181901</v>
      </c>
      <c r="Z706">
        <v>0.81818181818181901</v>
      </c>
      <c r="AA706" t="b">
        <v>1</v>
      </c>
      <c r="AB706" t="s">
        <v>76</v>
      </c>
      <c r="AC706" t="s">
        <v>3185</v>
      </c>
    </row>
    <row r="707" spans="1:29" hidden="1" x14ac:dyDescent="0.25">
      <c r="A707">
        <v>563348</v>
      </c>
      <c r="B707" t="s">
        <v>1165</v>
      </c>
      <c r="C707" t="s">
        <v>3168</v>
      </c>
      <c r="D707" t="s">
        <v>437</v>
      </c>
      <c r="E707" t="s">
        <v>40</v>
      </c>
      <c r="F707" t="s">
        <v>41</v>
      </c>
      <c r="G707">
        <v>1</v>
      </c>
      <c r="J707" s="5"/>
      <c r="L707" t="s">
        <v>532</v>
      </c>
      <c r="M707">
        <v>2019</v>
      </c>
      <c r="N707">
        <v>7</v>
      </c>
      <c r="O707" t="s">
        <v>34</v>
      </c>
      <c r="Q707" t="s">
        <v>35</v>
      </c>
      <c r="R707" t="s">
        <v>43</v>
      </c>
      <c r="S707" t="s">
        <v>44</v>
      </c>
      <c r="T707">
        <v>0.5</v>
      </c>
      <c r="U707" s="7">
        <v>0.5</v>
      </c>
      <c r="V707" s="4">
        <v>0.5</v>
      </c>
      <c r="W707">
        <v>0</v>
      </c>
      <c r="Y707">
        <v>0.5</v>
      </c>
      <c r="Z707">
        <v>0.5</v>
      </c>
      <c r="AA707" t="b">
        <v>1</v>
      </c>
      <c r="AB707" t="s">
        <v>151</v>
      </c>
      <c r="AC707" t="s">
        <v>151</v>
      </c>
    </row>
    <row r="708" spans="1:29" hidden="1" x14ac:dyDescent="0.25">
      <c r="A708">
        <v>540322</v>
      </c>
      <c r="B708" t="s">
        <v>1166</v>
      </c>
      <c r="C708" t="s">
        <v>3168</v>
      </c>
      <c r="D708" t="s">
        <v>437</v>
      </c>
      <c r="E708" t="s">
        <v>40</v>
      </c>
      <c r="F708" t="s">
        <v>163</v>
      </c>
      <c r="G708">
        <v>1</v>
      </c>
      <c r="J708" s="5"/>
      <c r="L708" t="s">
        <v>532</v>
      </c>
      <c r="M708">
        <v>2017</v>
      </c>
      <c r="N708">
        <v>4</v>
      </c>
      <c r="O708" t="s">
        <v>34</v>
      </c>
      <c r="Q708" t="s">
        <v>35</v>
      </c>
      <c r="R708" t="s">
        <v>164</v>
      </c>
      <c r="S708" t="s">
        <v>44</v>
      </c>
      <c r="T708">
        <v>0.5</v>
      </c>
      <c r="U708" s="7">
        <v>0.5</v>
      </c>
      <c r="V708" s="4">
        <v>0.5</v>
      </c>
      <c r="W708">
        <v>0</v>
      </c>
      <c r="Y708">
        <v>0.5</v>
      </c>
      <c r="Z708">
        <v>0.5</v>
      </c>
      <c r="AA708" t="b">
        <v>1</v>
      </c>
      <c r="AB708" t="s">
        <v>76</v>
      </c>
      <c r="AC708" t="s">
        <v>3187</v>
      </c>
    </row>
    <row r="709" spans="1:29" hidden="1" x14ac:dyDescent="0.25">
      <c r="A709">
        <v>580042</v>
      </c>
      <c r="B709" t="s">
        <v>1167</v>
      </c>
      <c r="C709" t="s">
        <v>3168</v>
      </c>
      <c r="D709" t="s">
        <v>437</v>
      </c>
      <c r="E709" t="s">
        <v>99</v>
      </c>
      <c r="F709" t="s">
        <v>100</v>
      </c>
      <c r="G709">
        <v>1</v>
      </c>
      <c r="J709" s="5"/>
      <c r="L709" t="s">
        <v>1168</v>
      </c>
      <c r="M709">
        <v>2020</v>
      </c>
      <c r="N709">
        <v>6</v>
      </c>
      <c r="P709" t="s">
        <v>266</v>
      </c>
      <c r="Q709" t="s">
        <v>35</v>
      </c>
      <c r="R709" t="s">
        <v>103</v>
      </c>
      <c r="S709" t="s">
        <v>104</v>
      </c>
      <c r="T709">
        <v>0.25</v>
      </c>
      <c r="U709" s="7">
        <v>0.25</v>
      </c>
      <c r="V709" s="4">
        <v>0.25</v>
      </c>
      <c r="W709">
        <v>0</v>
      </c>
      <c r="Y709">
        <v>0.25</v>
      </c>
      <c r="Z709">
        <v>0.25</v>
      </c>
      <c r="AA709" t="b">
        <v>1</v>
      </c>
      <c r="AB709" t="s">
        <v>76</v>
      </c>
      <c r="AC709" t="s">
        <v>3187</v>
      </c>
    </row>
    <row r="710" spans="1:29" hidden="1" x14ac:dyDescent="0.25">
      <c r="A710">
        <v>567843</v>
      </c>
      <c r="B710" t="s">
        <v>1167</v>
      </c>
      <c r="C710" t="s">
        <v>3168</v>
      </c>
      <c r="D710" t="s">
        <v>437</v>
      </c>
      <c r="E710" t="s">
        <v>249</v>
      </c>
      <c r="G710">
        <v>1</v>
      </c>
      <c r="J710" s="5"/>
      <c r="M710">
        <v>2019</v>
      </c>
      <c r="N710">
        <v>36</v>
      </c>
      <c r="O710" t="s">
        <v>34</v>
      </c>
      <c r="P710" t="s">
        <v>1167</v>
      </c>
      <c r="Q710" t="s">
        <v>35</v>
      </c>
      <c r="R710" t="s">
        <v>249</v>
      </c>
      <c r="S710" t="s">
        <v>191</v>
      </c>
      <c r="T710">
        <v>1</v>
      </c>
      <c r="U710" s="7">
        <v>1</v>
      </c>
      <c r="V710" s="4">
        <v>1</v>
      </c>
      <c r="W710">
        <v>0</v>
      </c>
      <c r="Y710">
        <v>1</v>
      </c>
      <c r="Z710">
        <v>1</v>
      </c>
      <c r="AA710" t="b">
        <v>1</v>
      </c>
      <c r="AB710" t="s">
        <v>76</v>
      </c>
      <c r="AC710" t="s">
        <v>3187</v>
      </c>
    </row>
    <row r="711" spans="1:29" hidden="1" x14ac:dyDescent="0.25">
      <c r="A711">
        <v>567846</v>
      </c>
      <c r="B711" t="s">
        <v>1167</v>
      </c>
      <c r="C711" t="s">
        <v>3168</v>
      </c>
      <c r="D711" t="s">
        <v>437</v>
      </c>
      <c r="E711" t="s">
        <v>249</v>
      </c>
      <c r="G711">
        <v>1</v>
      </c>
      <c r="J711" s="5"/>
      <c r="M711">
        <v>2019</v>
      </c>
      <c r="N711">
        <v>44</v>
      </c>
      <c r="O711" t="s">
        <v>34</v>
      </c>
      <c r="P711" t="s">
        <v>1167</v>
      </c>
      <c r="Q711" t="s">
        <v>35</v>
      </c>
      <c r="R711" t="s">
        <v>249</v>
      </c>
      <c r="S711" t="s">
        <v>191</v>
      </c>
      <c r="T711">
        <v>1</v>
      </c>
      <c r="U711" s="7">
        <v>1</v>
      </c>
      <c r="V711" s="4">
        <v>1</v>
      </c>
      <c r="W711">
        <v>0</v>
      </c>
      <c r="Y711">
        <v>1</v>
      </c>
      <c r="Z711">
        <v>1</v>
      </c>
      <c r="AA711" t="b">
        <v>1</v>
      </c>
      <c r="AB711" t="s">
        <v>76</v>
      </c>
      <c r="AC711" t="s">
        <v>3187</v>
      </c>
    </row>
    <row r="712" spans="1:29" hidden="1" x14ac:dyDescent="0.25">
      <c r="A712">
        <v>567848</v>
      </c>
      <c r="B712" t="s">
        <v>1167</v>
      </c>
      <c r="C712" t="s">
        <v>3168</v>
      </c>
      <c r="D712" t="s">
        <v>437</v>
      </c>
      <c r="E712" t="s">
        <v>249</v>
      </c>
      <c r="G712">
        <v>1</v>
      </c>
      <c r="J712" s="5"/>
      <c r="M712">
        <v>2019</v>
      </c>
      <c r="N712">
        <v>44</v>
      </c>
      <c r="O712" t="s">
        <v>34</v>
      </c>
      <c r="P712" t="s">
        <v>1167</v>
      </c>
      <c r="Q712" t="s">
        <v>35</v>
      </c>
      <c r="R712" t="s">
        <v>249</v>
      </c>
      <c r="S712" t="s">
        <v>191</v>
      </c>
      <c r="T712">
        <v>1</v>
      </c>
      <c r="U712" s="7">
        <v>1</v>
      </c>
      <c r="V712" s="4">
        <v>1</v>
      </c>
      <c r="W712">
        <v>0</v>
      </c>
      <c r="Y712">
        <v>1</v>
      </c>
      <c r="Z712">
        <v>1</v>
      </c>
      <c r="AA712" t="b">
        <v>1</v>
      </c>
      <c r="AB712" t="s">
        <v>151</v>
      </c>
      <c r="AC712" t="s">
        <v>151</v>
      </c>
    </row>
    <row r="713" spans="1:29" hidden="1" x14ac:dyDescent="0.25">
      <c r="A713">
        <v>569923</v>
      </c>
      <c r="B713" t="s">
        <v>1167</v>
      </c>
      <c r="C713" t="s">
        <v>3168</v>
      </c>
      <c r="D713" t="s">
        <v>437</v>
      </c>
      <c r="E713" t="s">
        <v>40</v>
      </c>
      <c r="F713" t="s">
        <v>41</v>
      </c>
      <c r="G713">
        <v>1</v>
      </c>
      <c r="J713" s="5"/>
      <c r="L713" t="s">
        <v>1169</v>
      </c>
      <c r="M713">
        <v>2019</v>
      </c>
      <c r="N713">
        <v>2</v>
      </c>
      <c r="O713" t="s">
        <v>34</v>
      </c>
      <c r="Q713" t="s">
        <v>35</v>
      </c>
      <c r="R713" t="s">
        <v>43</v>
      </c>
      <c r="S713" t="s">
        <v>44</v>
      </c>
      <c r="T713">
        <v>0.5</v>
      </c>
      <c r="U713" s="7">
        <v>0.5</v>
      </c>
      <c r="V713" s="4">
        <v>0.5</v>
      </c>
      <c r="W713">
        <v>0</v>
      </c>
      <c r="Y713">
        <v>0.5</v>
      </c>
      <c r="Z713">
        <v>0.5</v>
      </c>
      <c r="AA713" t="b">
        <v>1</v>
      </c>
      <c r="AB713" t="s">
        <v>76</v>
      </c>
      <c r="AC713" t="s">
        <v>3187</v>
      </c>
    </row>
    <row r="714" spans="1:29" hidden="1" x14ac:dyDescent="0.25">
      <c r="A714">
        <v>587822</v>
      </c>
      <c r="B714" t="s">
        <v>1167</v>
      </c>
      <c r="C714" t="s">
        <v>3168</v>
      </c>
      <c r="D714" t="s">
        <v>437</v>
      </c>
      <c r="E714" t="s">
        <v>249</v>
      </c>
      <c r="G714">
        <v>1</v>
      </c>
      <c r="J714" s="5"/>
      <c r="M714">
        <v>2020</v>
      </c>
      <c r="N714">
        <v>36</v>
      </c>
      <c r="O714" t="s">
        <v>34</v>
      </c>
      <c r="P714" t="s">
        <v>1170</v>
      </c>
      <c r="Q714" t="s">
        <v>35</v>
      </c>
      <c r="R714" t="s">
        <v>249</v>
      </c>
      <c r="S714" t="s">
        <v>191</v>
      </c>
      <c r="T714">
        <v>1</v>
      </c>
      <c r="U714" s="7">
        <v>1</v>
      </c>
      <c r="V714" s="4">
        <v>1</v>
      </c>
      <c r="W714">
        <v>0</v>
      </c>
      <c r="Y714">
        <v>1</v>
      </c>
      <c r="Z714">
        <v>1</v>
      </c>
      <c r="AA714" t="b">
        <v>1</v>
      </c>
      <c r="AB714" t="s">
        <v>151</v>
      </c>
      <c r="AC714" t="s">
        <v>151</v>
      </c>
    </row>
    <row r="715" spans="1:29" hidden="1" x14ac:dyDescent="0.25">
      <c r="A715">
        <v>587824</v>
      </c>
      <c r="B715" t="s">
        <v>1167</v>
      </c>
      <c r="C715" t="s">
        <v>3168</v>
      </c>
      <c r="D715" t="s">
        <v>437</v>
      </c>
      <c r="E715" t="s">
        <v>249</v>
      </c>
      <c r="G715">
        <v>1</v>
      </c>
      <c r="J715" s="5"/>
      <c r="M715">
        <v>2020</v>
      </c>
      <c r="N715">
        <v>36</v>
      </c>
      <c r="O715" t="s">
        <v>34</v>
      </c>
      <c r="P715" t="s">
        <v>1170</v>
      </c>
      <c r="Q715" t="s">
        <v>35</v>
      </c>
      <c r="R715" t="s">
        <v>249</v>
      </c>
      <c r="S715" t="s">
        <v>191</v>
      </c>
      <c r="T715">
        <v>1</v>
      </c>
      <c r="U715" s="7">
        <v>1</v>
      </c>
      <c r="V715" s="4">
        <v>1</v>
      </c>
      <c r="W715">
        <v>0</v>
      </c>
      <c r="Y715">
        <v>1</v>
      </c>
      <c r="Z715">
        <v>1</v>
      </c>
      <c r="AA715" t="b">
        <v>1</v>
      </c>
      <c r="AB715" t="s">
        <v>151</v>
      </c>
      <c r="AC715" t="s">
        <v>151</v>
      </c>
    </row>
    <row r="716" spans="1:29" hidden="1" x14ac:dyDescent="0.25">
      <c r="A716">
        <v>587828</v>
      </c>
      <c r="B716" t="s">
        <v>1167</v>
      </c>
      <c r="C716" t="s">
        <v>3168</v>
      </c>
      <c r="D716" t="s">
        <v>437</v>
      </c>
      <c r="E716" t="s">
        <v>249</v>
      </c>
      <c r="G716">
        <v>1</v>
      </c>
      <c r="J716" s="5"/>
      <c r="M716">
        <v>2020</v>
      </c>
      <c r="N716">
        <v>40</v>
      </c>
      <c r="O716" t="s">
        <v>34</v>
      </c>
      <c r="P716" t="s">
        <v>1170</v>
      </c>
      <c r="Q716" t="s">
        <v>35</v>
      </c>
      <c r="R716" t="s">
        <v>249</v>
      </c>
      <c r="S716" t="s">
        <v>191</v>
      </c>
      <c r="T716">
        <v>1</v>
      </c>
      <c r="U716" s="7">
        <v>1</v>
      </c>
      <c r="V716" s="4">
        <v>1</v>
      </c>
      <c r="W716">
        <v>0</v>
      </c>
      <c r="Y716">
        <v>1</v>
      </c>
      <c r="Z716">
        <v>1</v>
      </c>
      <c r="AA716" t="b">
        <v>1</v>
      </c>
      <c r="AB716" t="s">
        <v>151</v>
      </c>
      <c r="AC716" t="s">
        <v>151</v>
      </c>
    </row>
    <row r="717" spans="1:29" hidden="1" x14ac:dyDescent="0.25">
      <c r="A717">
        <v>587830</v>
      </c>
      <c r="B717" t="s">
        <v>1167</v>
      </c>
      <c r="C717" t="s">
        <v>3168</v>
      </c>
      <c r="D717" t="s">
        <v>437</v>
      </c>
      <c r="E717" t="s">
        <v>249</v>
      </c>
      <c r="G717">
        <v>1</v>
      </c>
      <c r="J717" s="5"/>
      <c r="M717">
        <v>2020</v>
      </c>
      <c r="N717">
        <v>40</v>
      </c>
      <c r="O717" t="s">
        <v>34</v>
      </c>
      <c r="P717" t="s">
        <v>1170</v>
      </c>
      <c r="Q717" t="s">
        <v>35</v>
      </c>
      <c r="R717" t="s">
        <v>249</v>
      </c>
      <c r="S717" t="s">
        <v>191</v>
      </c>
      <c r="T717">
        <v>1</v>
      </c>
      <c r="U717" s="7">
        <v>1</v>
      </c>
      <c r="V717" s="4">
        <v>1</v>
      </c>
      <c r="W717">
        <v>0</v>
      </c>
      <c r="Y717">
        <v>1</v>
      </c>
      <c r="Z717">
        <v>1</v>
      </c>
      <c r="AA717" t="b">
        <v>1</v>
      </c>
      <c r="AB717" t="s">
        <v>151</v>
      </c>
      <c r="AC717" t="s">
        <v>151</v>
      </c>
    </row>
    <row r="718" spans="1:29" hidden="1" x14ac:dyDescent="0.25">
      <c r="A718">
        <v>587831</v>
      </c>
      <c r="B718" t="s">
        <v>1167</v>
      </c>
      <c r="C718" t="s">
        <v>3168</v>
      </c>
      <c r="D718" t="s">
        <v>437</v>
      </c>
      <c r="E718" t="s">
        <v>153</v>
      </c>
      <c r="G718">
        <v>1</v>
      </c>
      <c r="J718" s="5"/>
      <c r="M718">
        <v>2020</v>
      </c>
      <c r="N718">
        <v>80</v>
      </c>
      <c r="O718" t="s">
        <v>34</v>
      </c>
      <c r="P718" t="s">
        <v>1170</v>
      </c>
      <c r="Q718" t="s">
        <v>35</v>
      </c>
      <c r="R718" t="s">
        <v>153</v>
      </c>
      <c r="S718" t="s">
        <v>61</v>
      </c>
      <c r="T718">
        <v>0</v>
      </c>
      <c r="U718" s="7">
        <v>0</v>
      </c>
      <c r="V718" s="4">
        <v>0</v>
      </c>
      <c r="W718">
        <v>0</v>
      </c>
      <c r="Y718">
        <v>0</v>
      </c>
      <c r="Z718">
        <v>0</v>
      </c>
      <c r="AA718" t="b">
        <v>1</v>
      </c>
      <c r="AB718" t="s">
        <v>151</v>
      </c>
      <c r="AC718" t="s">
        <v>151</v>
      </c>
    </row>
    <row r="719" spans="1:29" hidden="1" x14ac:dyDescent="0.25">
      <c r="A719">
        <v>574922</v>
      </c>
      <c r="B719" t="s">
        <v>1171</v>
      </c>
      <c r="C719" t="s">
        <v>3168</v>
      </c>
      <c r="D719" t="s">
        <v>221</v>
      </c>
      <c r="E719" t="s">
        <v>99</v>
      </c>
      <c r="F719" t="s">
        <v>100</v>
      </c>
      <c r="G719">
        <v>1</v>
      </c>
      <c r="J719" s="5"/>
      <c r="L719" t="s">
        <v>1172</v>
      </c>
      <c r="M719">
        <v>2019</v>
      </c>
      <c r="N719">
        <v>2</v>
      </c>
      <c r="P719" t="s">
        <v>1173</v>
      </c>
      <c r="Q719" t="s">
        <v>69</v>
      </c>
      <c r="R719" t="s">
        <v>103</v>
      </c>
      <c r="S719" t="s">
        <v>104</v>
      </c>
      <c r="T719">
        <v>0.25</v>
      </c>
      <c r="U719" s="7">
        <v>0.5</v>
      </c>
      <c r="V719" s="4">
        <v>0.5</v>
      </c>
      <c r="W719">
        <v>0</v>
      </c>
      <c r="Y719">
        <v>0.5</v>
      </c>
      <c r="Z719">
        <v>0.5</v>
      </c>
      <c r="AA719" t="b">
        <v>1</v>
      </c>
      <c r="AB719" t="s">
        <v>151</v>
      </c>
      <c r="AC719" t="s">
        <v>151</v>
      </c>
    </row>
    <row r="720" spans="1:29" hidden="1" x14ac:dyDescent="0.25">
      <c r="A720">
        <v>560536</v>
      </c>
      <c r="B720" t="s">
        <v>1174</v>
      </c>
      <c r="C720" t="s">
        <v>3168</v>
      </c>
      <c r="D720" t="s">
        <v>221</v>
      </c>
      <c r="E720" t="s">
        <v>75</v>
      </c>
      <c r="G720">
        <v>0.5</v>
      </c>
      <c r="J720" s="5"/>
      <c r="M720">
        <v>2017</v>
      </c>
      <c r="Q720" t="s">
        <v>35</v>
      </c>
      <c r="R720" t="s">
        <v>75</v>
      </c>
      <c r="S720" t="s">
        <v>61</v>
      </c>
      <c r="T720">
        <v>0</v>
      </c>
      <c r="U720" s="7">
        <v>0</v>
      </c>
      <c r="V720" s="4">
        <v>0</v>
      </c>
      <c r="W720">
        <v>0</v>
      </c>
      <c r="Y720">
        <v>0</v>
      </c>
      <c r="Z720">
        <v>0</v>
      </c>
      <c r="AA720" t="b">
        <v>1</v>
      </c>
      <c r="AB720" t="s">
        <v>151</v>
      </c>
      <c r="AC720" t="s">
        <v>151</v>
      </c>
    </row>
    <row r="721" spans="1:29" hidden="1" x14ac:dyDescent="0.25">
      <c r="A721">
        <v>583953</v>
      </c>
      <c r="B721" t="s">
        <v>1174</v>
      </c>
      <c r="C721" t="s">
        <v>3168</v>
      </c>
      <c r="D721" t="s">
        <v>221</v>
      </c>
      <c r="E721" t="s">
        <v>117</v>
      </c>
      <c r="G721">
        <v>0.5</v>
      </c>
      <c r="J721" s="5"/>
      <c r="L721" t="s">
        <v>1175</v>
      </c>
      <c r="M721">
        <v>2020</v>
      </c>
      <c r="N721">
        <v>10</v>
      </c>
      <c r="O721" t="s">
        <v>368</v>
      </c>
      <c r="P721" t="s">
        <v>819</v>
      </c>
      <c r="Q721" t="s">
        <v>69</v>
      </c>
      <c r="R721" t="s">
        <v>117</v>
      </c>
      <c r="S721" t="s">
        <v>120</v>
      </c>
      <c r="T721">
        <v>1</v>
      </c>
      <c r="U721" s="7">
        <v>2</v>
      </c>
      <c r="V721" s="4">
        <v>1</v>
      </c>
      <c r="W721">
        <v>0</v>
      </c>
      <c r="Y721">
        <v>1</v>
      </c>
      <c r="Z721">
        <v>1</v>
      </c>
      <c r="AA721" t="b">
        <v>1</v>
      </c>
      <c r="AB721" t="s">
        <v>151</v>
      </c>
      <c r="AC721" t="s">
        <v>151</v>
      </c>
    </row>
    <row r="722" spans="1:29" hidden="1" x14ac:dyDescent="0.25">
      <c r="A722">
        <v>579592</v>
      </c>
      <c r="B722" t="s">
        <v>1176</v>
      </c>
      <c r="C722" t="s">
        <v>3168</v>
      </c>
      <c r="D722" t="s">
        <v>437</v>
      </c>
      <c r="E722" t="s">
        <v>99</v>
      </c>
      <c r="F722" t="s">
        <v>100</v>
      </c>
      <c r="G722">
        <v>1</v>
      </c>
      <c r="J722" s="5"/>
      <c r="L722" t="s">
        <v>1177</v>
      </c>
      <c r="M722">
        <v>2020</v>
      </c>
      <c r="N722">
        <v>6</v>
      </c>
      <c r="P722" t="s">
        <v>1178</v>
      </c>
      <c r="Q722" t="s">
        <v>35</v>
      </c>
      <c r="R722" t="s">
        <v>103</v>
      </c>
      <c r="S722" t="s">
        <v>104</v>
      </c>
      <c r="T722">
        <v>0.25</v>
      </c>
      <c r="U722" s="7">
        <v>0.25</v>
      </c>
      <c r="V722" s="4">
        <v>0.25</v>
      </c>
      <c r="W722">
        <v>0</v>
      </c>
      <c r="Y722">
        <v>0.25</v>
      </c>
      <c r="Z722">
        <v>0.25</v>
      </c>
      <c r="AA722" t="b">
        <v>1</v>
      </c>
      <c r="AB722" t="s">
        <v>151</v>
      </c>
      <c r="AC722" t="s">
        <v>151</v>
      </c>
    </row>
    <row r="723" spans="1:29" hidden="1" x14ac:dyDescent="0.25">
      <c r="A723">
        <v>567463</v>
      </c>
      <c r="B723" t="s">
        <v>1176</v>
      </c>
      <c r="C723" t="s">
        <v>3168</v>
      </c>
      <c r="D723" t="s">
        <v>437</v>
      </c>
      <c r="E723" t="s">
        <v>99</v>
      </c>
      <c r="F723" t="s">
        <v>100</v>
      </c>
      <c r="G723">
        <v>1</v>
      </c>
      <c r="J723" s="5"/>
      <c r="L723" t="s">
        <v>1179</v>
      </c>
      <c r="M723">
        <v>2019</v>
      </c>
      <c r="N723">
        <v>8</v>
      </c>
      <c r="P723" t="s">
        <v>1180</v>
      </c>
      <c r="Q723" t="s">
        <v>35</v>
      </c>
      <c r="R723" t="s">
        <v>103</v>
      </c>
      <c r="S723" t="s">
        <v>104</v>
      </c>
      <c r="T723">
        <v>0.25</v>
      </c>
      <c r="U723" s="7">
        <v>0.25</v>
      </c>
      <c r="V723" s="4">
        <v>0.25</v>
      </c>
      <c r="W723">
        <v>0</v>
      </c>
      <c r="Y723">
        <v>0.25</v>
      </c>
      <c r="Z723">
        <v>0.25</v>
      </c>
      <c r="AA723" t="b">
        <v>1</v>
      </c>
      <c r="AB723" t="s">
        <v>76</v>
      </c>
      <c r="AC723" t="s">
        <v>3187</v>
      </c>
    </row>
    <row r="724" spans="1:29" hidden="1" x14ac:dyDescent="0.25">
      <c r="A724">
        <v>567465</v>
      </c>
      <c r="B724" t="s">
        <v>1176</v>
      </c>
      <c r="C724" t="s">
        <v>3168</v>
      </c>
      <c r="D724" t="s">
        <v>437</v>
      </c>
      <c r="E724" t="s">
        <v>99</v>
      </c>
      <c r="F724" t="s">
        <v>100</v>
      </c>
      <c r="G724">
        <v>1</v>
      </c>
      <c r="J724" s="5"/>
      <c r="L724" t="s">
        <v>1181</v>
      </c>
      <c r="M724">
        <v>2019</v>
      </c>
      <c r="N724">
        <v>6</v>
      </c>
      <c r="P724" t="s">
        <v>1182</v>
      </c>
      <c r="Q724" t="s">
        <v>35</v>
      </c>
      <c r="R724" t="s">
        <v>103</v>
      </c>
      <c r="S724" t="s">
        <v>104</v>
      </c>
      <c r="T724">
        <v>0.25</v>
      </c>
      <c r="U724" s="7">
        <v>0.25</v>
      </c>
      <c r="V724" s="4">
        <v>0.25</v>
      </c>
      <c r="W724">
        <v>0</v>
      </c>
      <c r="Y724">
        <v>0.25</v>
      </c>
      <c r="Z724">
        <v>0.25</v>
      </c>
      <c r="AA724" t="b">
        <v>1</v>
      </c>
      <c r="AB724" t="s">
        <v>151</v>
      </c>
      <c r="AC724" t="s">
        <v>151</v>
      </c>
    </row>
    <row r="725" spans="1:29" hidden="1" x14ac:dyDescent="0.25">
      <c r="A725">
        <v>567688</v>
      </c>
      <c r="B725" t="s">
        <v>1176</v>
      </c>
      <c r="C725" t="s">
        <v>3168</v>
      </c>
      <c r="D725" t="s">
        <v>437</v>
      </c>
      <c r="E725" t="s">
        <v>40</v>
      </c>
      <c r="F725" t="s">
        <v>41</v>
      </c>
      <c r="G725">
        <v>1</v>
      </c>
      <c r="J725" s="5"/>
      <c r="L725" t="s">
        <v>1183</v>
      </c>
      <c r="M725">
        <v>2018</v>
      </c>
      <c r="N725">
        <v>5</v>
      </c>
      <c r="O725" t="s">
        <v>34</v>
      </c>
      <c r="Q725" t="s">
        <v>35</v>
      </c>
      <c r="R725" t="s">
        <v>43</v>
      </c>
      <c r="S725" t="s">
        <v>44</v>
      </c>
      <c r="T725">
        <v>0.5</v>
      </c>
      <c r="U725" s="7">
        <v>0.5</v>
      </c>
      <c r="V725" s="4">
        <v>0.5</v>
      </c>
      <c r="W725">
        <v>0</v>
      </c>
      <c r="Y725">
        <v>0.5</v>
      </c>
      <c r="Z725">
        <v>0.5</v>
      </c>
      <c r="AA725" t="b">
        <v>1</v>
      </c>
      <c r="AB725" t="s">
        <v>199</v>
      </c>
      <c r="AC725" t="s">
        <v>199</v>
      </c>
    </row>
    <row r="726" spans="1:29" hidden="1" x14ac:dyDescent="0.25">
      <c r="A726">
        <v>567689</v>
      </c>
      <c r="B726" t="s">
        <v>1176</v>
      </c>
      <c r="C726" t="s">
        <v>3168</v>
      </c>
      <c r="D726" t="s">
        <v>437</v>
      </c>
      <c r="E726" t="s">
        <v>40</v>
      </c>
      <c r="F726" t="s">
        <v>41</v>
      </c>
      <c r="G726">
        <v>1</v>
      </c>
      <c r="J726" s="5"/>
      <c r="L726" t="s">
        <v>1183</v>
      </c>
      <c r="M726">
        <v>2018</v>
      </c>
      <c r="N726">
        <v>3</v>
      </c>
      <c r="O726" t="s">
        <v>34</v>
      </c>
      <c r="Q726" t="s">
        <v>35</v>
      </c>
      <c r="R726" t="s">
        <v>43</v>
      </c>
      <c r="S726" t="s">
        <v>44</v>
      </c>
      <c r="T726">
        <v>0.5</v>
      </c>
      <c r="U726" s="7">
        <v>0.5</v>
      </c>
      <c r="V726" s="4">
        <v>0.5</v>
      </c>
      <c r="W726">
        <v>0</v>
      </c>
      <c r="Y726">
        <v>0.5</v>
      </c>
      <c r="Z726">
        <v>0.5</v>
      </c>
      <c r="AA726" t="b">
        <v>1</v>
      </c>
      <c r="AB726" t="s">
        <v>199</v>
      </c>
      <c r="AC726" t="s">
        <v>199</v>
      </c>
    </row>
    <row r="727" spans="1:29" hidden="1" x14ac:dyDescent="0.25">
      <c r="A727">
        <v>567690</v>
      </c>
      <c r="B727" t="s">
        <v>1176</v>
      </c>
      <c r="C727" t="s">
        <v>3168</v>
      </c>
      <c r="D727" t="s">
        <v>437</v>
      </c>
      <c r="E727" t="s">
        <v>40</v>
      </c>
      <c r="F727" t="s">
        <v>41</v>
      </c>
      <c r="G727">
        <v>1</v>
      </c>
      <c r="J727" s="5"/>
      <c r="L727" t="s">
        <v>1183</v>
      </c>
      <c r="M727">
        <v>2018</v>
      </c>
      <c r="N727">
        <v>4</v>
      </c>
      <c r="O727" t="s">
        <v>34</v>
      </c>
      <c r="Q727" t="s">
        <v>35</v>
      </c>
      <c r="R727" t="s">
        <v>43</v>
      </c>
      <c r="S727" t="s">
        <v>44</v>
      </c>
      <c r="T727">
        <v>0.5</v>
      </c>
      <c r="U727" s="7">
        <v>0.5</v>
      </c>
      <c r="V727" s="4">
        <v>0.5</v>
      </c>
      <c r="W727">
        <v>0</v>
      </c>
      <c r="Y727">
        <v>0.5</v>
      </c>
      <c r="Z727">
        <v>0.5</v>
      </c>
      <c r="AA727" t="b">
        <v>1</v>
      </c>
      <c r="AB727" t="s">
        <v>199</v>
      </c>
      <c r="AC727" t="s">
        <v>199</v>
      </c>
    </row>
    <row r="728" spans="1:29" hidden="1" x14ac:dyDescent="0.25">
      <c r="A728">
        <v>571753</v>
      </c>
      <c r="B728" t="s">
        <v>1176</v>
      </c>
      <c r="C728" t="s">
        <v>3168</v>
      </c>
      <c r="D728" t="s">
        <v>437</v>
      </c>
      <c r="E728" t="s">
        <v>40</v>
      </c>
      <c r="F728" t="s">
        <v>41</v>
      </c>
      <c r="G728">
        <v>1</v>
      </c>
      <c r="J728" s="5"/>
      <c r="L728" t="s">
        <v>1183</v>
      </c>
      <c r="M728">
        <v>2019</v>
      </c>
      <c r="N728">
        <v>8</v>
      </c>
      <c r="O728" t="s">
        <v>34</v>
      </c>
      <c r="Q728" t="s">
        <v>35</v>
      </c>
      <c r="R728" t="s">
        <v>43</v>
      </c>
      <c r="S728" t="s">
        <v>44</v>
      </c>
      <c r="T728">
        <v>0.5</v>
      </c>
      <c r="U728" s="7">
        <v>0.5</v>
      </c>
      <c r="V728" s="4">
        <v>0.5</v>
      </c>
      <c r="W728">
        <v>0</v>
      </c>
      <c r="Y728">
        <v>0.5</v>
      </c>
      <c r="Z728">
        <v>0.5</v>
      </c>
      <c r="AA728" t="b">
        <v>1</v>
      </c>
      <c r="AB728" t="s">
        <v>76</v>
      </c>
      <c r="AC728" t="s">
        <v>3187</v>
      </c>
    </row>
    <row r="729" spans="1:29" hidden="1" x14ac:dyDescent="0.25">
      <c r="A729">
        <v>571755</v>
      </c>
      <c r="B729" t="s">
        <v>1176</v>
      </c>
      <c r="C729" t="s">
        <v>3168</v>
      </c>
      <c r="D729" t="s">
        <v>437</v>
      </c>
      <c r="E729" t="s">
        <v>40</v>
      </c>
      <c r="F729" t="s">
        <v>41</v>
      </c>
      <c r="G729">
        <v>1</v>
      </c>
      <c r="J729" s="5"/>
      <c r="L729" t="s">
        <v>1183</v>
      </c>
      <c r="M729">
        <v>2019</v>
      </c>
      <c r="N729">
        <v>10</v>
      </c>
      <c r="O729" t="s">
        <v>34</v>
      </c>
      <c r="Q729" t="s">
        <v>35</v>
      </c>
      <c r="R729" t="s">
        <v>43</v>
      </c>
      <c r="S729" t="s">
        <v>44</v>
      </c>
      <c r="T729">
        <v>0.5</v>
      </c>
      <c r="U729" s="7">
        <v>0.5</v>
      </c>
      <c r="V729" s="4">
        <v>0.5</v>
      </c>
      <c r="W729">
        <v>0</v>
      </c>
      <c r="Y729">
        <v>0.5</v>
      </c>
      <c r="Z729">
        <v>0.5</v>
      </c>
      <c r="AA729" t="b">
        <v>1</v>
      </c>
      <c r="AB729" t="s">
        <v>76</v>
      </c>
      <c r="AC729" t="s">
        <v>3187</v>
      </c>
    </row>
    <row r="730" spans="1:29" hidden="1" x14ac:dyDescent="0.25">
      <c r="A730">
        <v>571758</v>
      </c>
      <c r="B730" t="s">
        <v>1176</v>
      </c>
      <c r="C730" t="s">
        <v>3168</v>
      </c>
      <c r="D730" t="s">
        <v>437</v>
      </c>
      <c r="E730" t="s">
        <v>40</v>
      </c>
      <c r="F730" t="s">
        <v>41</v>
      </c>
      <c r="G730">
        <v>1</v>
      </c>
      <c r="J730" s="5"/>
      <c r="L730" t="s">
        <v>1183</v>
      </c>
      <c r="M730">
        <v>2019</v>
      </c>
      <c r="N730">
        <v>7</v>
      </c>
      <c r="O730" t="s">
        <v>34</v>
      </c>
      <c r="Q730" t="s">
        <v>35</v>
      </c>
      <c r="R730" t="s">
        <v>43</v>
      </c>
      <c r="S730" t="s">
        <v>44</v>
      </c>
      <c r="T730">
        <v>0.5</v>
      </c>
      <c r="U730" s="7">
        <v>0.5</v>
      </c>
      <c r="V730" s="4">
        <v>0.5</v>
      </c>
      <c r="W730">
        <v>0</v>
      </c>
      <c r="Y730">
        <v>0.5</v>
      </c>
      <c r="Z730">
        <v>0.5</v>
      </c>
      <c r="AA730" t="b">
        <v>1</v>
      </c>
      <c r="AB730" t="s">
        <v>76</v>
      </c>
      <c r="AC730" t="s">
        <v>3187</v>
      </c>
    </row>
    <row r="731" spans="1:29" hidden="1" x14ac:dyDescent="0.25">
      <c r="A731">
        <v>571761</v>
      </c>
      <c r="B731" t="s">
        <v>1176</v>
      </c>
      <c r="C731" t="s">
        <v>3168</v>
      </c>
      <c r="D731" t="s">
        <v>437</v>
      </c>
      <c r="E731" t="s">
        <v>40</v>
      </c>
      <c r="F731" t="s">
        <v>41</v>
      </c>
      <c r="G731">
        <v>1</v>
      </c>
      <c r="J731" s="5"/>
      <c r="L731" t="s">
        <v>1183</v>
      </c>
      <c r="M731">
        <v>2019</v>
      </c>
      <c r="N731">
        <v>7</v>
      </c>
      <c r="O731" t="s">
        <v>34</v>
      </c>
      <c r="Q731" t="s">
        <v>35</v>
      </c>
      <c r="R731" t="s">
        <v>43</v>
      </c>
      <c r="S731" t="s">
        <v>44</v>
      </c>
      <c r="T731">
        <v>0.5</v>
      </c>
      <c r="U731" s="7">
        <v>0.5</v>
      </c>
      <c r="V731" s="4">
        <v>0.5</v>
      </c>
      <c r="W731">
        <v>0</v>
      </c>
      <c r="Y731">
        <v>0.5</v>
      </c>
      <c r="Z731">
        <v>0.5</v>
      </c>
      <c r="AA731" t="b">
        <v>1</v>
      </c>
      <c r="AB731" t="s">
        <v>76</v>
      </c>
      <c r="AC731" t="s">
        <v>3187</v>
      </c>
    </row>
    <row r="732" spans="1:29" hidden="1" x14ac:dyDescent="0.25">
      <c r="A732">
        <v>531715</v>
      </c>
      <c r="B732" t="s">
        <v>1184</v>
      </c>
      <c r="C732" t="s">
        <v>3168</v>
      </c>
      <c r="D732" t="s">
        <v>57</v>
      </c>
      <c r="E732" t="s">
        <v>99</v>
      </c>
      <c r="F732" t="s">
        <v>100</v>
      </c>
      <c r="G732">
        <v>1</v>
      </c>
      <c r="J732" s="5"/>
      <c r="L732" t="s">
        <v>546</v>
      </c>
      <c r="M732">
        <v>2017</v>
      </c>
      <c r="N732">
        <v>5</v>
      </c>
      <c r="P732" t="s">
        <v>517</v>
      </c>
      <c r="Q732" t="s">
        <v>35</v>
      </c>
      <c r="R732" t="s">
        <v>103</v>
      </c>
      <c r="S732" t="s">
        <v>104</v>
      </c>
      <c r="T732">
        <v>0.25</v>
      </c>
      <c r="U732" s="7">
        <v>0.25</v>
      </c>
      <c r="V732" s="4">
        <v>0.25</v>
      </c>
      <c r="W732">
        <v>0</v>
      </c>
      <c r="Y732">
        <v>0.25</v>
      </c>
      <c r="Z732">
        <v>0.25</v>
      </c>
      <c r="AA732" t="b">
        <v>1</v>
      </c>
      <c r="AB732" t="s">
        <v>307</v>
      </c>
      <c r="AC732" t="s">
        <v>307</v>
      </c>
    </row>
    <row r="733" spans="1:29" hidden="1" x14ac:dyDescent="0.25">
      <c r="A733">
        <v>559742</v>
      </c>
      <c r="B733" t="s">
        <v>1185</v>
      </c>
      <c r="C733" t="s">
        <v>3168</v>
      </c>
      <c r="D733" t="s">
        <v>437</v>
      </c>
      <c r="E733" t="s">
        <v>75</v>
      </c>
      <c r="G733">
        <v>1</v>
      </c>
      <c r="J733" s="5"/>
      <c r="M733">
        <v>2018</v>
      </c>
      <c r="Q733" t="s">
        <v>35</v>
      </c>
      <c r="R733" t="s">
        <v>75</v>
      </c>
      <c r="S733" t="s">
        <v>61</v>
      </c>
      <c r="T733">
        <v>0</v>
      </c>
      <c r="U733" s="7">
        <v>0</v>
      </c>
      <c r="V733" s="4">
        <v>0</v>
      </c>
      <c r="W733">
        <v>0</v>
      </c>
      <c r="Y733">
        <v>0</v>
      </c>
      <c r="Z733">
        <v>0</v>
      </c>
      <c r="AA733" t="b">
        <v>1</v>
      </c>
      <c r="AB733" t="s">
        <v>76</v>
      </c>
      <c r="AC733" t="s">
        <v>3187</v>
      </c>
    </row>
    <row r="734" spans="1:29" hidden="1" x14ac:dyDescent="0.25">
      <c r="A734">
        <v>559836</v>
      </c>
      <c r="B734" t="s">
        <v>1185</v>
      </c>
      <c r="C734" t="s">
        <v>3168</v>
      </c>
      <c r="D734" t="s">
        <v>437</v>
      </c>
      <c r="E734" t="s">
        <v>99</v>
      </c>
      <c r="F734" t="s">
        <v>100</v>
      </c>
      <c r="G734">
        <v>1</v>
      </c>
      <c r="J734" s="5"/>
      <c r="L734" t="s">
        <v>1186</v>
      </c>
      <c r="M734">
        <v>2018</v>
      </c>
      <c r="N734">
        <v>14</v>
      </c>
      <c r="P734" t="s">
        <v>1187</v>
      </c>
      <c r="Q734" t="s">
        <v>35</v>
      </c>
      <c r="R734" t="s">
        <v>103</v>
      </c>
      <c r="S734" t="s">
        <v>104</v>
      </c>
      <c r="T734">
        <v>0.25</v>
      </c>
      <c r="U734" s="7">
        <v>0.25</v>
      </c>
      <c r="V734" s="4">
        <v>0.25</v>
      </c>
      <c r="W734">
        <v>0</v>
      </c>
      <c r="Y734">
        <v>0.25</v>
      </c>
      <c r="Z734">
        <v>0.25</v>
      </c>
      <c r="AA734" t="b">
        <v>1</v>
      </c>
      <c r="AB734" t="s">
        <v>76</v>
      </c>
      <c r="AC734" t="s">
        <v>3187</v>
      </c>
    </row>
    <row r="735" spans="1:29" hidden="1" x14ac:dyDescent="0.25">
      <c r="A735">
        <v>588883</v>
      </c>
      <c r="B735" t="s">
        <v>1188</v>
      </c>
      <c r="C735" t="s">
        <v>3168</v>
      </c>
      <c r="D735" t="s">
        <v>221</v>
      </c>
      <c r="E735" t="s">
        <v>1189</v>
      </c>
      <c r="F735" t="s">
        <v>41</v>
      </c>
      <c r="G735">
        <v>0.33333333333332998</v>
      </c>
      <c r="J735" s="5"/>
      <c r="L735" t="s">
        <v>755</v>
      </c>
      <c r="M735">
        <v>2020</v>
      </c>
      <c r="N735">
        <v>21</v>
      </c>
      <c r="O735" t="s">
        <v>34</v>
      </c>
      <c r="Q735" t="s">
        <v>35</v>
      </c>
      <c r="R735" t="s">
        <v>3115</v>
      </c>
      <c r="S735" t="s">
        <v>44</v>
      </c>
      <c r="T735">
        <v>0.5</v>
      </c>
      <c r="U735" s="7">
        <v>0.5</v>
      </c>
      <c r="V735" s="4">
        <v>0.16666666666666499</v>
      </c>
      <c r="W735">
        <v>0</v>
      </c>
      <c r="Y735">
        <v>0.16666666666666499</v>
      </c>
      <c r="Z735">
        <v>0.16666666666666499</v>
      </c>
      <c r="AA735" t="b">
        <v>1</v>
      </c>
      <c r="AB735" t="s">
        <v>76</v>
      </c>
      <c r="AC735" t="s">
        <v>3187</v>
      </c>
    </row>
    <row r="736" spans="1:29" hidden="1" x14ac:dyDescent="0.25">
      <c r="A736">
        <v>588909</v>
      </c>
      <c r="B736" t="s">
        <v>1188</v>
      </c>
      <c r="C736" t="s">
        <v>3168</v>
      </c>
      <c r="D736" t="s">
        <v>221</v>
      </c>
      <c r="E736" t="s">
        <v>1190</v>
      </c>
      <c r="G736">
        <v>0.33333333333332998</v>
      </c>
      <c r="J736" s="5"/>
      <c r="M736">
        <v>2020</v>
      </c>
      <c r="Q736" t="s">
        <v>35</v>
      </c>
      <c r="R736" t="s">
        <v>1190</v>
      </c>
      <c r="S736" t="s">
        <v>61</v>
      </c>
      <c r="T736">
        <v>0</v>
      </c>
      <c r="U736" s="7">
        <v>0</v>
      </c>
      <c r="V736" s="4">
        <v>0</v>
      </c>
      <c r="W736">
        <v>0</v>
      </c>
      <c r="Y736">
        <v>0</v>
      </c>
      <c r="Z736">
        <v>0</v>
      </c>
      <c r="AA736" t="b">
        <v>1</v>
      </c>
      <c r="AB736" t="s">
        <v>151</v>
      </c>
      <c r="AC736" t="s">
        <v>151</v>
      </c>
    </row>
    <row r="737" spans="1:29" hidden="1" x14ac:dyDescent="0.25">
      <c r="A737">
        <v>568296</v>
      </c>
      <c r="B737" t="s">
        <v>1191</v>
      </c>
      <c r="C737" t="s">
        <v>3168</v>
      </c>
      <c r="D737" t="s">
        <v>437</v>
      </c>
      <c r="E737" t="s">
        <v>40</v>
      </c>
      <c r="F737" t="s">
        <v>524</v>
      </c>
      <c r="G737">
        <v>1</v>
      </c>
      <c r="J737" s="5"/>
      <c r="L737" t="s">
        <v>1192</v>
      </c>
      <c r="M737">
        <v>2019</v>
      </c>
      <c r="N737">
        <v>13</v>
      </c>
      <c r="O737" t="s">
        <v>34</v>
      </c>
      <c r="Q737" t="s">
        <v>35</v>
      </c>
      <c r="R737" t="s">
        <v>3116</v>
      </c>
      <c r="S737" t="s">
        <v>44</v>
      </c>
      <c r="T737">
        <v>0.5</v>
      </c>
      <c r="U737" s="7">
        <v>0.5</v>
      </c>
      <c r="V737" s="4">
        <v>0.5</v>
      </c>
      <c r="W737">
        <v>0</v>
      </c>
      <c r="Y737">
        <v>0.5</v>
      </c>
      <c r="Z737">
        <v>0.5</v>
      </c>
      <c r="AA737" t="b">
        <v>1</v>
      </c>
      <c r="AB737" t="s">
        <v>76</v>
      </c>
      <c r="AC737" t="s">
        <v>3187</v>
      </c>
    </row>
    <row r="738" spans="1:29" hidden="1" x14ac:dyDescent="0.25">
      <c r="A738">
        <v>568302</v>
      </c>
      <c r="B738" t="s">
        <v>1191</v>
      </c>
      <c r="C738" t="s">
        <v>3168</v>
      </c>
      <c r="D738" t="s">
        <v>437</v>
      </c>
      <c r="E738" t="s">
        <v>29</v>
      </c>
      <c r="F738" t="s">
        <v>41</v>
      </c>
      <c r="G738">
        <v>1</v>
      </c>
      <c r="J738" s="5"/>
      <c r="L738" t="s">
        <v>532</v>
      </c>
      <c r="M738">
        <v>2019</v>
      </c>
      <c r="N738">
        <v>3</v>
      </c>
      <c r="O738" t="s">
        <v>34</v>
      </c>
      <c r="Q738" t="s">
        <v>35</v>
      </c>
      <c r="R738" t="s">
        <v>3105</v>
      </c>
      <c r="S738" t="s">
        <v>44</v>
      </c>
      <c r="T738">
        <v>0.5</v>
      </c>
      <c r="U738" s="7">
        <v>0.5</v>
      </c>
      <c r="V738" s="4">
        <v>0.5</v>
      </c>
      <c r="W738">
        <v>0</v>
      </c>
      <c r="Y738">
        <v>0.5</v>
      </c>
      <c r="Z738">
        <v>0.5</v>
      </c>
      <c r="AA738" t="b">
        <v>1</v>
      </c>
      <c r="AB738" t="s">
        <v>76</v>
      </c>
      <c r="AC738" t="s">
        <v>3187</v>
      </c>
    </row>
    <row r="739" spans="1:29" hidden="1" x14ac:dyDescent="0.25">
      <c r="A739">
        <v>568308</v>
      </c>
      <c r="B739" t="s">
        <v>1191</v>
      </c>
      <c r="C739" t="s">
        <v>3168</v>
      </c>
      <c r="D739" t="s">
        <v>437</v>
      </c>
      <c r="E739" t="s">
        <v>99</v>
      </c>
      <c r="F739" t="s">
        <v>100</v>
      </c>
      <c r="G739">
        <v>1</v>
      </c>
      <c r="J739" s="5"/>
      <c r="L739" t="s">
        <v>1193</v>
      </c>
      <c r="M739">
        <v>2020</v>
      </c>
      <c r="N739">
        <v>10</v>
      </c>
      <c r="P739" t="s">
        <v>517</v>
      </c>
      <c r="Q739" t="s">
        <v>35</v>
      </c>
      <c r="R739" t="s">
        <v>103</v>
      </c>
      <c r="S739" t="s">
        <v>104</v>
      </c>
      <c r="T739">
        <v>0.25</v>
      </c>
      <c r="U739" s="7">
        <v>0.25</v>
      </c>
      <c r="V739" s="4">
        <v>0.25</v>
      </c>
      <c r="W739">
        <v>0</v>
      </c>
      <c r="Y739">
        <v>0.25</v>
      </c>
      <c r="Z739">
        <v>0.25</v>
      </c>
      <c r="AA739" t="b">
        <v>1</v>
      </c>
      <c r="AB739" t="s">
        <v>76</v>
      </c>
      <c r="AC739" t="s">
        <v>3187</v>
      </c>
    </row>
    <row r="740" spans="1:29" hidden="1" x14ac:dyDescent="0.25">
      <c r="A740">
        <v>579730</v>
      </c>
      <c r="B740" t="s">
        <v>1194</v>
      </c>
      <c r="C740" t="s">
        <v>3168</v>
      </c>
      <c r="D740" t="s">
        <v>263</v>
      </c>
      <c r="E740" t="s">
        <v>40</v>
      </c>
      <c r="F740" t="s">
        <v>41</v>
      </c>
      <c r="G740">
        <v>1</v>
      </c>
      <c r="J740" s="5"/>
      <c r="L740" t="s">
        <v>1195</v>
      </c>
      <c r="M740">
        <v>2017</v>
      </c>
      <c r="N740">
        <v>9</v>
      </c>
      <c r="O740" t="s">
        <v>34</v>
      </c>
      <c r="Q740" t="s">
        <v>35</v>
      </c>
      <c r="R740" t="s">
        <v>43</v>
      </c>
      <c r="S740" t="s">
        <v>44</v>
      </c>
      <c r="T740">
        <v>0.5</v>
      </c>
      <c r="U740" s="7">
        <v>0.5</v>
      </c>
      <c r="V740" s="4">
        <v>0.5</v>
      </c>
      <c r="W740">
        <v>0</v>
      </c>
      <c r="Y740">
        <v>0.5</v>
      </c>
      <c r="Z740">
        <v>0.5</v>
      </c>
      <c r="AA740" t="b">
        <v>1</v>
      </c>
      <c r="AB740" t="s">
        <v>151</v>
      </c>
      <c r="AC740" t="s">
        <v>151</v>
      </c>
    </row>
    <row r="741" spans="1:29" hidden="1" x14ac:dyDescent="0.25">
      <c r="A741">
        <v>579736</v>
      </c>
      <c r="B741" t="s">
        <v>1194</v>
      </c>
      <c r="C741" t="s">
        <v>3168</v>
      </c>
      <c r="D741" t="s">
        <v>263</v>
      </c>
      <c r="E741" t="s">
        <v>40</v>
      </c>
      <c r="F741" t="s">
        <v>41</v>
      </c>
      <c r="G741">
        <v>1</v>
      </c>
      <c r="J741" s="5"/>
      <c r="L741" t="s">
        <v>1195</v>
      </c>
      <c r="M741">
        <v>2019</v>
      </c>
      <c r="N741">
        <v>4</v>
      </c>
      <c r="O741" t="s">
        <v>34</v>
      </c>
      <c r="Q741" t="s">
        <v>35</v>
      </c>
      <c r="R741" t="s">
        <v>43</v>
      </c>
      <c r="S741" t="s">
        <v>44</v>
      </c>
      <c r="T741">
        <v>0.5</v>
      </c>
      <c r="U741" s="7">
        <v>0.5</v>
      </c>
      <c r="V741" s="4">
        <v>0.5</v>
      </c>
      <c r="W741">
        <v>0</v>
      </c>
      <c r="Y741">
        <v>0.5</v>
      </c>
      <c r="Z741">
        <v>0.5</v>
      </c>
      <c r="AA741" t="b">
        <v>1</v>
      </c>
      <c r="AB741" t="s">
        <v>151</v>
      </c>
      <c r="AC741" t="s">
        <v>151</v>
      </c>
    </row>
    <row r="742" spans="1:29" hidden="1" x14ac:dyDescent="0.25">
      <c r="A742">
        <v>540325</v>
      </c>
      <c r="B742" t="s">
        <v>1196</v>
      </c>
      <c r="C742" t="s">
        <v>3168</v>
      </c>
      <c r="D742" t="s">
        <v>221</v>
      </c>
      <c r="E742" t="s">
        <v>153</v>
      </c>
      <c r="G742">
        <v>0.33333333333332998</v>
      </c>
      <c r="J742" s="5"/>
      <c r="M742">
        <v>2017</v>
      </c>
      <c r="N742">
        <v>71</v>
      </c>
      <c r="P742" t="s">
        <v>266</v>
      </c>
      <c r="Q742" t="s">
        <v>35</v>
      </c>
      <c r="R742" t="s">
        <v>153</v>
      </c>
      <c r="S742" t="s">
        <v>61</v>
      </c>
      <c r="T742">
        <v>0</v>
      </c>
      <c r="U742" s="7">
        <v>0</v>
      </c>
      <c r="V742" s="4">
        <v>0</v>
      </c>
      <c r="W742">
        <v>0</v>
      </c>
      <c r="Y742">
        <v>0</v>
      </c>
      <c r="Z742">
        <v>0</v>
      </c>
      <c r="AA742" t="b">
        <v>1</v>
      </c>
      <c r="AB742" t="s">
        <v>199</v>
      </c>
      <c r="AC742" t="s">
        <v>199</v>
      </c>
    </row>
    <row r="743" spans="1:29" hidden="1" x14ac:dyDescent="0.25">
      <c r="A743">
        <v>558883</v>
      </c>
      <c r="B743" t="s">
        <v>1197</v>
      </c>
      <c r="C743" t="s">
        <v>3168</v>
      </c>
      <c r="D743" t="s">
        <v>221</v>
      </c>
      <c r="E743" t="s">
        <v>40</v>
      </c>
      <c r="F743" t="s">
        <v>41</v>
      </c>
      <c r="G743">
        <v>1</v>
      </c>
      <c r="J743" s="5"/>
      <c r="L743" t="s">
        <v>755</v>
      </c>
      <c r="M743">
        <v>2018</v>
      </c>
      <c r="N743">
        <v>16</v>
      </c>
      <c r="O743" t="s">
        <v>34</v>
      </c>
      <c r="Q743" t="s">
        <v>35</v>
      </c>
      <c r="R743" t="s">
        <v>43</v>
      </c>
      <c r="S743" t="s">
        <v>44</v>
      </c>
      <c r="T743">
        <v>0.5</v>
      </c>
      <c r="U743" s="7">
        <v>0.5</v>
      </c>
      <c r="V743" s="4">
        <v>0.5</v>
      </c>
      <c r="W743">
        <v>0</v>
      </c>
      <c r="Y743">
        <v>0.5</v>
      </c>
      <c r="Z743">
        <v>0.5</v>
      </c>
      <c r="AA743" t="b">
        <v>1</v>
      </c>
      <c r="AB743" t="s">
        <v>76</v>
      </c>
      <c r="AC743" t="s">
        <v>3187</v>
      </c>
    </row>
    <row r="744" spans="1:29" hidden="1" x14ac:dyDescent="0.25">
      <c r="A744">
        <v>560536</v>
      </c>
      <c r="B744" t="s">
        <v>1197</v>
      </c>
      <c r="C744" t="s">
        <v>3168</v>
      </c>
      <c r="D744" t="s">
        <v>221</v>
      </c>
      <c r="E744" t="s">
        <v>75</v>
      </c>
      <c r="G744">
        <v>0.5</v>
      </c>
      <c r="J744" s="5"/>
      <c r="M744">
        <v>2017</v>
      </c>
      <c r="Q744" t="s">
        <v>35</v>
      </c>
      <c r="R744" t="s">
        <v>75</v>
      </c>
      <c r="S744" t="s">
        <v>61</v>
      </c>
      <c r="T744">
        <v>0</v>
      </c>
      <c r="U744" s="7">
        <v>0</v>
      </c>
      <c r="V744" s="4">
        <v>0</v>
      </c>
      <c r="W744">
        <v>0</v>
      </c>
      <c r="Y744">
        <v>0</v>
      </c>
      <c r="Z744">
        <v>0</v>
      </c>
      <c r="AA744" t="b">
        <v>1</v>
      </c>
      <c r="AB744" t="s">
        <v>151</v>
      </c>
      <c r="AC744" t="s">
        <v>151</v>
      </c>
    </row>
    <row r="745" spans="1:29" hidden="1" x14ac:dyDescent="0.25">
      <c r="A745">
        <v>545240</v>
      </c>
      <c r="B745" t="s">
        <v>1197</v>
      </c>
      <c r="C745" t="s">
        <v>3168</v>
      </c>
      <c r="D745" t="s">
        <v>221</v>
      </c>
      <c r="E745" t="s">
        <v>40</v>
      </c>
      <c r="F745" t="s">
        <v>89</v>
      </c>
      <c r="G745">
        <v>1</v>
      </c>
      <c r="J745" s="5"/>
      <c r="L745" t="s">
        <v>1198</v>
      </c>
      <c r="M745">
        <v>2018</v>
      </c>
      <c r="N745">
        <v>14</v>
      </c>
      <c r="O745" t="s">
        <v>750</v>
      </c>
      <c r="Q745" t="s">
        <v>69</v>
      </c>
      <c r="R745" t="s">
        <v>91</v>
      </c>
      <c r="S745" t="s">
        <v>92</v>
      </c>
      <c r="T745">
        <v>1</v>
      </c>
      <c r="U745" s="7">
        <v>2</v>
      </c>
      <c r="V745" s="4">
        <v>2</v>
      </c>
      <c r="W745">
        <v>0</v>
      </c>
      <c r="Y745">
        <v>2</v>
      </c>
      <c r="Z745">
        <v>2</v>
      </c>
      <c r="AA745" t="b">
        <v>1</v>
      </c>
      <c r="AB745" t="s">
        <v>151</v>
      </c>
      <c r="AC745" t="s">
        <v>151</v>
      </c>
    </row>
    <row r="746" spans="1:29" hidden="1" x14ac:dyDescent="0.25">
      <c r="A746">
        <v>564793</v>
      </c>
      <c r="B746" t="s">
        <v>1197</v>
      </c>
      <c r="C746" t="s">
        <v>3168</v>
      </c>
      <c r="D746" t="s">
        <v>221</v>
      </c>
      <c r="E746" t="s">
        <v>40</v>
      </c>
      <c r="F746" t="s">
        <v>171</v>
      </c>
      <c r="G746">
        <v>1</v>
      </c>
      <c r="J746" s="5"/>
      <c r="L746" t="s">
        <v>1199</v>
      </c>
      <c r="M746">
        <v>2019</v>
      </c>
      <c r="N746">
        <v>14</v>
      </c>
      <c r="O746" t="s">
        <v>715</v>
      </c>
      <c r="Q746" t="s">
        <v>69</v>
      </c>
      <c r="R746" t="s">
        <v>357</v>
      </c>
      <c r="S746" t="s">
        <v>44</v>
      </c>
      <c r="T746">
        <v>0.5</v>
      </c>
      <c r="U746" s="7">
        <v>1</v>
      </c>
      <c r="V746" s="4">
        <v>1</v>
      </c>
      <c r="W746">
        <v>0</v>
      </c>
      <c r="Y746">
        <v>1</v>
      </c>
      <c r="Z746">
        <v>1</v>
      </c>
      <c r="AA746" t="b">
        <v>1</v>
      </c>
      <c r="AB746" t="s">
        <v>151</v>
      </c>
      <c r="AC746" t="s">
        <v>151</v>
      </c>
    </row>
    <row r="747" spans="1:29" hidden="1" x14ac:dyDescent="0.25">
      <c r="A747">
        <v>583953</v>
      </c>
      <c r="B747" t="s">
        <v>1197</v>
      </c>
      <c r="C747" t="s">
        <v>3168</v>
      </c>
      <c r="D747" t="s">
        <v>221</v>
      </c>
      <c r="E747" t="s">
        <v>117</v>
      </c>
      <c r="G747">
        <v>0.5</v>
      </c>
      <c r="J747" s="5"/>
      <c r="L747" t="s">
        <v>1175</v>
      </c>
      <c r="M747">
        <v>2020</v>
      </c>
      <c r="N747">
        <v>10</v>
      </c>
      <c r="O747" t="s">
        <v>368</v>
      </c>
      <c r="P747" t="s">
        <v>819</v>
      </c>
      <c r="Q747" t="s">
        <v>69</v>
      </c>
      <c r="R747" t="s">
        <v>117</v>
      </c>
      <c r="S747" t="s">
        <v>120</v>
      </c>
      <c r="T747">
        <v>1</v>
      </c>
      <c r="U747" s="7">
        <v>2</v>
      </c>
      <c r="V747" s="4">
        <v>1</v>
      </c>
      <c r="W747">
        <v>0</v>
      </c>
      <c r="Y747">
        <v>1</v>
      </c>
      <c r="Z747">
        <v>1</v>
      </c>
      <c r="AA747" t="b">
        <v>1</v>
      </c>
      <c r="AB747" t="s">
        <v>151</v>
      </c>
      <c r="AC747" t="s">
        <v>151</v>
      </c>
    </row>
    <row r="748" spans="1:29" hidden="1" x14ac:dyDescent="0.25">
      <c r="A748">
        <v>582324</v>
      </c>
      <c r="B748" t="s">
        <v>1200</v>
      </c>
      <c r="C748" t="s">
        <v>3168</v>
      </c>
      <c r="D748" t="s">
        <v>221</v>
      </c>
      <c r="E748" t="s">
        <v>228</v>
      </c>
      <c r="F748" t="s">
        <v>100</v>
      </c>
      <c r="G748">
        <v>1</v>
      </c>
      <c r="J748" s="5"/>
      <c r="L748" t="s">
        <v>1201</v>
      </c>
      <c r="M748">
        <v>2020</v>
      </c>
      <c r="N748">
        <v>10</v>
      </c>
      <c r="P748" t="s">
        <v>1202</v>
      </c>
      <c r="Q748" t="s">
        <v>69</v>
      </c>
      <c r="R748" t="s">
        <v>3093</v>
      </c>
      <c r="S748" t="s">
        <v>61</v>
      </c>
      <c r="T748">
        <v>0</v>
      </c>
      <c r="U748" s="7">
        <v>0</v>
      </c>
      <c r="V748" s="4">
        <v>0</v>
      </c>
      <c r="W748">
        <v>0</v>
      </c>
      <c r="Y748">
        <v>0</v>
      </c>
      <c r="Z748">
        <v>0</v>
      </c>
      <c r="AA748" t="b">
        <v>1</v>
      </c>
      <c r="AB748" t="s">
        <v>151</v>
      </c>
      <c r="AC748" t="s">
        <v>151</v>
      </c>
    </row>
    <row r="749" spans="1:29" hidden="1" x14ac:dyDescent="0.25">
      <c r="A749">
        <v>565543</v>
      </c>
      <c r="B749" t="s">
        <v>1200</v>
      </c>
      <c r="C749" t="s">
        <v>3168</v>
      </c>
      <c r="D749" t="s">
        <v>221</v>
      </c>
      <c r="E749" t="s">
        <v>1190</v>
      </c>
      <c r="G749">
        <v>1</v>
      </c>
      <c r="J749" s="5"/>
      <c r="M749">
        <v>2018</v>
      </c>
      <c r="P749" t="s">
        <v>1203</v>
      </c>
      <c r="Q749" t="s">
        <v>69</v>
      </c>
      <c r="R749" t="s">
        <v>1190</v>
      </c>
      <c r="S749" t="s">
        <v>61</v>
      </c>
      <c r="T749">
        <v>0</v>
      </c>
      <c r="U749" s="7">
        <v>0</v>
      </c>
      <c r="V749" s="4">
        <v>0</v>
      </c>
      <c r="W749">
        <v>0</v>
      </c>
      <c r="Y749">
        <v>0</v>
      </c>
      <c r="Z749">
        <v>0</v>
      </c>
      <c r="AA749" t="b">
        <v>1</v>
      </c>
      <c r="AB749" t="s">
        <v>151</v>
      </c>
      <c r="AC749" t="s">
        <v>151</v>
      </c>
    </row>
    <row r="750" spans="1:29" hidden="1" x14ac:dyDescent="0.25">
      <c r="A750">
        <v>588883</v>
      </c>
      <c r="B750" t="s">
        <v>1200</v>
      </c>
      <c r="C750" t="s">
        <v>3168</v>
      </c>
      <c r="D750" t="s">
        <v>221</v>
      </c>
      <c r="E750" t="s">
        <v>1189</v>
      </c>
      <c r="F750" t="s">
        <v>41</v>
      </c>
      <c r="G750">
        <v>0.33333333333332998</v>
      </c>
      <c r="J750" s="5"/>
      <c r="L750" t="s">
        <v>755</v>
      </c>
      <c r="M750">
        <v>2020</v>
      </c>
      <c r="N750">
        <v>21</v>
      </c>
      <c r="O750" t="s">
        <v>34</v>
      </c>
      <c r="Q750" t="s">
        <v>35</v>
      </c>
      <c r="R750" t="s">
        <v>3115</v>
      </c>
      <c r="S750" t="s">
        <v>44</v>
      </c>
      <c r="T750">
        <v>0.5</v>
      </c>
      <c r="U750" s="7">
        <v>0.5</v>
      </c>
      <c r="V750" s="4">
        <v>0.16666666666666499</v>
      </c>
      <c r="W750">
        <v>0</v>
      </c>
      <c r="Y750">
        <v>0.16666666666666499</v>
      </c>
      <c r="Z750">
        <v>0.16666666666666499</v>
      </c>
      <c r="AA750" t="b">
        <v>1</v>
      </c>
      <c r="AB750" t="s">
        <v>76</v>
      </c>
      <c r="AC750" t="s">
        <v>3187</v>
      </c>
    </row>
    <row r="751" spans="1:29" hidden="1" x14ac:dyDescent="0.25">
      <c r="A751">
        <v>588909</v>
      </c>
      <c r="B751" t="s">
        <v>1200</v>
      </c>
      <c r="C751" t="s">
        <v>3168</v>
      </c>
      <c r="D751" t="s">
        <v>221</v>
      </c>
      <c r="E751" t="s">
        <v>1190</v>
      </c>
      <c r="G751">
        <v>0.33333333333332998</v>
      </c>
      <c r="J751" s="5"/>
      <c r="M751">
        <v>2020</v>
      </c>
      <c r="Q751" t="s">
        <v>35</v>
      </c>
      <c r="R751" t="s">
        <v>1190</v>
      </c>
      <c r="S751" t="s">
        <v>61</v>
      </c>
      <c r="T751">
        <v>0</v>
      </c>
      <c r="U751" s="7">
        <v>0</v>
      </c>
      <c r="V751" s="4">
        <v>0</v>
      </c>
      <c r="W751">
        <v>0</v>
      </c>
      <c r="Y751">
        <v>0</v>
      </c>
      <c r="Z751">
        <v>0</v>
      </c>
      <c r="AA751" t="b">
        <v>1</v>
      </c>
      <c r="AB751" t="s">
        <v>151</v>
      </c>
      <c r="AC751" t="s">
        <v>151</v>
      </c>
    </row>
    <row r="752" spans="1:29" hidden="1" x14ac:dyDescent="0.25">
      <c r="A752">
        <v>547901</v>
      </c>
      <c r="B752" t="s">
        <v>1204</v>
      </c>
      <c r="C752" t="s">
        <v>3168</v>
      </c>
      <c r="D752" t="s">
        <v>221</v>
      </c>
      <c r="E752" t="s">
        <v>40</v>
      </c>
      <c r="F752" t="s">
        <v>41</v>
      </c>
      <c r="G752">
        <v>1</v>
      </c>
      <c r="J752" s="5"/>
      <c r="L752" t="s">
        <v>755</v>
      </c>
      <c r="M752">
        <v>2018</v>
      </c>
      <c r="N752">
        <v>4</v>
      </c>
      <c r="O752" t="s">
        <v>34</v>
      </c>
      <c r="Q752" t="s">
        <v>35</v>
      </c>
      <c r="R752" t="s">
        <v>43</v>
      </c>
      <c r="S752" t="s">
        <v>44</v>
      </c>
      <c r="T752">
        <v>0.5</v>
      </c>
      <c r="U752" s="7">
        <v>0.5</v>
      </c>
      <c r="V752" s="4">
        <v>0.5</v>
      </c>
      <c r="W752">
        <v>0</v>
      </c>
      <c r="Y752">
        <v>0.5</v>
      </c>
      <c r="Z752">
        <v>0.5</v>
      </c>
      <c r="AA752" t="b">
        <v>1</v>
      </c>
      <c r="AB752" t="s">
        <v>151</v>
      </c>
      <c r="AC752" t="s">
        <v>151</v>
      </c>
    </row>
    <row r="753" spans="1:29" hidden="1" x14ac:dyDescent="0.25">
      <c r="A753">
        <v>583691</v>
      </c>
      <c r="B753" t="s">
        <v>1204</v>
      </c>
      <c r="C753" t="s">
        <v>3168</v>
      </c>
      <c r="D753" t="s">
        <v>221</v>
      </c>
      <c r="E753" t="s">
        <v>40</v>
      </c>
      <c r="F753" t="s">
        <v>41</v>
      </c>
      <c r="G753">
        <v>0.2</v>
      </c>
      <c r="J753" s="5"/>
      <c r="L753" t="s">
        <v>755</v>
      </c>
      <c r="M753">
        <v>2020</v>
      </c>
      <c r="N753">
        <v>28</v>
      </c>
      <c r="O753" t="s">
        <v>34</v>
      </c>
      <c r="Q753" t="s">
        <v>35</v>
      </c>
      <c r="R753" t="s">
        <v>43</v>
      </c>
      <c r="S753" t="s">
        <v>44</v>
      </c>
      <c r="T753">
        <v>0.5</v>
      </c>
      <c r="U753" s="7">
        <v>0.5</v>
      </c>
      <c r="V753" s="4">
        <v>0.1</v>
      </c>
      <c r="W753">
        <v>0</v>
      </c>
      <c r="Y753">
        <v>0.1</v>
      </c>
      <c r="Z753">
        <v>0.1</v>
      </c>
      <c r="AA753" t="b">
        <v>1</v>
      </c>
      <c r="AB753" t="s">
        <v>76</v>
      </c>
      <c r="AC753" t="s">
        <v>3187</v>
      </c>
    </row>
    <row r="754" spans="1:29" hidden="1" x14ac:dyDescent="0.25">
      <c r="A754">
        <v>582834</v>
      </c>
      <c r="B754" t="s">
        <v>1205</v>
      </c>
      <c r="C754" t="s">
        <v>3168</v>
      </c>
      <c r="D754" t="s">
        <v>156</v>
      </c>
      <c r="E754" t="s">
        <v>228</v>
      </c>
      <c r="F754" t="s">
        <v>229</v>
      </c>
      <c r="G754">
        <v>0.5</v>
      </c>
      <c r="J754" s="5"/>
      <c r="L754" t="s">
        <v>1128</v>
      </c>
      <c r="M754">
        <v>2020</v>
      </c>
      <c r="N754">
        <v>2</v>
      </c>
      <c r="P754" t="s">
        <v>493</v>
      </c>
      <c r="Q754" t="s">
        <v>35</v>
      </c>
      <c r="R754" t="s">
        <v>232</v>
      </c>
      <c r="S754" t="s">
        <v>61</v>
      </c>
      <c r="T754">
        <v>0</v>
      </c>
      <c r="U754" s="7">
        <v>0</v>
      </c>
      <c r="V754" s="4">
        <v>0</v>
      </c>
      <c r="W754">
        <v>0</v>
      </c>
      <c r="Y754">
        <v>0</v>
      </c>
      <c r="Z754">
        <v>0</v>
      </c>
      <c r="AA754" t="b">
        <v>1</v>
      </c>
      <c r="AB754" t="s">
        <v>151</v>
      </c>
      <c r="AC754" t="s">
        <v>3191</v>
      </c>
    </row>
    <row r="755" spans="1:29" hidden="1" x14ac:dyDescent="0.25">
      <c r="A755">
        <v>584779</v>
      </c>
      <c r="B755" t="s">
        <v>1205</v>
      </c>
      <c r="C755" t="s">
        <v>3168</v>
      </c>
      <c r="D755" t="s">
        <v>156</v>
      </c>
      <c r="E755" t="s">
        <v>228</v>
      </c>
      <c r="F755" t="s">
        <v>229</v>
      </c>
      <c r="G755">
        <v>0.5</v>
      </c>
      <c r="J755" s="5"/>
      <c r="L755" t="s">
        <v>1130</v>
      </c>
      <c r="M755">
        <v>2020</v>
      </c>
      <c r="N755">
        <v>1</v>
      </c>
      <c r="P755" t="s">
        <v>998</v>
      </c>
      <c r="Q755" t="s">
        <v>69</v>
      </c>
      <c r="R755" t="s">
        <v>232</v>
      </c>
      <c r="S755" t="s">
        <v>61</v>
      </c>
      <c r="T755">
        <v>0</v>
      </c>
      <c r="U755" s="7">
        <v>0</v>
      </c>
      <c r="V755" s="4">
        <v>0</v>
      </c>
      <c r="W755">
        <v>0</v>
      </c>
      <c r="Y755">
        <v>0</v>
      </c>
      <c r="Z755">
        <v>0</v>
      </c>
      <c r="AA755" t="b">
        <v>1</v>
      </c>
      <c r="AB755" t="s">
        <v>76</v>
      </c>
      <c r="AC755" t="s">
        <v>3186</v>
      </c>
    </row>
    <row r="756" spans="1:29" hidden="1" x14ac:dyDescent="0.25">
      <c r="A756">
        <v>569961</v>
      </c>
      <c r="B756" t="s">
        <v>1205</v>
      </c>
      <c r="C756" t="s">
        <v>3168</v>
      </c>
      <c r="D756" t="s">
        <v>156</v>
      </c>
      <c r="E756" t="s">
        <v>40</v>
      </c>
      <c r="F756" t="s">
        <v>89</v>
      </c>
      <c r="G756">
        <v>0.33333333333332998</v>
      </c>
      <c r="J756" s="5"/>
      <c r="L756" t="s">
        <v>1129</v>
      </c>
      <c r="M756">
        <v>2019</v>
      </c>
      <c r="N756">
        <v>14</v>
      </c>
      <c r="O756" t="s">
        <v>34</v>
      </c>
      <c r="Q756" t="s">
        <v>69</v>
      </c>
      <c r="R756" t="s">
        <v>91</v>
      </c>
      <c r="S756" t="s">
        <v>92</v>
      </c>
      <c r="T756">
        <v>1</v>
      </c>
      <c r="U756" s="7">
        <v>2</v>
      </c>
      <c r="V756" s="4">
        <v>0.66666666666665997</v>
      </c>
      <c r="W756">
        <v>0</v>
      </c>
      <c r="Y756">
        <v>0.66666666666665997</v>
      </c>
      <c r="Z756">
        <v>0.66666666666665997</v>
      </c>
      <c r="AA756" t="b">
        <v>1</v>
      </c>
      <c r="AB756" t="s">
        <v>151</v>
      </c>
      <c r="AC756" t="s">
        <v>3191</v>
      </c>
    </row>
    <row r="757" spans="1:29" hidden="1" x14ac:dyDescent="0.25">
      <c r="A757">
        <v>582108</v>
      </c>
      <c r="B757" t="s">
        <v>1206</v>
      </c>
      <c r="C757" t="s">
        <v>3168</v>
      </c>
      <c r="D757" t="s">
        <v>141</v>
      </c>
      <c r="E757" t="s">
        <v>40</v>
      </c>
      <c r="F757" t="s">
        <v>64</v>
      </c>
      <c r="G757">
        <v>0.5</v>
      </c>
      <c r="J757" s="5">
        <v>579493900020</v>
      </c>
      <c r="K757" t="s">
        <v>1098</v>
      </c>
      <c r="L757" t="s">
        <v>1207</v>
      </c>
      <c r="M757">
        <v>2020</v>
      </c>
      <c r="N757">
        <v>24</v>
      </c>
      <c r="O757" t="s">
        <v>1208</v>
      </c>
      <c r="Q757" t="s">
        <v>69</v>
      </c>
      <c r="R757" t="s">
        <v>70</v>
      </c>
      <c r="S757" t="s">
        <v>704</v>
      </c>
      <c r="T757">
        <v>18</v>
      </c>
      <c r="U757" s="7">
        <v>18</v>
      </c>
      <c r="V757" s="4">
        <v>9</v>
      </c>
      <c r="W757">
        <v>0</v>
      </c>
      <c r="Y757">
        <v>9</v>
      </c>
      <c r="Z757">
        <v>9</v>
      </c>
      <c r="AA757" t="b">
        <v>1</v>
      </c>
      <c r="AB757" t="s">
        <v>76</v>
      </c>
      <c r="AC757" t="s">
        <v>3186</v>
      </c>
    </row>
    <row r="758" spans="1:29" hidden="1" x14ac:dyDescent="0.25">
      <c r="A758">
        <v>568573</v>
      </c>
      <c r="B758" t="s">
        <v>1206</v>
      </c>
      <c r="C758" t="s">
        <v>3168</v>
      </c>
      <c r="D758" t="s">
        <v>141</v>
      </c>
      <c r="E758" t="s">
        <v>40</v>
      </c>
      <c r="F758" t="s">
        <v>64</v>
      </c>
      <c r="G758">
        <v>0.33333333333332998</v>
      </c>
      <c r="H758" t="s">
        <v>1209</v>
      </c>
      <c r="I758" t="s">
        <v>143</v>
      </c>
      <c r="J758" s="5">
        <v>525859000003</v>
      </c>
      <c r="K758" t="s">
        <v>1098</v>
      </c>
      <c r="L758" t="s">
        <v>1210</v>
      </c>
      <c r="M758">
        <v>2020</v>
      </c>
      <c r="N758">
        <v>11</v>
      </c>
      <c r="O758" t="s">
        <v>173</v>
      </c>
      <c r="Q758" t="s">
        <v>69</v>
      </c>
      <c r="R758" t="s">
        <v>70</v>
      </c>
      <c r="S758" t="s">
        <v>704</v>
      </c>
      <c r="T758">
        <v>18</v>
      </c>
      <c r="U758" s="7">
        <v>18</v>
      </c>
      <c r="V758" s="4">
        <v>5.9999999999999396</v>
      </c>
      <c r="W758">
        <v>0</v>
      </c>
      <c r="Y758">
        <v>5.9999999999999396</v>
      </c>
      <c r="Z758">
        <v>5.9999999999999396</v>
      </c>
      <c r="AA758" t="b">
        <v>1</v>
      </c>
      <c r="AB758" t="s">
        <v>151</v>
      </c>
      <c r="AC758" t="s">
        <v>151</v>
      </c>
    </row>
    <row r="759" spans="1:29" hidden="1" x14ac:dyDescent="0.25">
      <c r="A759">
        <v>575902</v>
      </c>
      <c r="B759" t="s">
        <v>1211</v>
      </c>
      <c r="C759" t="s">
        <v>3168</v>
      </c>
      <c r="D759" t="s">
        <v>437</v>
      </c>
      <c r="E759" t="s">
        <v>99</v>
      </c>
      <c r="F759" t="s">
        <v>100</v>
      </c>
      <c r="G759">
        <v>1</v>
      </c>
      <c r="J759" s="5"/>
      <c r="L759" t="s">
        <v>1212</v>
      </c>
      <c r="M759">
        <v>2019</v>
      </c>
      <c r="N759">
        <v>5</v>
      </c>
      <c r="P759" t="s">
        <v>1213</v>
      </c>
      <c r="Q759" t="s">
        <v>35</v>
      </c>
      <c r="R759" t="s">
        <v>103</v>
      </c>
      <c r="S759" t="s">
        <v>104</v>
      </c>
      <c r="T759">
        <v>0.25</v>
      </c>
      <c r="U759" s="7">
        <v>0.25</v>
      </c>
      <c r="V759" s="4">
        <v>0.25</v>
      </c>
      <c r="W759">
        <v>0</v>
      </c>
      <c r="Y759">
        <v>0.25</v>
      </c>
      <c r="Z759">
        <v>0.25</v>
      </c>
      <c r="AA759" t="b">
        <v>1</v>
      </c>
      <c r="AB759" t="s">
        <v>76</v>
      </c>
      <c r="AC759" t="s">
        <v>3187</v>
      </c>
    </row>
    <row r="760" spans="1:29" hidden="1" x14ac:dyDescent="0.25">
      <c r="A760">
        <v>531558</v>
      </c>
      <c r="B760" t="s">
        <v>1214</v>
      </c>
      <c r="C760" t="s">
        <v>3168</v>
      </c>
      <c r="D760" t="s">
        <v>74</v>
      </c>
      <c r="E760" t="s">
        <v>40</v>
      </c>
      <c r="F760" t="s">
        <v>89</v>
      </c>
      <c r="G760">
        <v>1</v>
      </c>
      <c r="J760" s="5"/>
      <c r="L760" t="s">
        <v>647</v>
      </c>
      <c r="M760">
        <v>2017</v>
      </c>
      <c r="N760">
        <v>23</v>
      </c>
      <c r="O760" t="s">
        <v>34</v>
      </c>
      <c r="Q760" t="s">
        <v>35</v>
      </c>
      <c r="R760" t="s">
        <v>91</v>
      </c>
      <c r="S760" t="s">
        <v>92</v>
      </c>
      <c r="T760">
        <v>1</v>
      </c>
      <c r="U760" s="7">
        <v>1</v>
      </c>
      <c r="V760" s="4">
        <v>1</v>
      </c>
      <c r="W760">
        <v>0</v>
      </c>
      <c r="Y760">
        <v>1</v>
      </c>
      <c r="Z760">
        <v>1</v>
      </c>
      <c r="AA760" t="b">
        <v>1</v>
      </c>
      <c r="AB760" t="s">
        <v>76</v>
      </c>
      <c r="AC760" t="s">
        <v>3185</v>
      </c>
    </row>
    <row r="761" spans="1:29" hidden="1" x14ac:dyDescent="0.25">
      <c r="A761">
        <v>571861</v>
      </c>
      <c r="B761" t="s">
        <v>1214</v>
      </c>
      <c r="C761" t="s">
        <v>3168</v>
      </c>
      <c r="D761" t="s">
        <v>74</v>
      </c>
      <c r="E761" t="s">
        <v>193</v>
      </c>
      <c r="G761">
        <v>1</v>
      </c>
      <c r="J761" s="5"/>
      <c r="M761">
        <v>2019</v>
      </c>
      <c r="N761">
        <v>267</v>
      </c>
      <c r="O761" t="s">
        <v>34</v>
      </c>
      <c r="P761" t="s">
        <v>266</v>
      </c>
      <c r="Q761" t="s">
        <v>35</v>
      </c>
      <c r="R761" t="s">
        <v>193</v>
      </c>
      <c r="S761" t="s">
        <v>60</v>
      </c>
      <c r="T761">
        <v>3</v>
      </c>
      <c r="U761" s="7">
        <v>3</v>
      </c>
      <c r="V761" s="4">
        <v>3</v>
      </c>
      <c r="W761">
        <v>3</v>
      </c>
      <c r="Y761">
        <v>3</v>
      </c>
      <c r="Z761">
        <v>3</v>
      </c>
      <c r="AA761" t="b">
        <v>1</v>
      </c>
      <c r="AB761" t="s">
        <v>76</v>
      </c>
      <c r="AC761" t="s">
        <v>3186</v>
      </c>
    </row>
    <row r="762" spans="1:29" hidden="1" x14ac:dyDescent="0.25">
      <c r="A762">
        <v>535249</v>
      </c>
      <c r="B762" t="s">
        <v>1215</v>
      </c>
      <c r="C762" t="s">
        <v>3168</v>
      </c>
      <c r="D762" t="s">
        <v>234</v>
      </c>
      <c r="E762" t="s">
        <v>228</v>
      </c>
      <c r="F762" t="s">
        <v>229</v>
      </c>
      <c r="G762">
        <v>0.33333333333332998</v>
      </c>
      <c r="J762" s="5"/>
      <c r="L762" t="s">
        <v>1216</v>
      </c>
      <c r="M762">
        <v>2017</v>
      </c>
      <c r="N762">
        <v>8</v>
      </c>
      <c r="P762" t="s">
        <v>266</v>
      </c>
      <c r="Q762" t="s">
        <v>35</v>
      </c>
      <c r="R762" t="s">
        <v>232</v>
      </c>
      <c r="S762" t="s">
        <v>61</v>
      </c>
      <c r="T762">
        <v>0</v>
      </c>
      <c r="U762" s="7">
        <v>0</v>
      </c>
      <c r="V762" s="4">
        <v>0</v>
      </c>
      <c r="W762">
        <v>0</v>
      </c>
      <c r="Y762">
        <v>0</v>
      </c>
      <c r="Z762">
        <v>0</v>
      </c>
      <c r="AA762" t="b">
        <v>1</v>
      </c>
      <c r="AB762" t="s">
        <v>76</v>
      </c>
      <c r="AC762" t="s">
        <v>3186</v>
      </c>
    </row>
    <row r="763" spans="1:29" x14ac:dyDescent="0.25">
      <c r="A763">
        <v>573952</v>
      </c>
      <c r="B763" t="s">
        <v>1217</v>
      </c>
      <c r="C763" t="s">
        <v>3168</v>
      </c>
      <c r="D763" t="s">
        <v>28</v>
      </c>
      <c r="E763" t="s">
        <v>40</v>
      </c>
      <c r="F763" t="s">
        <v>89</v>
      </c>
      <c r="G763">
        <v>0.5</v>
      </c>
      <c r="J763" s="5"/>
      <c r="L763" t="s">
        <v>300</v>
      </c>
      <c r="M763">
        <v>2020</v>
      </c>
      <c r="N763">
        <v>18</v>
      </c>
      <c r="O763" t="s">
        <v>34</v>
      </c>
      <c r="Q763" t="s">
        <v>35</v>
      </c>
      <c r="R763" t="s">
        <v>91</v>
      </c>
      <c r="S763" t="s">
        <v>92</v>
      </c>
      <c r="T763">
        <v>1</v>
      </c>
      <c r="U763" s="7">
        <v>1</v>
      </c>
      <c r="V763" s="4">
        <v>0.5</v>
      </c>
      <c r="W763">
        <v>0</v>
      </c>
      <c r="Y763">
        <v>0.5</v>
      </c>
      <c r="Z763">
        <v>0.5</v>
      </c>
      <c r="AA763" t="b">
        <v>1</v>
      </c>
      <c r="AB763" t="s">
        <v>45</v>
      </c>
      <c r="AC763" t="s">
        <v>45</v>
      </c>
    </row>
    <row r="764" spans="1:29" hidden="1" x14ac:dyDescent="0.25">
      <c r="A764">
        <v>565609</v>
      </c>
      <c r="B764" t="s">
        <v>1218</v>
      </c>
      <c r="C764" t="s">
        <v>3168</v>
      </c>
      <c r="D764" t="s">
        <v>28</v>
      </c>
      <c r="E764" t="s">
        <v>228</v>
      </c>
      <c r="F764" t="s">
        <v>100</v>
      </c>
      <c r="G764">
        <v>0.25</v>
      </c>
      <c r="J764" s="5"/>
      <c r="L764" t="s">
        <v>684</v>
      </c>
      <c r="M764">
        <v>2020</v>
      </c>
      <c r="N764">
        <v>16</v>
      </c>
      <c r="P764" t="s">
        <v>660</v>
      </c>
      <c r="Q764" t="s">
        <v>35</v>
      </c>
      <c r="R764" t="s">
        <v>3093</v>
      </c>
      <c r="S764" t="s">
        <v>61</v>
      </c>
      <c r="T764">
        <v>0</v>
      </c>
      <c r="U764" s="7">
        <v>0</v>
      </c>
      <c r="V764" s="4">
        <v>0</v>
      </c>
      <c r="W764">
        <v>0</v>
      </c>
      <c r="Y764">
        <v>0</v>
      </c>
      <c r="Z764">
        <v>0</v>
      </c>
      <c r="AA764" t="b">
        <v>1</v>
      </c>
      <c r="AB764" t="s">
        <v>45</v>
      </c>
      <c r="AC764" t="s">
        <v>45</v>
      </c>
    </row>
    <row r="765" spans="1:29" x14ac:dyDescent="0.25">
      <c r="A765">
        <v>590190</v>
      </c>
      <c r="B765" t="s">
        <v>1219</v>
      </c>
      <c r="C765" t="s">
        <v>3168</v>
      </c>
      <c r="D765" t="s">
        <v>28</v>
      </c>
      <c r="E765" t="s">
        <v>40</v>
      </c>
      <c r="F765" t="s">
        <v>89</v>
      </c>
      <c r="G765">
        <v>0.5</v>
      </c>
      <c r="J765" s="5"/>
      <c r="L765" t="s">
        <v>300</v>
      </c>
      <c r="M765">
        <v>2020</v>
      </c>
      <c r="N765">
        <v>15</v>
      </c>
      <c r="O765" t="s">
        <v>34</v>
      </c>
      <c r="Q765" t="s">
        <v>35</v>
      </c>
      <c r="R765" t="s">
        <v>91</v>
      </c>
      <c r="S765" t="s">
        <v>92</v>
      </c>
      <c r="T765">
        <v>1</v>
      </c>
      <c r="U765" s="7">
        <v>1</v>
      </c>
      <c r="V765" s="4">
        <v>0.5</v>
      </c>
      <c r="W765">
        <v>0</v>
      </c>
      <c r="Y765">
        <v>0.5</v>
      </c>
      <c r="Z765">
        <v>0.5</v>
      </c>
      <c r="AA765" t="b">
        <v>1</v>
      </c>
      <c r="AB765" t="s">
        <v>38</v>
      </c>
      <c r="AC765" t="s">
        <v>38</v>
      </c>
    </row>
    <row r="766" spans="1:29" x14ac:dyDescent="0.25">
      <c r="A766">
        <v>579704</v>
      </c>
      <c r="B766" t="s">
        <v>1220</v>
      </c>
      <c r="C766" t="s">
        <v>3168</v>
      </c>
      <c r="D766" t="s">
        <v>28</v>
      </c>
      <c r="E766" t="s">
        <v>99</v>
      </c>
      <c r="F766" t="s">
        <v>100</v>
      </c>
      <c r="G766">
        <v>1</v>
      </c>
      <c r="J766" s="5"/>
      <c r="L766" t="s">
        <v>1221</v>
      </c>
      <c r="M766">
        <v>2020</v>
      </c>
      <c r="N766">
        <v>9</v>
      </c>
      <c r="P766" t="s">
        <v>399</v>
      </c>
      <c r="Q766" t="s">
        <v>35</v>
      </c>
      <c r="R766" t="s">
        <v>103</v>
      </c>
      <c r="S766" t="s">
        <v>104</v>
      </c>
      <c r="T766">
        <v>0.25</v>
      </c>
      <c r="U766" s="7">
        <v>0.25</v>
      </c>
      <c r="V766" s="4">
        <v>0.25</v>
      </c>
      <c r="W766">
        <v>0</v>
      </c>
      <c r="Y766">
        <v>0.25</v>
      </c>
      <c r="Z766">
        <v>0.25</v>
      </c>
      <c r="AA766" t="b">
        <v>1</v>
      </c>
      <c r="AB766" t="s">
        <v>45</v>
      </c>
      <c r="AC766" t="s">
        <v>45</v>
      </c>
    </row>
    <row r="767" spans="1:29" x14ac:dyDescent="0.25">
      <c r="A767">
        <v>563394</v>
      </c>
      <c r="B767" t="s">
        <v>1220</v>
      </c>
      <c r="C767" t="s">
        <v>3168</v>
      </c>
      <c r="D767" t="s">
        <v>28</v>
      </c>
      <c r="E767" t="s">
        <v>1222</v>
      </c>
      <c r="F767" t="s">
        <v>30</v>
      </c>
      <c r="G767">
        <v>0.5</v>
      </c>
      <c r="H767" t="s">
        <v>1223</v>
      </c>
      <c r="I767" t="s">
        <v>49</v>
      </c>
      <c r="J767" s="5"/>
      <c r="L767" t="s">
        <v>1224</v>
      </c>
      <c r="M767">
        <v>2018</v>
      </c>
      <c r="N767">
        <v>9</v>
      </c>
      <c r="O767" t="s">
        <v>34</v>
      </c>
      <c r="Q767" t="s">
        <v>69</v>
      </c>
      <c r="R767" t="s">
        <v>3117</v>
      </c>
      <c r="S767" t="s">
        <v>169</v>
      </c>
      <c r="T767">
        <v>7</v>
      </c>
      <c r="U767" s="7">
        <v>7</v>
      </c>
      <c r="V767" s="4">
        <v>3.5</v>
      </c>
      <c r="W767">
        <v>0</v>
      </c>
      <c r="Y767">
        <v>3.5</v>
      </c>
      <c r="Z767">
        <v>3.5</v>
      </c>
      <c r="AA767" t="b">
        <v>1</v>
      </c>
      <c r="AB767" t="s">
        <v>45</v>
      </c>
      <c r="AC767" t="s">
        <v>45</v>
      </c>
    </row>
    <row r="768" spans="1:29" x14ac:dyDescent="0.25">
      <c r="A768">
        <v>586690</v>
      </c>
      <c r="B768" t="s">
        <v>1220</v>
      </c>
      <c r="C768" t="s">
        <v>3168</v>
      </c>
      <c r="D768" t="s">
        <v>28</v>
      </c>
      <c r="E768" t="s">
        <v>40</v>
      </c>
      <c r="F768" t="s">
        <v>89</v>
      </c>
      <c r="G768">
        <v>1</v>
      </c>
      <c r="J768" s="5"/>
      <c r="L768" t="s">
        <v>498</v>
      </c>
      <c r="M768">
        <v>2020</v>
      </c>
      <c r="N768">
        <v>10</v>
      </c>
      <c r="O768" t="s">
        <v>34</v>
      </c>
      <c r="Q768" t="s">
        <v>35</v>
      </c>
      <c r="R768" t="s">
        <v>91</v>
      </c>
      <c r="S768" t="s">
        <v>92</v>
      </c>
      <c r="T768">
        <v>1</v>
      </c>
      <c r="U768" s="7">
        <v>1</v>
      </c>
      <c r="V768" s="4">
        <v>1</v>
      </c>
      <c r="W768">
        <v>0</v>
      </c>
      <c r="Y768">
        <v>1</v>
      </c>
      <c r="Z768">
        <v>1</v>
      </c>
      <c r="AA768" t="b">
        <v>1</v>
      </c>
      <c r="AB768" t="s">
        <v>45</v>
      </c>
      <c r="AC768" t="s">
        <v>45</v>
      </c>
    </row>
    <row r="769" spans="1:29" hidden="1" x14ac:dyDescent="0.25">
      <c r="A769">
        <v>580397</v>
      </c>
      <c r="B769" t="s">
        <v>1225</v>
      </c>
      <c r="C769" t="s">
        <v>3168</v>
      </c>
      <c r="D769" t="s">
        <v>201</v>
      </c>
      <c r="E769" t="s">
        <v>228</v>
      </c>
      <c r="F769" t="s">
        <v>100</v>
      </c>
      <c r="G769">
        <v>1</v>
      </c>
      <c r="J769" s="5"/>
      <c r="L769" t="s">
        <v>629</v>
      </c>
      <c r="M769">
        <v>2020</v>
      </c>
      <c r="N769">
        <v>11</v>
      </c>
      <c r="P769" t="s">
        <v>266</v>
      </c>
      <c r="Q769" t="s">
        <v>69</v>
      </c>
      <c r="R769" t="s">
        <v>3093</v>
      </c>
      <c r="S769" t="s">
        <v>61</v>
      </c>
      <c r="T769">
        <v>0</v>
      </c>
      <c r="U769" s="7">
        <v>0</v>
      </c>
      <c r="V769" s="4">
        <v>0</v>
      </c>
      <c r="W769">
        <v>0</v>
      </c>
      <c r="Y769">
        <v>0</v>
      </c>
      <c r="Z769">
        <v>0</v>
      </c>
      <c r="AA769" t="b">
        <v>1</v>
      </c>
      <c r="AB769" t="s">
        <v>151</v>
      </c>
      <c r="AC769" t="s">
        <v>458</v>
      </c>
    </row>
    <row r="770" spans="1:29" hidden="1" x14ac:dyDescent="0.25">
      <c r="A770">
        <v>565232</v>
      </c>
      <c r="B770" t="s">
        <v>1225</v>
      </c>
      <c r="C770" t="s">
        <v>3168</v>
      </c>
      <c r="D770" t="s">
        <v>201</v>
      </c>
      <c r="E770" t="s">
        <v>553</v>
      </c>
      <c r="F770" t="s">
        <v>41</v>
      </c>
      <c r="G770">
        <v>1</v>
      </c>
      <c r="J770" s="5"/>
      <c r="L770" t="s">
        <v>458</v>
      </c>
      <c r="M770">
        <v>2019</v>
      </c>
      <c r="N770">
        <v>4</v>
      </c>
      <c r="O770" t="s">
        <v>34</v>
      </c>
      <c r="Q770" t="s">
        <v>35</v>
      </c>
      <c r="R770" t="s">
        <v>3103</v>
      </c>
      <c r="S770" t="s">
        <v>61</v>
      </c>
      <c r="T770">
        <v>0</v>
      </c>
      <c r="U770" s="7">
        <v>0</v>
      </c>
      <c r="V770" s="4">
        <v>0</v>
      </c>
      <c r="W770">
        <v>0</v>
      </c>
      <c r="Y770">
        <v>0</v>
      </c>
      <c r="Z770">
        <v>0</v>
      </c>
      <c r="AA770" t="b">
        <v>1</v>
      </c>
      <c r="AB770" t="s">
        <v>151</v>
      </c>
      <c r="AC770" t="s">
        <v>458</v>
      </c>
    </row>
    <row r="771" spans="1:29" hidden="1" x14ac:dyDescent="0.25">
      <c r="A771">
        <v>583682</v>
      </c>
      <c r="B771" t="s">
        <v>1225</v>
      </c>
      <c r="C771" t="s">
        <v>3168</v>
      </c>
      <c r="D771" t="s">
        <v>201</v>
      </c>
      <c r="E771" t="s">
        <v>99</v>
      </c>
      <c r="F771" t="s">
        <v>100</v>
      </c>
      <c r="G771">
        <v>1</v>
      </c>
      <c r="J771" s="5"/>
      <c r="L771" t="s">
        <v>1226</v>
      </c>
      <c r="M771">
        <v>2020</v>
      </c>
      <c r="N771">
        <v>11</v>
      </c>
      <c r="P771" t="s">
        <v>662</v>
      </c>
      <c r="Q771" t="s">
        <v>35</v>
      </c>
      <c r="R771" t="s">
        <v>103</v>
      </c>
      <c r="S771" t="s">
        <v>104</v>
      </c>
      <c r="T771">
        <v>0.25</v>
      </c>
      <c r="U771" s="7">
        <v>0.25</v>
      </c>
      <c r="V771" s="4">
        <v>0.25</v>
      </c>
      <c r="W771">
        <v>0</v>
      </c>
      <c r="Y771">
        <v>0.25</v>
      </c>
      <c r="Z771">
        <v>0.25</v>
      </c>
      <c r="AA771" t="b">
        <v>1</v>
      </c>
      <c r="AB771" t="s">
        <v>151</v>
      </c>
      <c r="AC771" t="s">
        <v>458</v>
      </c>
    </row>
    <row r="772" spans="1:29" hidden="1" x14ac:dyDescent="0.25">
      <c r="A772">
        <v>559081</v>
      </c>
      <c r="B772" t="s">
        <v>1227</v>
      </c>
      <c r="C772" t="s">
        <v>3168</v>
      </c>
      <c r="D772" t="s">
        <v>234</v>
      </c>
      <c r="E772" t="s">
        <v>288</v>
      </c>
      <c r="G772">
        <v>0.2</v>
      </c>
      <c r="J772" s="5"/>
      <c r="M772">
        <v>2018</v>
      </c>
      <c r="N772">
        <v>200</v>
      </c>
      <c r="O772" t="s">
        <v>34</v>
      </c>
      <c r="P772" t="s">
        <v>986</v>
      </c>
      <c r="Q772" t="s">
        <v>35</v>
      </c>
      <c r="R772" t="s">
        <v>288</v>
      </c>
      <c r="S772" t="s">
        <v>61</v>
      </c>
      <c r="T772">
        <v>0</v>
      </c>
      <c r="U772" s="7">
        <v>0</v>
      </c>
      <c r="V772" s="4">
        <v>0</v>
      </c>
      <c r="W772">
        <v>0</v>
      </c>
      <c r="Y772">
        <v>0</v>
      </c>
      <c r="Z772">
        <v>0</v>
      </c>
      <c r="AA772" t="b">
        <v>1</v>
      </c>
      <c r="AB772" t="s">
        <v>76</v>
      </c>
      <c r="AC772" t="s">
        <v>3186</v>
      </c>
    </row>
    <row r="773" spans="1:29" hidden="1" x14ac:dyDescent="0.25">
      <c r="A773">
        <v>559083</v>
      </c>
      <c r="B773" t="s">
        <v>1227</v>
      </c>
      <c r="C773" t="s">
        <v>3168</v>
      </c>
      <c r="D773" t="s">
        <v>234</v>
      </c>
      <c r="E773" t="s">
        <v>249</v>
      </c>
      <c r="G773">
        <v>0.2</v>
      </c>
      <c r="J773" s="5"/>
      <c r="M773">
        <v>2018</v>
      </c>
      <c r="N773">
        <v>40</v>
      </c>
      <c r="O773" t="s">
        <v>34</v>
      </c>
      <c r="P773" t="s">
        <v>987</v>
      </c>
      <c r="Q773" t="s">
        <v>35</v>
      </c>
      <c r="R773" t="s">
        <v>249</v>
      </c>
      <c r="S773" t="s">
        <v>191</v>
      </c>
      <c r="T773">
        <v>1</v>
      </c>
      <c r="U773" s="7">
        <v>1</v>
      </c>
      <c r="V773" s="4">
        <v>0.2</v>
      </c>
      <c r="W773">
        <v>0</v>
      </c>
      <c r="Y773">
        <v>0.2</v>
      </c>
      <c r="Z773">
        <v>0.2</v>
      </c>
      <c r="AA773" t="b">
        <v>1</v>
      </c>
      <c r="AB773" t="s">
        <v>76</v>
      </c>
      <c r="AC773" t="s">
        <v>3186</v>
      </c>
    </row>
    <row r="774" spans="1:29" hidden="1" x14ac:dyDescent="0.25">
      <c r="A774">
        <v>559639</v>
      </c>
      <c r="B774" t="s">
        <v>1227</v>
      </c>
      <c r="C774" t="s">
        <v>3168</v>
      </c>
      <c r="D774" t="s">
        <v>234</v>
      </c>
      <c r="E774" t="s">
        <v>249</v>
      </c>
      <c r="G774">
        <v>0.2</v>
      </c>
      <c r="J774" s="5"/>
      <c r="M774">
        <v>2018</v>
      </c>
      <c r="N774">
        <v>40</v>
      </c>
      <c r="O774" t="s">
        <v>34</v>
      </c>
      <c r="P774" t="s">
        <v>987</v>
      </c>
      <c r="Q774" t="s">
        <v>35</v>
      </c>
      <c r="R774" t="s">
        <v>249</v>
      </c>
      <c r="S774" t="s">
        <v>191</v>
      </c>
      <c r="T774">
        <v>1</v>
      </c>
      <c r="U774" s="7">
        <v>1</v>
      </c>
      <c r="V774" s="4">
        <v>0.2</v>
      </c>
      <c r="W774">
        <v>0</v>
      </c>
      <c r="Y774">
        <v>0.2</v>
      </c>
      <c r="Z774">
        <v>0.2</v>
      </c>
      <c r="AA774" t="b">
        <v>1</v>
      </c>
      <c r="AB774" t="s">
        <v>76</v>
      </c>
      <c r="AC774" t="s">
        <v>3186</v>
      </c>
    </row>
    <row r="775" spans="1:29" hidden="1" x14ac:dyDescent="0.25">
      <c r="A775">
        <v>559641</v>
      </c>
      <c r="B775" t="s">
        <v>1227</v>
      </c>
      <c r="C775" t="s">
        <v>3168</v>
      </c>
      <c r="D775" t="s">
        <v>234</v>
      </c>
      <c r="E775" t="s">
        <v>288</v>
      </c>
      <c r="G775">
        <v>0.2</v>
      </c>
      <c r="J775" s="5"/>
      <c r="M775">
        <v>2018</v>
      </c>
      <c r="N775">
        <v>200</v>
      </c>
      <c r="O775" t="s">
        <v>34</v>
      </c>
      <c r="P775" t="s">
        <v>986</v>
      </c>
      <c r="Q775" t="s">
        <v>35</v>
      </c>
      <c r="R775" t="s">
        <v>288</v>
      </c>
      <c r="S775" t="s">
        <v>61</v>
      </c>
      <c r="T775">
        <v>0</v>
      </c>
      <c r="U775" s="7">
        <v>0</v>
      </c>
      <c r="V775" s="4">
        <v>0</v>
      </c>
      <c r="W775">
        <v>0</v>
      </c>
      <c r="Y775">
        <v>0</v>
      </c>
      <c r="Z775">
        <v>0</v>
      </c>
      <c r="AA775" t="b">
        <v>1</v>
      </c>
      <c r="AB775" t="s">
        <v>76</v>
      </c>
      <c r="AC775" t="s">
        <v>3186</v>
      </c>
    </row>
    <row r="776" spans="1:29" hidden="1" x14ac:dyDescent="0.25">
      <c r="A776">
        <v>559642</v>
      </c>
      <c r="B776" t="s">
        <v>1227</v>
      </c>
      <c r="C776" t="s">
        <v>3168</v>
      </c>
      <c r="D776" t="s">
        <v>234</v>
      </c>
      <c r="E776" t="s">
        <v>249</v>
      </c>
      <c r="G776">
        <v>0.2</v>
      </c>
      <c r="J776" s="5"/>
      <c r="M776">
        <v>2018</v>
      </c>
      <c r="N776">
        <v>40</v>
      </c>
      <c r="O776" t="s">
        <v>34</v>
      </c>
      <c r="P776" t="s">
        <v>987</v>
      </c>
      <c r="Q776" t="s">
        <v>35</v>
      </c>
      <c r="R776" t="s">
        <v>249</v>
      </c>
      <c r="S776" t="s">
        <v>191</v>
      </c>
      <c r="T776">
        <v>1</v>
      </c>
      <c r="U776" s="7">
        <v>1</v>
      </c>
      <c r="V776" s="4">
        <v>0.2</v>
      </c>
      <c r="W776">
        <v>0</v>
      </c>
      <c r="Y776">
        <v>0.2</v>
      </c>
      <c r="Z776">
        <v>0.2</v>
      </c>
      <c r="AA776" t="b">
        <v>1</v>
      </c>
      <c r="AB776" t="s">
        <v>76</v>
      </c>
      <c r="AC776" t="s">
        <v>3186</v>
      </c>
    </row>
    <row r="777" spans="1:29" hidden="1" x14ac:dyDescent="0.25">
      <c r="A777">
        <v>565985</v>
      </c>
      <c r="B777" t="s">
        <v>1227</v>
      </c>
      <c r="C777" t="s">
        <v>3168</v>
      </c>
      <c r="D777" t="s">
        <v>234</v>
      </c>
      <c r="E777" t="s">
        <v>288</v>
      </c>
      <c r="G777">
        <v>0.2</v>
      </c>
      <c r="J777" s="5"/>
      <c r="M777">
        <v>2019</v>
      </c>
      <c r="N777">
        <v>192</v>
      </c>
      <c r="O777" t="s">
        <v>34</v>
      </c>
      <c r="P777" t="s">
        <v>987</v>
      </c>
      <c r="Q777" t="s">
        <v>35</v>
      </c>
      <c r="R777" t="s">
        <v>288</v>
      </c>
      <c r="S777" t="s">
        <v>61</v>
      </c>
      <c r="T777">
        <v>0</v>
      </c>
      <c r="U777" s="7">
        <v>0</v>
      </c>
      <c r="V777" s="4">
        <v>0</v>
      </c>
      <c r="W777">
        <v>0</v>
      </c>
      <c r="Y777">
        <v>0</v>
      </c>
      <c r="Z777">
        <v>0</v>
      </c>
      <c r="AA777" t="b">
        <v>1</v>
      </c>
      <c r="AB777" t="s">
        <v>76</v>
      </c>
      <c r="AC777" t="s">
        <v>3186</v>
      </c>
    </row>
    <row r="778" spans="1:29" hidden="1" x14ac:dyDescent="0.25">
      <c r="A778">
        <v>565986</v>
      </c>
      <c r="B778" t="s">
        <v>1227</v>
      </c>
      <c r="C778" t="s">
        <v>3168</v>
      </c>
      <c r="D778" t="s">
        <v>234</v>
      </c>
      <c r="E778" t="s">
        <v>249</v>
      </c>
      <c r="G778">
        <v>0.2</v>
      </c>
      <c r="J778" s="5"/>
      <c r="M778">
        <v>2019</v>
      </c>
      <c r="N778">
        <v>40</v>
      </c>
      <c r="O778" t="s">
        <v>34</v>
      </c>
      <c r="P778" t="s">
        <v>987</v>
      </c>
      <c r="Q778" t="s">
        <v>35</v>
      </c>
      <c r="R778" t="s">
        <v>249</v>
      </c>
      <c r="S778" t="s">
        <v>191</v>
      </c>
      <c r="T778">
        <v>1</v>
      </c>
      <c r="U778" s="7">
        <v>1</v>
      </c>
      <c r="V778" s="4">
        <v>0.2</v>
      </c>
      <c r="W778">
        <v>0</v>
      </c>
      <c r="Y778">
        <v>0.2</v>
      </c>
      <c r="Z778">
        <v>0.2</v>
      </c>
      <c r="AA778" t="b">
        <v>1</v>
      </c>
      <c r="AB778" t="s">
        <v>76</v>
      </c>
      <c r="AC778" t="s">
        <v>3186</v>
      </c>
    </row>
    <row r="779" spans="1:29" hidden="1" x14ac:dyDescent="0.25">
      <c r="A779">
        <v>565989</v>
      </c>
      <c r="B779" t="s">
        <v>1227</v>
      </c>
      <c r="C779" t="s">
        <v>3168</v>
      </c>
      <c r="D779" t="s">
        <v>234</v>
      </c>
      <c r="E779" t="s">
        <v>249</v>
      </c>
      <c r="G779">
        <v>0.2</v>
      </c>
      <c r="J779" s="5"/>
      <c r="M779">
        <v>2019</v>
      </c>
      <c r="N779">
        <v>40</v>
      </c>
      <c r="O779" t="s">
        <v>34</v>
      </c>
      <c r="P779" t="s">
        <v>987</v>
      </c>
      <c r="Q779" t="s">
        <v>35</v>
      </c>
      <c r="R779" t="s">
        <v>249</v>
      </c>
      <c r="S779" t="s">
        <v>191</v>
      </c>
      <c r="T779">
        <v>1</v>
      </c>
      <c r="U779" s="7">
        <v>1</v>
      </c>
      <c r="V779" s="4">
        <v>0.2</v>
      </c>
      <c r="W779">
        <v>0</v>
      </c>
      <c r="Y779">
        <v>0.2</v>
      </c>
      <c r="Z779">
        <v>0.2</v>
      </c>
      <c r="AA779" t="b">
        <v>1</v>
      </c>
      <c r="AB779" t="s">
        <v>76</v>
      </c>
      <c r="AC779" t="s">
        <v>3186</v>
      </c>
    </row>
    <row r="780" spans="1:29" hidden="1" x14ac:dyDescent="0.25">
      <c r="A780">
        <v>565991</v>
      </c>
      <c r="B780" t="s">
        <v>1227</v>
      </c>
      <c r="C780" t="s">
        <v>3168</v>
      </c>
      <c r="D780" t="s">
        <v>234</v>
      </c>
      <c r="E780" t="s">
        <v>249</v>
      </c>
      <c r="G780">
        <v>0.2</v>
      </c>
      <c r="J780" s="5"/>
      <c r="M780">
        <v>2019</v>
      </c>
      <c r="N780">
        <v>40</v>
      </c>
      <c r="O780" t="s">
        <v>34</v>
      </c>
      <c r="P780" t="s">
        <v>987</v>
      </c>
      <c r="Q780" t="s">
        <v>35</v>
      </c>
      <c r="R780" t="s">
        <v>249</v>
      </c>
      <c r="S780" t="s">
        <v>191</v>
      </c>
      <c r="T780">
        <v>1</v>
      </c>
      <c r="U780" s="7">
        <v>1</v>
      </c>
      <c r="V780" s="4">
        <v>0.2</v>
      </c>
      <c r="W780">
        <v>0</v>
      </c>
      <c r="Y780">
        <v>0.2</v>
      </c>
      <c r="Z780">
        <v>0.2</v>
      </c>
      <c r="AA780" t="b">
        <v>1</v>
      </c>
      <c r="AB780" t="s">
        <v>76</v>
      </c>
      <c r="AC780" t="s">
        <v>3186</v>
      </c>
    </row>
    <row r="781" spans="1:29" hidden="1" x14ac:dyDescent="0.25">
      <c r="A781">
        <v>567345</v>
      </c>
      <c r="B781" t="s">
        <v>1227</v>
      </c>
      <c r="C781" t="s">
        <v>3168</v>
      </c>
      <c r="D781" t="s">
        <v>234</v>
      </c>
      <c r="E781" t="s">
        <v>271</v>
      </c>
      <c r="G781">
        <v>0.33333333333332998</v>
      </c>
      <c r="J781" s="5"/>
      <c r="L781" t="s">
        <v>1001</v>
      </c>
      <c r="M781">
        <v>2019</v>
      </c>
      <c r="N781">
        <v>10</v>
      </c>
      <c r="O781" t="s">
        <v>184</v>
      </c>
      <c r="P781" t="s">
        <v>1002</v>
      </c>
      <c r="Q781" t="s">
        <v>612</v>
      </c>
      <c r="R781" t="s">
        <v>271</v>
      </c>
      <c r="S781" t="s">
        <v>120</v>
      </c>
      <c r="T781">
        <v>1</v>
      </c>
      <c r="U781" s="7">
        <v>2</v>
      </c>
      <c r="V781" s="4">
        <v>0.66666666666665997</v>
      </c>
      <c r="W781">
        <v>0</v>
      </c>
      <c r="Y781">
        <v>0.66666666666665997</v>
      </c>
      <c r="Z781">
        <v>0.66666666666665997</v>
      </c>
      <c r="AA781" t="b">
        <v>1</v>
      </c>
      <c r="AB781" t="s">
        <v>76</v>
      </c>
      <c r="AC781" t="s">
        <v>3186</v>
      </c>
    </row>
    <row r="782" spans="1:29" hidden="1" x14ac:dyDescent="0.25">
      <c r="A782">
        <v>584493</v>
      </c>
      <c r="B782" t="s">
        <v>1227</v>
      </c>
      <c r="C782" t="s">
        <v>3168</v>
      </c>
      <c r="D782" t="s">
        <v>234</v>
      </c>
      <c r="E782" t="s">
        <v>249</v>
      </c>
      <c r="G782">
        <v>0.16666666666666999</v>
      </c>
      <c r="J782" s="5"/>
      <c r="M782">
        <v>2020</v>
      </c>
      <c r="N782">
        <v>72</v>
      </c>
      <c r="O782" t="s">
        <v>34</v>
      </c>
      <c r="P782" t="s">
        <v>987</v>
      </c>
      <c r="Q782" t="s">
        <v>35</v>
      </c>
      <c r="R782" t="s">
        <v>249</v>
      </c>
      <c r="S782" t="s">
        <v>191</v>
      </c>
      <c r="T782">
        <v>1</v>
      </c>
      <c r="U782" s="7">
        <v>1</v>
      </c>
      <c r="V782" s="4">
        <v>0.16666666666666999</v>
      </c>
      <c r="W782">
        <v>0</v>
      </c>
      <c r="Y782">
        <v>0.16666666666666999</v>
      </c>
      <c r="Z782">
        <v>0.16666666666666999</v>
      </c>
      <c r="AA782" t="b">
        <v>1</v>
      </c>
      <c r="AB782" t="s">
        <v>76</v>
      </c>
      <c r="AC782" t="s">
        <v>3186</v>
      </c>
    </row>
    <row r="783" spans="1:29" hidden="1" x14ac:dyDescent="0.25">
      <c r="A783">
        <v>584494</v>
      </c>
      <c r="B783" t="s">
        <v>1227</v>
      </c>
      <c r="C783" t="s">
        <v>3168</v>
      </c>
      <c r="D783" t="s">
        <v>234</v>
      </c>
      <c r="E783" t="s">
        <v>288</v>
      </c>
      <c r="G783">
        <v>0.16666666666666999</v>
      </c>
      <c r="J783" s="5"/>
      <c r="M783">
        <v>2020</v>
      </c>
      <c r="N783">
        <v>188</v>
      </c>
      <c r="O783" t="s">
        <v>34</v>
      </c>
      <c r="P783" t="s">
        <v>987</v>
      </c>
      <c r="Q783" t="s">
        <v>35</v>
      </c>
      <c r="R783" t="s">
        <v>288</v>
      </c>
      <c r="S783" t="s">
        <v>61</v>
      </c>
      <c r="T783">
        <v>0</v>
      </c>
      <c r="U783" s="7">
        <v>0</v>
      </c>
      <c r="V783" s="4">
        <v>0</v>
      </c>
      <c r="W783">
        <v>0</v>
      </c>
      <c r="Y783">
        <v>0</v>
      </c>
      <c r="Z783">
        <v>0</v>
      </c>
      <c r="AA783" t="b">
        <v>1</v>
      </c>
      <c r="AB783" t="s">
        <v>76</v>
      </c>
      <c r="AC783" t="s">
        <v>3186</v>
      </c>
    </row>
    <row r="784" spans="1:29" hidden="1" x14ac:dyDescent="0.25">
      <c r="A784">
        <v>584495</v>
      </c>
      <c r="B784" t="s">
        <v>1227</v>
      </c>
      <c r="C784" t="s">
        <v>3168</v>
      </c>
      <c r="D784" t="s">
        <v>234</v>
      </c>
      <c r="E784" t="s">
        <v>249</v>
      </c>
      <c r="G784">
        <v>0.16666666666666999</v>
      </c>
      <c r="J784" s="5"/>
      <c r="M784">
        <v>2020</v>
      </c>
      <c r="N784">
        <v>52</v>
      </c>
      <c r="O784" t="s">
        <v>34</v>
      </c>
      <c r="P784" t="s">
        <v>987</v>
      </c>
      <c r="Q784" t="s">
        <v>35</v>
      </c>
      <c r="R784" t="s">
        <v>249</v>
      </c>
      <c r="S784" t="s">
        <v>191</v>
      </c>
      <c r="T784">
        <v>1</v>
      </c>
      <c r="U784" s="7">
        <v>1</v>
      </c>
      <c r="V784" s="4">
        <v>0.16666666666666999</v>
      </c>
      <c r="W784">
        <v>0</v>
      </c>
      <c r="Y784">
        <v>0.16666666666666999</v>
      </c>
      <c r="Z784">
        <v>0.16666666666666999</v>
      </c>
      <c r="AA784" t="b">
        <v>1</v>
      </c>
      <c r="AB784" t="s">
        <v>76</v>
      </c>
      <c r="AC784" t="s">
        <v>3186</v>
      </c>
    </row>
    <row r="785" spans="1:29" hidden="1" x14ac:dyDescent="0.25">
      <c r="A785">
        <v>584496</v>
      </c>
      <c r="B785" t="s">
        <v>1227</v>
      </c>
      <c r="C785" t="s">
        <v>3168</v>
      </c>
      <c r="D785" t="s">
        <v>234</v>
      </c>
      <c r="E785" t="s">
        <v>249</v>
      </c>
      <c r="G785">
        <v>0.16666666666666999</v>
      </c>
      <c r="J785" s="5"/>
      <c r="M785">
        <v>2020</v>
      </c>
      <c r="N785">
        <v>52</v>
      </c>
      <c r="O785" t="s">
        <v>34</v>
      </c>
      <c r="P785" t="s">
        <v>987</v>
      </c>
      <c r="Q785" t="s">
        <v>35</v>
      </c>
      <c r="R785" t="s">
        <v>249</v>
      </c>
      <c r="S785" t="s">
        <v>191</v>
      </c>
      <c r="T785">
        <v>1</v>
      </c>
      <c r="U785" s="7">
        <v>1</v>
      </c>
      <c r="V785" s="4">
        <v>0.16666666666666999</v>
      </c>
      <c r="W785">
        <v>0</v>
      </c>
      <c r="Y785">
        <v>0.16666666666666999</v>
      </c>
      <c r="Z785">
        <v>0.16666666666666999</v>
      </c>
      <c r="AA785" t="b">
        <v>1</v>
      </c>
      <c r="AB785" t="s">
        <v>76</v>
      </c>
      <c r="AC785" t="s">
        <v>3186</v>
      </c>
    </row>
    <row r="786" spans="1:29" x14ac:dyDescent="0.25">
      <c r="A786">
        <v>536016</v>
      </c>
      <c r="B786" t="s">
        <v>1228</v>
      </c>
      <c r="C786" t="s">
        <v>3168</v>
      </c>
      <c r="D786" t="s">
        <v>28</v>
      </c>
      <c r="E786" t="s">
        <v>40</v>
      </c>
      <c r="F786" t="s">
        <v>89</v>
      </c>
      <c r="G786">
        <v>0.33333333333332998</v>
      </c>
      <c r="J786" s="5"/>
      <c r="L786" t="s">
        <v>658</v>
      </c>
      <c r="M786">
        <v>2017</v>
      </c>
      <c r="N786">
        <v>21</v>
      </c>
      <c r="O786" t="s">
        <v>34</v>
      </c>
      <c r="Q786" t="s">
        <v>35</v>
      </c>
      <c r="R786" t="s">
        <v>91</v>
      </c>
      <c r="S786" t="s">
        <v>92</v>
      </c>
      <c r="T786">
        <v>1</v>
      </c>
      <c r="U786" s="7">
        <v>1</v>
      </c>
      <c r="V786" s="4">
        <v>0.33333333333332998</v>
      </c>
      <c r="W786">
        <v>0</v>
      </c>
      <c r="Y786">
        <v>0.33333333333332998</v>
      </c>
      <c r="Z786">
        <v>0.33333333333332998</v>
      </c>
      <c r="AA786" t="b">
        <v>1</v>
      </c>
      <c r="AB786" t="s">
        <v>45</v>
      </c>
      <c r="AC786" t="s">
        <v>45</v>
      </c>
    </row>
    <row r="787" spans="1:29" x14ac:dyDescent="0.25">
      <c r="A787">
        <v>554709</v>
      </c>
      <c r="B787" t="s">
        <v>1228</v>
      </c>
      <c r="C787" t="s">
        <v>3168</v>
      </c>
      <c r="D787" t="s">
        <v>28</v>
      </c>
      <c r="E787" t="s">
        <v>40</v>
      </c>
      <c r="F787" t="s">
        <v>41</v>
      </c>
      <c r="G787">
        <v>0.5</v>
      </c>
      <c r="J787" s="5"/>
      <c r="L787" t="s">
        <v>1229</v>
      </c>
      <c r="M787">
        <v>2018</v>
      </c>
      <c r="N787">
        <v>9</v>
      </c>
      <c r="O787" t="s">
        <v>34</v>
      </c>
      <c r="Q787" t="s">
        <v>35</v>
      </c>
      <c r="R787" t="s">
        <v>43</v>
      </c>
      <c r="S787" t="s">
        <v>44</v>
      </c>
      <c r="T787">
        <v>0.5</v>
      </c>
      <c r="U787" s="7">
        <v>0.5</v>
      </c>
      <c r="V787" s="4">
        <v>0.25</v>
      </c>
      <c r="W787">
        <v>0</v>
      </c>
      <c r="Y787">
        <v>0.25</v>
      </c>
      <c r="Z787">
        <v>0.25</v>
      </c>
      <c r="AA787" t="b">
        <v>1</v>
      </c>
      <c r="AB787" t="s">
        <v>45</v>
      </c>
      <c r="AC787" t="s">
        <v>45</v>
      </c>
    </row>
    <row r="788" spans="1:29" hidden="1" x14ac:dyDescent="0.25">
      <c r="A788">
        <v>529249</v>
      </c>
      <c r="B788" t="s">
        <v>1230</v>
      </c>
      <c r="C788" t="s">
        <v>3168</v>
      </c>
      <c r="D788" t="s">
        <v>130</v>
      </c>
      <c r="E788" t="s">
        <v>99</v>
      </c>
      <c r="F788" t="s">
        <v>134</v>
      </c>
      <c r="G788">
        <v>0.5</v>
      </c>
      <c r="J788" s="5">
        <v>405467100029</v>
      </c>
      <c r="L788" t="s">
        <v>481</v>
      </c>
      <c r="M788">
        <v>2017</v>
      </c>
      <c r="N788">
        <v>7</v>
      </c>
      <c r="O788" t="s">
        <v>34</v>
      </c>
      <c r="P788" t="s">
        <v>482</v>
      </c>
      <c r="Q788" t="s">
        <v>69</v>
      </c>
      <c r="R788" t="s">
        <v>224</v>
      </c>
      <c r="S788" t="s">
        <v>225</v>
      </c>
      <c r="T788">
        <v>0.5</v>
      </c>
      <c r="U788" s="7">
        <v>1</v>
      </c>
      <c r="V788" s="4">
        <v>0.5</v>
      </c>
      <c r="W788">
        <v>0</v>
      </c>
      <c r="Y788">
        <v>0.5</v>
      </c>
      <c r="Z788">
        <v>0.5</v>
      </c>
      <c r="AA788" t="b">
        <v>1</v>
      </c>
      <c r="AB788" t="s">
        <v>76</v>
      </c>
      <c r="AC788" t="s">
        <v>3186</v>
      </c>
    </row>
    <row r="789" spans="1:29" hidden="1" x14ac:dyDescent="0.25">
      <c r="A789">
        <v>576228</v>
      </c>
      <c r="B789" t="s">
        <v>1231</v>
      </c>
      <c r="C789" t="s">
        <v>3168</v>
      </c>
      <c r="D789" t="s">
        <v>201</v>
      </c>
      <c r="E789" t="s">
        <v>99</v>
      </c>
      <c r="F789" t="s">
        <v>100</v>
      </c>
      <c r="G789">
        <v>1</v>
      </c>
      <c r="J789" s="5"/>
      <c r="L789" t="s">
        <v>1232</v>
      </c>
      <c r="M789">
        <v>2019</v>
      </c>
      <c r="N789">
        <v>10</v>
      </c>
      <c r="P789" t="s">
        <v>1233</v>
      </c>
      <c r="Q789" t="s">
        <v>485</v>
      </c>
      <c r="R789" t="s">
        <v>103</v>
      </c>
      <c r="S789" t="s">
        <v>104</v>
      </c>
      <c r="T789">
        <v>0.25</v>
      </c>
      <c r="U789" s="7">
        <v>0.5</v>
      </c>
      <c r="V789" s="4">
        <v>0.5</v>
      </c>
      <c r="W789">
        <v>0</v>
      </c>
      <c r="Y789">
        <v>0.5</v>
      </c>
      <c r="Z789">
        <v>0.5</v>
      </c>
      <c r="AA789" t="b">
        <v>1</v>
      </c>
      <c r="AB789" t="s">
        <v>151</v>
      </c>
      <c r="AC789" t="s">
        <v>458</v>
      </c>
    </row>
    <row r="790" spans="1:29" hidden="1" x14ac:dyDescent="0.25">
      <c r="A790">
        <v>579933</v>
      </c>
      <c r="B790" t="s">
        <v>1231</v>
      </c>
      <c r="C790" t="s">
        <v>3168</v>
      </c>
      <c r="D790" t="s">
        <v>201</v>
      </c>
      <c r="E790" t="s">
        <v>228</v>
      </c>
      <c r="F790" t="s">
        <v>100</v>
      </c>
      <c r="G790">
        <v>1</v>
      </c>
      <c r="J790" s="5"/>
      <c r="L790" t="s">
        <v>604</v>
      </c>
      <c r="M790">
        <v>2020</v>
      </c>
      <c r="N790">
        <v>20</v>
      </c>
      <c r="P790" t="s">
        <v>795</v>
      </c>
      <c r="Q790" t="s">
        <v>485</v>
      </c>
      <c r="R790" t="s">
        <v>3093</v>
      </c>
      <c r="S790" t="s">
        <v>61</v>
      </c>
      <c r="T790">
        <v>0</v>
      </c>
      <c r="U790" s="7">
        <v>0</v>
      </c>
      <c r="V790" s="4">
        <v>0</v>
      </c>
      <c r="W790">
        <v>0</v>
      </c>
      <c r="Y790">
        <v>0</v>
      </c>
      <c r="Z790">
        <v>0</v>
      </c>
      <c r="AA790" t="b">
        <v>1</v>
      </c>
      <c r="AB790" t="s">
        <v>151</v>
      </c>
      <c r="AC790" t="s">
        <v>458</v>
      </c>
    </row>
    <row r="791" spans="1:29" hidden="1" x14ac:dyDescent="0.25">
      <c r="A791">
        <v>543088</v>
      </c>
      <c r="B791" t="s">
        <v>1231</v>
      </c>
      <c r="C791" t="s">
        <v>3168</v>
      </c>
      <c r="D791" t="s">
        <v>201</v>
      </c>
      <c r="E791" t="s">
        <v>40</v>
      </c>
      <c r="F791" t="s">
        <v>171</v>
      </c>
      <c r="G791">
        <v>0.5</v>
      </c>
      <c r="J791" s="5"/>
      <c r="L791" t="s">
        <v>484</v>
      </c>
      <c r="M791">
        <v>2017</v>
      </c>
      <c r="N791">
        <v>5</v>
      </c>
      <c r="O791" t="s">
        <v>168</v>
      </c>
      <c r="Q791" t="s">
        <v>485</v>
      </c>
      <c r="R791" t="s">
        <v>357</v>
      </c>
      <c r="S791" t="s">
        <v>44</v>
      </c>
      <c r="T791">
        <v>0.5</v>
      </c>
      <c r="U791" s="7">
        <v>1</v>
      </c>
      <c r="V791" s="4">
        <v>0.5</v>
      </c>
      <c r="W791">
        <v>0</v>
      </c>
      <c r="Y791">
        <v>0.5</v>
      </c>
      <c r="Z791">
        <v>0.5</v>
      </c>
      <c r="AA791" t="b">
        <v>1</v>
      </c>
      <c r="AB791" t="s">
        <v>151</v>
      </c>
      <c r="AC791" t="s">
        <v>458</v>
      </c>
    </row>
    <row r="792" spans="1:29" hidden="1" x14ac:dyDescent="0.25">
      <c r="A792">
        <v>543089</v>
      </c>
      <c r="B792" t="s">
        <v>1231</v>
      </c>
      <c r="C792" t="s">
        <v>3168</v>
      </c>
      <c r="D792" t="s">
        <v>201</v>
      </c>
      <c r="E792" t="s">
        <v>40</v>
      </c>
      <c r="F792" t="s">
        <v>171</v>
      </c>
      <c r="G792">
        <v>0.5</v>
      </c>
      <c r="J792" s="5"/>
      <c r="L792" t="s">
        <v>484</v>
      </c>
      <c r="M792">
        <v>2018</v>
      </c>
      <c r="N792">
        <v>5</v>
      </c>
      <c r="O792" t="s">
        <v>168</v>
      </c>
      <c r="Q792" t="s">
        <v>485</v>
      </c>
      <c r="R792" t="s">
        <v>357</v>
      </c>
      <c r="S792" t="s">
        <v>44</v>
      </c>
      <c r="T792">
        <v>0.5</v>
      </c>
      <c r="U792" s="7">
        <v>1</v>
      </c>
      <c r="V792" s="4">
        <v>0.5</v>
      </c>
      <c r="W792">
        <v>0</v>
      </c>
      <c r="Y792">
        <v>0.5</v>
      </c>
      <c r="Z792">
        <v>0.5</v>
      </c>
      <c r="AA792" t="b">
        <v>1</v>
      </c>
      <c r="AB792" t="s">
        <v>151</v>
      </c>
      <c r="AC792" t="s">
        <v>458</v>
      </c>
    </row>
    <row r="793" spans="1:29" hidden="1" x14ac:dyDescent="0.25">
      <c r="A793">
        <v>556290</v>
      </c>
      <c r="B793" t="s">
        <v>1231</v>
      </c>
      <c r="C793" t="s">
        <v>3168</v>
      </c>
      <c r="D793" t="s">
        <v>201</v>
      </c>
      <c r="E793" t="s">
        <v>40</v>
      </c>
      <c r="F793" t="s">
        <v>171</v>
      </c>
      <c r="G793">
        <v>0.5</v>
      </c>
      <c r="J793" s="5"/>
      <c r="L793" t="s">
        <v>484</v>
      </c>
      <c r="M793">
        <v>2018</v>
      </c>
      <c r="N793">
        <v>4</v>
      </c>
      <c r="O793" t="s">
        <v>168</v>
      </c>
      <c r="Q793" t="s">
        <v>485</v>
      </c>
      <c r="R793" t="s">
        <v>357</v>
      </c>
      <c r="S793" t="s">
        <v>44</v>
      </c>
      <c r="T793">
        <v>0.5</v>
      </c>
      <c r="U793" s="7">
        <v>1</v>
      </c>
      <c r="V793" s="4">
        <v>0.5</v>
      </c>
      <c r="W793">
        <v>0</v>
      </c>
      <c r="Y793">
        <v>0.5</v>
      </c>
      <c r="Z793">
        <v>0.5</v>
      </c>
      <c r="AA793" t="b">
        <v>1</v>
      </c>
      <c r="AB793" t="s">
        <v>151</v>
      </c>
      <c r="AC793" t="s">
        <v>458</v>
      </c>
    </row>
    <row r="794" spans="1:29" hidden="1" x14ac:dyDescent="0.25">
      <c r="A794">
        <v>556297</v>
      </c>
      <c r="B794" t="s">
        <v>1231</v>
      </c>
      <c r="C794" t="s">
        <v>3168</v>
      </c>
      <c r="D794" t="s">
        <v>201</v>
      </c>
      <c r="E794" t="s">
        <v>40</v>
      </c>
      <c r="F794" t="s">
        <v>171</v>
      </c>
      <c r="G794">
        <v>0.5</v>
      </c>
      <c r="J794" s="5"/>
      <c r="L794" t="s">
        <v>484</v>
      </c>
      <c r="M794">
        <v>2018</v>
      </c>
      <c r="N794">
        <v>4</v>
      </c>
      <c r="O794" t="s">
        <v>168</v>
      </c>
      <c r="Q794" t="s">
        <v>485</v>
      </c>
      <c r="R794" t="s">
        <v>357</v>
      </c>
      <c r="S794" t="s">
        <v>44</v>
      </c>
      <c r="T794">
        <v>0.5</v>
      </c>
      <c r="U794" s="7">
        <v>1</v>
      </c>
      <c r="V794" s="4">
        <v>0.5</v>
      </c>
      <c r="W794">
        <v>0</v>
      </c>
      <c r="Y794">
        <v>0.5</v>
      </c>
      <c r="Z794">
        <v>0.5</v>
      </c>
      <c r="AA794" t="b">
        <v>1</v>
      </c>
      <c r="AB794" t="s">
        <v>151</v>
      </c>
      <c r="AC794" t="s">
        <v>458</v>
      </c>
    </row>
    <row r="795" spans="1:29" hidden="1" x14ac:dyDescent="0.25">
      <c r="A795">
        <v>556298</v>
      </c>
      <c r="B795" t="s">
        <v>1231</v>
      </c>
      <c r="C795" t="s">
        <v>3168</v>
      </c>
      <c r="D795" t="s">
        <v>201</v>
      </c>
      <c r="E795" t="s">
        <v>1234</v>
      </c>
      <c r="G795">
        <v>1</v>
      </c>
      <c r="J795" s="5"/>
      <c r="L795" t="s">
        <v>1235</v>
      </c>
      <c r="M795">
        <v>2018</v>
      </c>
      <c r="N795">
        <v>12</v>
      </c>
      <c r="O795" t="s">
        <v>168</v>
      </c>
      <c r="P795" t="s">
        <v>1236</v>
      </c>
      <c r="Q795" t="s">
        <v>485</v>
      </c>
      <c r="R795" t="s">
        <v>1234</v>
      </c>
      <c r="S795" t="s">
        <v>61</v>
      </c>
      <c r="T795">
        <v>0</v>
      </c>
      <c r="U795" s="7">
        <v>0</v>
      </c>
      <c r="V795" s="4">
        <v>0</v>
      </c>
      <c r="W795">
        <v>0</v>
      </c>
      <c r="Y795">
        <v>0</v>
      </c>
      <c r="Z795">
        <v>0</v>
      </c>
      <c r="AA795" t="b">
        <v>1</v>
      </c>
      <c r="AB795" t="s">
        <v>151</v>
      </c>
      <c r="AC795" t="s">
        <v>458</v>
      </c>
    </row>
    <row r="796" spans="1:29" hidden="1" x14ac:dyDescent="0.25">
      <c r="A796">
        <v>556616</v>
      </c>
      <c r="B796" t="s">
        <v>1231</v>
      </c>
      <c r="C796" t="s">
        <v>3168</v>
      </c>
      <c r="D796" t="s">
        <v>201</v>
      </c>
      <c r="E796" t="s">
        <v>1234</v>
      </c>
      <c r="G796">
        <v>0.5</v>
      </c>
      <c r="J796" s="5"/>
      <c r="L796" t="s">
        <v>1235</v>
      </c>
      <c r="M796">
        <v>2018</v>
      </c>
      <c r="N796">
        <v>10</v>
      </c>
      <c r="O796" t="s">
        <v>168</v>
      </c>
      <c r="P796" t="s">
        <v>1236</v>
      </c>
      <c r="Q796" t="s">
        <v>485</v>
      </c>
      <c r="R796" t="s">
        <v>1234</v>
      </c>
      <c r="S796" t="s">
        <v>61</v>
      </c>
      <c r="T796">
        <v>0</v>
      </c>
      <c r="U796" s="7">
        <v>0</v>
      </c>
      <c r="V796" s="4">
        <v>0</v>
      </c>
      <c r="W796">
        <v>0</v>
      </c>
      <c r="Y796">
        <v>0</v>
      </c>
      <c r="Z796">
        <v>0</v>
      </c>
      <c r="AA796" t="b">
        <v>1</v>
      </c>
      <c r="AB796" t="s">
        <v>151</v>
      </c>
      <c r="AC796" t="s">
        <v>458</v>
      </c>
    </row>
    <row r="797" spans="1:29" hidden="1" x14ac:dyDescent="0.25">
      <c r="A797">
        <v>556619</v>
      </c>
      <c r="B797" t="s">
        <v>1231</v>
      </c>
      <c r="C797" t="s">
        <v>3168</v>
      </c>
      <c r="D797" t="s">
        <v>201</v>
      </c>
      <c r="E797" t="s">
        <v>1234</v>
      </c>
      <c r="G797">
        <v>1</v>
      </c>
      <c r="J797" s="5"/>
      <c r="L797" t="s">
        <v>1235</v>
      </c>
      <c r="M797">
        <v>2018</v>
      </c>
      <c r="N797">
        <v>16</v>
      </c>
      <c r="O797" t="s">
        <v>168</v>
      </c>
      <c r="P797" t="s">
        <v>1236</v>
      </c>
      <c r="Q797" t="s">
        <v>485</v>
      </c>
      <c r="R797" t="s">
        <v>1234</v>
      </c>
      <c r="S797" t="s">
        <v>61</v>
      </c>
      <c r="T797">
        <v>0</v>
      </c>
      <c r="U797" s="7">
        <v>0</v>
      </c>
      <c r="V797" s="4">
        <v>0</v>
      </c>
      <c r="W797">
        <v>0</v>
      </c>
      <c r="Y797">
        <v>0</v>
      </c>
      <c r="Z797">
        <v>0</v>
      </c>
      <c r="AA797" t="b">
        <v>1</v>
      </c>
      <c r="AB797" t="s">
        <v>151</v>
      </c>
      <c r="AC797" t="s">
        <v>458</v>
      </c>
    </row>
    <row r="798" spans="1:29" hidden="1" x14ac:dyDescent="0.25">
      <c r="A798">
        <v>556623</v>
      </c>
      <c r="B798" t="s">
        <v>1231</v>
      </c>
      <c r="C798" t="s">
        <v>3168</v>
      </c>
      <c r="D798" t="s">
        <v>201</v>
      </c>
      <c r="E798" t="s">
        <v>1234</v>
      </c>
      <c r="G798">
        <v>0.5</v>
      </c>
      <c r="J798" s="5"/>
      <c r="L798" t="s">
        <v>1235</v>
      </c>
      <c r="M798">
        <v>2018</v>
      </c>
      <c r="N798">
        <v>18</v>
      </c>
      <c r="O798" t="s">
        <v>168</v>
      </c>
      <c r="P798" t="s">
        <v>1236</v>
      </c>
      <c r="Q798" t="s">
        <v>485</v>
      </c>
      <c r="R798" t="s">
        <v>1234</v>
      </c>
      <c r="S798" t="s">
        <v>61</v>
      </c>
      <c r="T798">
        <v>0</v>
      </c>
      <c r="U798" s="7">
        <v>0</v>
      </c>
      <c r="V798" s="4">
        <v>0</v>
      </c>
      <c r="W798">
        <v>0</v>
      </c>
      <c r="Y798">
        <v>0</v>
      </c>
      <c r="Z798">
        <v>0</v>
      </c>
      <c r="AA798" t="b">
        <v>1</v>
      </c>
      <c r="AB798" t="s">
        <v>151</v>
      </c>
      <c r="AC798" t="s">
        <v>458</v>
      </c>
    </row>
    <row r="799" spans="1:29" hidden="1" x14ac:dyDescent="0.25">
      <c r="A799">
        <v>556629</v>
      </c>
      <c r="B799" t="s">
        <v>1231</v>
      </c>
      <c r="C799" t="s">
        <v>3168</v>
      </c>
      <c r="D799" t="s">
        <v>201</v>
      </c>
      <c r="E799" t="s">
        <v>1234</v>
      </c>
      <c r="G799">
        <v>1</v>
      </c>
      <c r="J799" s="5"/>
      <c r="L799" t="s">
        <v>1235</v>
      </c>
      <c r="M799">
        <v>2018</v>
      </c>
      <c r="N799">
        <v>14</v>
      </c>
      <c r="O799" t="s">
        <v>168</v>
      </c>
      <c r="P799" t="s">
        <v>1236</v>
      </c>
      <c r="Q799" t="s">
        <v>485</v>
      </c>
      <c r="R799" t="s">
        <v>1234</v>
      </c>
      <c r="S799" t="s">
        <v>61</v>
      </c>
      <c r="T799">
        <v>0</v>
      </c>
      <c r="U799" s="7">
        <v>0</v>
      </c>
      <c r="V799" s="4">
        <v>0</v>
      </c>
      <c r="W799">
        <v>0</v>
      </c>
      <c r="Y799">
        <v>0</v>
      </c>
      <c r="Z799">
        <v>0</v>
      </c>
      <c r="AA799" t="b">
        <v>1</v>
      </c>
      <c r="AB799" t="s">
        <v>151</v>
      </c>
      <c r="AC799" t="s">
        <v>458</v>
      </c>
    </row>
    <row r="800" spans="1:29" hidden="1" x14ac:dyDescent="0.25">
      <c r="A800">
        <v>556634</v>
      </c>
      <c r="B800" t="s">
        <v>1231</v>
      </c>
      <c r="C800" t="s">
        <v>3168</v>
      </c>
      <c r="D800" t="s">
        <v>201</v>
      </c>
      <c r="E800" t="s">
        <v>1234</v>
      </c>
      <c r="G800">
        <v>1</v>
      </c>
      <c r="J800" s="5"/>
      <c r="L800" t="s">
        <v>1235</v>
      </c>
      <c r="M800">
        <v>2018</v>
      </c>
      <c r="N800">
        <v>32</v>
      </c>
      <c r="O800" t="s">
        <v>168</v>
      </c>
      <c r="P800" t="s">
        <v>1236</v>
      </c>
      <c r="Q800" t="s">
        <v>485</v>
      </c>
      <c r="R800" t="s">
        <v>1234</v>
      </c>
      <c r="S800" t="s">
        <v>61</v>
      </c>
      <c r="T800">
        <v>0</v>
      </c>
      <c r="U800" s="7">
        <v>0</v>
      </c>
      <c r="V800" s="4">
        <v>0</v>
      </c>
      <c r="W800">
        <v>0</v>
      </c>
      <c r="Y800">
        <v>0</v>
      </c>
      <c r="Z800">
        <v>0</v>
      </c>
      <c r="AA800" t="b">
        <v>1</v>
      </c>
      <c r="AB800" t="s">
        <v>151</v>
      </c>
      <c r="AC800" t="s">
        <v>458</v>
      </c>
    </row>
    <row r="801" spans="1:29" hidden="1" x14ac:dyDescent="0.25">
      <c r="A801">
        <v>590599</v>
      </c>
      <c r="B801" t="s">
        <v>1231</v>
      </c>
      <c r="C801" t="s">
        <v>3168</v>
      </c>
      <c r="D801" t="s">
        <v>201</v>
      </c>
      <c r="E801" t="s">
        <v>374</v>
      </c>
      <c r="G801">
        <v>0.5</v>
      </c>
      <c r="J801" s="5"/>
      <c r="L801" t="s">
        <v>1237</v>
      </c>
      <c r="M801">
        <v>2020</v>
      </c>
      <c r="N801">
        <v>26</v>
      </c>
      <c r="P801" t="s">
        <v>1236</v>
      </c>
      <c r="Q801" t="s">
        <v>485</v>
      </c>
      <c r="R801" t="s">
        <v>374</v>
      </c>
      <c r="S801" t="s">
        <v>61</v>
      </c>
      <c r="T801">
        <v>0</v>
      </c>
      <c r="U801" s="7">
        <v>0</v>
      </c>
      <c r="V801" s="4">
        <v>0</v>
      </c>
      <c r="W801">
        <v>0</v>
      </c>
      <c r="Y801">
        <v>0</v>
      </c>
      <c r="Z801">
        <v>0</v>
      </c>
      <c r="AA801" t="b">
        <v>1</v>
      </c>
      <c r="AB801" t="s">
        <v>151</v>
      </c>
      <c r="AC801" t="s">
        <v>458</v>
      </c>
    </row>
    <row r="802" spans="1:29" x14ac:dyDescent="0.25">
      <c r="A802">
        <v>590600</v>
      </c>
      <c r="B802" t="s">
        <v>1231</v>
      </c>
      <c r="C802" t="s">
        <v>3168</v>
      </c>
      <c r="D802" t="s">
        <v>201</v>
      </c>
      <c r="E802" t="s">
        <v>117</v>
      </c>
      <c r="G802">
        <v>1</v>
      </c>
      <c r="J802" s="5"/>
      <c r="L802" t="s">
        <v>806</v>
      </c>
      <c r="M802">
        <v>2020</v>
      </c>
      <c r="N802">
        <v>27</v>
      </c>
      <c r="O802" t="s">
        <v>34</v>
      </c>
      <c r="P802" t="s">
        <v>266</v>
      </c>
      <c r="Q802" t="s">
        <v>485</v>
      </c>
      <c r="R802" t="s">
        <v>117</v>
      </c>
      <c r="S802" t="s">
        <v>120</v>
      </c>
      <c r="T802">
        <v>1</v>
      </c>
      <c r="U802" s="7">
        <v>2</v>
      </c>
      <c r="V802" s="4">
        <v>2</v>
      </c>
      <c r="W802">
        <v>0</v>
      </c>
      <c r="Y802">
        <v>2</v>
      </c>
      <c r="Z802">
        <v>2</v>
      </c>
      <c r="AA802" t="b">
        <v>1</v>
      </c>
      <c r="AB802" t="s">
        <v>45</v>
      </c>
      <c r="AC802" t="s">
        <v>45</v>
      </c>
    </row>
    <row r="803" spans="1:29" hidden="1" x14ac:dyDescent="0.25">
      <c r="A803">
        <v>572082</v>
      </c>
      <c r="B803" t="s">
        <v>1238</v>
      </c>
      <c r="C803" t="s">
        <v>3168</v>
      </c>
      <c r="D803" t="s">
        <v>263</v>
      </c>
      <c r="E803" t="s">
        <v>1239</v>
      </c>
      <c r="G803">
        <v>0.2</v>
      </c>
      <c r="J803" s="5"/>
      <c r="L803" t="s">
        <v>1240</v>
      </c>
      <c r="M803">
        <v>2019</v>
      </c>
      <c r="N803">
        <v>31</v>
      </c>
      <c r="O803" t="s">
        <v>34</v>
      </c>
      <c r="P803" t="s">
        <v>1241</v>
      </c>
      <c r="Q803" t="s">
        <v>35</v>
      </c>
      <c r="R803" t="s">
        <v>1239</v>
      </c>
      <c r="S803" t="s">
        <v>61</v>
      </c>
      <c r="T803">
        <v>0</v>
      </c>
      <c r="U803" s="7">
        <v>0</v>
      </c>
      <c r="V803" s="4">
        <v>0</v>
      </c>
      <c r="W803">
        <v>0</v>
      </c>
      <c r="Y803">
        <v>0</v>
      </c>
      <c r="Z803">
        <v>0</v>
      </c>
      <c r="AA803" t="b">
        <v>1</v>
      </c>
      <c r="AB803" t="s">
        <v>151</v>
      </c>
      <c r="AC803" t="s">
        <v>151</v>
      </c>
    </row>
    <row r="804" spans="1:29" hidden="1" x14ac:dyDescent="0.25">
      <c r="A804">
        <v>531476</v>
      </c>
      <c r="B804" t="s">
        <v>1242</v>
      </c>
      <c r="C804" t="s">
        <v>3168</v>
      </c>
      <c r="D804" t="s">
        <v>477</v>
      </c>
      <c r="E804" t="s">
        <v>40</v>
      </c>
      <c r="F804" t="s">
        <v>89</v>
      </c>
      <c r="G804">
        <v>0.5</v>
      </c>
      <c r="J804" s="5"/>
      <c r="L804" t="s">
        <v>1243</v>
      </c>
      <c r="M804">
        <v>2017</v>
      </c>
      <c r="N804">
        <v>9</v>
      </c>
      <c r="O804" t="s">
        <v>34</v>
      </c>
      <c r="Q804" t="s">
        <v>35</v>
      </c>
      <c r="R804" t="s">
        <v>91</v>
      </c>
      <c r="S804" t="s">
        <v>92</v>
      </c>
      <c r="T804">
        <v>1</v>
      </c>
      <c r="U804" s="7">
        <v>1</v>
      </c>
      <c r="V804" s="4">
        <v>0.5</v>
      </c>
      <c r="W804">
        <v>0</v>
      </c>
      <c r="Y804">
        <v>0.5</v>
      </c>
      <c r="Z804">
        <v>0.5</v>
      </c>
      <c r="AA804" t="b">
        <v>1</v>
      </c>
      <c r="AB804" t="s">
        <v>110</v>
      </c>
      <c r="AC804" t="s">
        <v>110</v>
      </c>
    </row>
    <row r="805" spans="1:29" hidden="1" x14ac:dyDescent="0.25">
      <c r="A805">
        <v>572763</v>
      </c>
      <c r="B805" t="s">
        <v>1244</v>
      </c>
      <c r="C805" t="s">
        <v>3168</v>
      </c>
      <c r="D805" t="s">
        <v>108</v>
      </c>
      <c r="E805" t="s">
        <v>1245</v>
      </c>
      <c r="G805">
        <v>1</v>
      </c>
      <c r="J805" s="5"/>
      <c r="M805">
        <v>2019</v>
      </c>
      <c r="Q805" t="s">
        <v>69</v>
      </c>
      <c r="R805" t="s">
        <v>1245</v>
      </c>
      <c r="S805" t="s">
        <v>61</v>
      </c>
      <c r="T805">
        <v>0</v>
      </c>
      <c r="U805" s="7">
        <v>0</v>
      </c>
      <c r="V805" s="4">
        <v>0</v>
      </c>
      <c r="W805">
        <v>0</v>
      </c>
      <c r="Y805">
        <v>0</v>
      </c>
      <c r="Z805">
        <v>0</v>
      </c>
      <c r="AA805" t="b">
        <v>1</v>
      </c>
      <c r="AB805" t="s">
        <v>76</v>
      </c>
      <c r="AC805" t="s">
        <v>3185</v>
      </c>
    </row>
    <row r="806" spans="1:29" hidden="1" x14ac:dyDescent="0.25">
      <c r="A806">
        <v>558379</v>
      </c>
      <c r="B806" t="s">
        <v>1246</v>
      </c>
      <c r="C806" t="s">
        <v>3168</v>
      </c>
      <c r="D806" t="s">
        <v>437</v>
      </c>
      <c r="E806" t="s">
        <v>99</v>
      </c>
      <c r="F806" t="s">
        <v>100</v>
      </c>
      <c r="G806">
        <v>1</v>
      </c>
      <c r="J806" s="5"/>
      <c r="L806" t="s">
        <v>1247</v>
      </c>
      <c r="M806">
        <v>2018</v>
      </c>
      <c r="N806">
        <v>6</v>
      </c>
      <c r="P806" t="s">
        <v>517</v>
      </c>
      <c r="Q806" t="s">
        <v>35</v>
      </c>
      <c r="R806" t="s">
        <v>103</v>
      </c>
      <c r="S806" t="s">
        <v>104</v>
      </c>
      <c r="T806">
        <v>0.25</v>
      </c>
      <c r="U806" s="7">
        <v>0.25</v>
      </c>
      <c r="V806" s="4">
        <v>0.25</v>
      </c>
      <c r="W806">
        <v>0</v>
      </c>
      <c r="Y806">
        <v>0.25</v>
      </c>
      <c r="Z806">
        <v>0.25</v>
      </c>
      <c r="AA806" t="b">
        <v>1</v>
      </c>
      <c r="AB806" t="s">
        <v>151</v>
      </c>
      <c r="AC806" t="s">
        <v>151</v>
      </c>
    </row>
    <row r="807" spans="1:29" hidden="1" x14ac:dyDescent="0.25">
      <c r="A807">
        <v>558384</v>
      </c>
      <c r="B807" t="s">
        <v>1246</v>
      </c>
      <c r="C807" t="s">
        <v>3168</v>
      </c>
      <c r="D807" t="s">
        <v>437</v>
      </c>
      <c r="E807" t="s">
        <v>40</v>
      </c>
      <c r="F807" t="s">
        <v>171</v>
      </c>
      <c r="G807">
        <v>1</v>
      </c>
      <c r="J807" s="5"/>
      <c r="L807" t="s">
        <v>1248</v>
      </c>
      <c r="M807">
        <v>2018</v>
      </c>
      <c r="N807">
        <v>8</v>
      </c>
      <c r="O807" t="s">
        <v>168</v>
      </c>
      <c r="Q807" t="s">
        <v>35</v>
      </c>
      <c r="R807" t="s">
        <v>357</v>
      </c>
      <c r="S807" t="s">
        <v>44</v>
      </c>
      <c r="T807">
        <v>0.5</v>
      </c>
      <c r="U807" s="7">
        <v>0.5</v>
      </c>
      <c r="V807" s="4">
        <v>0.5</v>
      </c>
      <c r="W807">
        <v>0</v>
      </c>
      <c r="Y807">
        <v>0.5</v>
      </c>
      <c r="Z807">
        <v>0.5</v>
      </c>
      <c r="AA807" t="b">
        <v>1</v>
      </c>
      <c r="AB807" t="s">
        <v>151</v>
      </c>
      <c r="AC807" t="s">
        <v>151</v>
      </c>
    </row>
    <row r="808" spans="1:29" hidden="1" x14ac:dyDescent="0.25">
      <c r="A808">
        <v>558390</v>
      </c>
      <c r="B808" t="s">
        <v>1246</v>
      </c>
      <c r="C808" t="s">
        <v>3168</v>
      </c>
      <c r="D808" t="s">
        <v>437</v>
      </c>
      <c r="E808" t="s">
        <v>40</v>
      </c>
      <c r="F808" t="s">
        <v>41</v>
      </c>
      <c r="G808">
        <v>1</v>
      </c>
      <c r="J808" s="5"/>
      <c r="L808" t="s">
        <v>532</v>
      </c>
      <c r="M808">
        <v>2018</v>
      </c>
      <c r="N808">
        <v>4</v>
      </c>
      <c r="O808" t="s">
        <v>34</v>
      </c>
      <c r="Q808" t="s">
        <v>35</v>
      </c>
      <c r="R808" t="s">
        <v>43</v>
      </c>
      <c r="S808" t="s">
        <v>44</v>
      </c>
      <c r="T808">
        <v>0.5</v>
      </c>
      <c r="U808" s="7">
        <v>0.5</v>
      </c>
      <c r="V808" s="4">
        <v>0.5</v>
      </c>
      <c r="W808">
        <v>0</v>
      </c>
      <c r="Y808">
        <v>0.5</v>
      </c>
      <c r="Z808">
        <v>0.5</v>
      </c>
      <c r="AA808" t="b">
        <v>1</v>
      </c>
      <c r="AB808" t="s">
        <v>76</v>
      </c>
      <c r="AC808" t="s">
        <v>3187</v>
      </c>
    </row>
    <row r="809" spans="1:29" hidden="1" x14ac:dyDescent="0.25">
      <c r="A809">
        <v>549851</v>
      </c>
      <c r="B809" t="s">
        <v>1249</v>
      </c>
      <c r="C809" t="s">
        <v>3168</v>
      </c>
      <c r="D809" t="s">
        <v>201</v>
      </c>
      <c r="E809" t="s">
        <v>99</v>
      </c>
      <c r="F809" t="s">
        <v>100</v>
      </c>
      <c r="G809">
        <v>0.33333333333332998</v>
      </c>
      <c r="J809" s="5"/>
      <c r="L809" t="s">
        <v>807</v>
      </c>
      <c r="M809">
        <v>2017</v>
      </c>
      <c r="N809">
        <v>15</v>
      </c>
      <c r="P809" t="s">
        <v>808</v>
      </c>
      <c r="Q809" t="s">
        <v>35</v>
      </c>
      <c r="R809" t="s">
        <v>103</v>
      </c>
      <c r="S809" t="s">
        <v>104</v>
      </c>
      <c r="T809">
        <v>0.25</v>
      </c>
      <c r="U809" s="7">
        <v>0.25</v>
      </c>
      <c r="V809" s="4">
        <v>8.3333333333332496E-2</v>
      </c>
      <c r="W809">
        <v>0</v>
      </c>
      <c r="Y809">
        <v>8.3333333333332496E-2</v>
      </c>
      <c r="Z809">
        <v>8.3333333333332496E-2</v>
      </c>
      <c r="AA809" t="b">
        <v>1</v>
      </c>
      <c r="AB809" t="s">
        <v>151</v>
      </c>
      <c r="AC809" t="s">
        <v>458</v>
      </c>
    </row>
    <row r="810" spans="1:29" hidden="1" x14ac:dyDescent="0.25">
      <c r="A810">
        <v>550290</v>
      </c>
      <c r="B810" t="s">
        <v>1249</v>
      </c>
      <c r="C810" t="s">
        <v>3168</v>
      </c>
      <c r="D810" t="s">
        <v>201</v>
      </c>
      <c r="E810" t="s">
        <v>40</v>
      </c>
      <c r="F810" t="s">
        <v>30</v>
      </c>
      <c r="G810">
        <v>0.25</v>
      </c>
      <c r="H810" t="s">
        <v>1250</v>
      </c>
      <c r="I810" t="s">
        <v>66</v>
      </c>
      <c r="J810" s="5"/>
      <c r="L810" t="s">
        <v>1251</v>
      </c>
      <c r="M810">
        <v>2018</v>
      </c>
      <c r="N810">
        <v>7</v>
      </c>
      <c r="O810" t="s">
        <v>34</v>
      </c>
      <c r="Q810" t="s">
        <v>69</v>
      </c>
      <c r="R810" t="s">
        <v>55</v>
      </c>
      <c r="S810" t="s">
        <v>71</v>
      </c>
      <c r="T810">
        <v>12</v>
      </c>
      <c r="U810" s="7">
        <v>12</v>
      </c>
      <c r="V810" s="4">
        <v>3</v>
      </c>
      <c r="W810">
        <v>0</v>
      </c>
      <c r="Y810">
        <v>3</v>
      </c>
      <c r="Z810">
        <v>3</v>
      </c>
      <c r="AA810" t="b">
        <v>1</v>
      </c>
      <c r="AB810" t="s">
        <v>151</v>
      </c>
      <c r="AC810" t="s">
        <v>458</v>
      </c>
    </row>
    <row r="811" spans="1:29" hidden="1" x14ac:dyDescent="0.25">
      <c r="A811">
        <v>555359</v>
      </c>
      <c r="B811" t="s">
        <v>1252</v>
      </c>
      <c r="C811" t="s">
        <v>3168</v>
      </c>
      <c r="D811" t="s">
        <v>141</v>
      </c>
      <c r="E811" t="s">
        <v>553</v>
      </c>
      <c r="F811" t="s">
        <v>30</v>
      </c>
      <c r="G811">
        <v>0.33333333333332998</v>
      </c>
      <c r="H811" t="s">
        <v>1253</v>
      </c>
      <c r="I811" t="s">
        <v>32</v>
      </c>
      <c r="J811" s="5"/>
      <c r="L811" t="s">
        <v>678</v>
      </c>
      <c r="M811">
        <v>2017</v>
      </c>
      <c r="N811">
        <v>4</v>
      </c>
      <c r="O811" t="s">
        <v>34</v>
      </c>
      <c r="Q811" t="s">
        <v>35</v>
      </c>
      <c r="R811" t="s">
        <v>3114</v>
      </c>
      <c r="S811" t="s">
        <v>61</v>
      </c>
      <c r="T811">
        <v>0</v>
      </c>
      <c r="U811" s="7">
        <v>0</v>
      </c>
      <c r="V811" s="4">
        <v>0</v>
      </c>
      <c r="W811">
        <v>0</v>
      </c>
      <c r="Y811">
        <v>0</v>
      </c>
      <c r="Z811">
        <v>0</v>
      </c>
      <c r="AA811" t="b">
        <v>1</v>
      </c>
      <c r="AB811" t="s">
        <v>151</v>
      </c>
      <c r="AC811" t="s">
        <v>151</v>
      </c>
    </row>
    <row r="812" spans="1:29" hidden="1" x14ac:dyDescent="0.25">
      <c r="A812">
        <v>524423</v>
      </c>
      <c r="B812" t="s">
        <v>182</v>
      </c>
      <c r="C812" t="s">
        <v>3172</v>
      </c>
      <c r="D812" t="s">
        <v>74</v>
      </c>
      <c r="E812" t="s">
        <v>117</v>
      </c>
      <c r="G812">
        <v>0.5</v>
      </c>
      <c r="J812" s="5"/>
      <c r="L812" t="s">
        <v>183</v>
      </c>
      <c r="M812">
        <v>2017</v>
      </c>
      <c r="N812">
        <v>13</v>
      </c>
      <c r="O812" t="s">
        <v>184</v>
      </c>
      <c r="P812" t="s">
        <v>185</v>
      </c>
      <c r="Q812" t="s">
        <v>35</v>
      </c>
      <c r="R812" t="s">
        <v>117</v>
      </c>
      <c r="S812" t="s">
        <v>120</v>
      </c>
      <c r="T812">
        <v>1</v>
      </c>
      <c r="U812" s="7">
        <v>1</v>
      </c>
      <c r="V812" s="4">
        <v>0.5</v>
      </c>
      <c r="W812">
        <v>0</v>
      </c>
      <c r="Y812">
        <v>0.5</v>
      </c>
      <c r="Z812">
        <v>0.5</v>
      </c>
      <c r="AA812" t="b">
        <v>1</v>
      </c>
      <c r="AB812" t="s">
        <v>110</v>
      </c>
      <c r="AC812" t="s">
        <v>110</v>
      </c>
    </row>
    <row r="813" spans="1:29" hidden="1" x14ac:dyDescent="0.25">
      <c r="A813">
        <v>531714</v>
      </c>
      <c r="B813" t="s">
        <v>1254</v>
      </c>
      <c r="C813" t="s">
        <v>3168</v>
      </c>
      <c r="D813" t="s">
        <v>57</v>
      </c>
      <c r="E813" t="s">
        <v>99</v>
      </c>
      <c r="F813" t="s">
        <v>100</v>
      </c>
      <c r="G813">
        <v>1</v>
      </c>
      <c r="J813" s="5"/>
      <c r="L813" t="s">
        <v>546</v>
      </c>
      <c r="M813">
        <v>2017</v>
      </c>
      <c r="N813">
        <v>5</v>
      </c>
      <c r="P813" t="s">
        <v>517</v>
      </c>
      <c r="Q813" t="s">
        <v>35</v>
      </c>
      <c r="R813" t="s">
        <v>103</v>
      </c>
      <c r="S813" t="s">
        <v>104</v>
      </c>
      <c r="T813">
        <v>0.25</v>
      </c>
      <c r="U813" s="7">
        <v>0.25</v>
      </c>
      <c r="V813" s="4">
        <v>0.25</v>
      </c>
      <c r="W813">
        <v>0</v>
      </c>
      <c r="Y813">
        <v>0.25</v>
      </c>
      <c r="Z813">
        <v>0.25</v>
      </c>
      <c r="AA813" t="b">
        <v>1</v>
      </c>
      <c r="AB813" t="s">
        <v>307</v>
      </c>
      <c r="AC813" t="s">
        <v>307</v>
      </c>
    </row>
    <row r="814" spans="1:29" hidden="1" x14ac:dyDescent="0.25">
      <c r="A814">
        <v>564867</v>
      </c>
      <c r="B814" t="s">
        <v>1254</v>
      </c>
      <c r="C814" t="s">
        <v>3168</v>
      </c>
      <c r="D814" t="s">
        <v>57</v>
      </c>
      <c r="E814" t="s">
        <v>99</v>
      </c>
      <c r="F814" t="s">
        <v>41</v>
      </c>
      <c r="G814">
        <v>1</v>
      </c>
      <c r="J814" s="5"/>
      <c r="L814" t="s">
        <v>1255</v>
      </c>
      <c r="M814">
        <v>2018</v>
      </c>
      <c r="N814">
        <v>7</v>
      </c>
      <c r="P814" t="s">
        <v>1256</v>
      </c>
      <c r="Q814" t="s">
        <v>35</v>
      </c>
      <c r="R814" t="s">
        <v>3118</v>
      </c>
      <c r="S814" t="s">
        <v>104</v>
      </c>
      <c r="T814">
        <v>0.25</v>
      </c>
      <c r="U814" s="7">
        <v>0.25</v>
      </c>
      <c r="V814" s="4">
        <v>0.25</v>
      </c>
      <c r="W814">
        <v>0</v>
      </c>
      <c r="Y814">
        <v>0.25</v>
      </c>
      <c r="Z814">
        <v>0.25</v>
      </c>
      <c r="AA814" t="b">
        <v>1</v>
      </c>
      <c r="AB814" t="s">
        <v>307</v>
      </c>
      <c r="AC814" t="s">
        <v>307</v>
      </c>
    </row>
    <row r="815" spans="1:29" hidden="1" x14ac:dyDescent="0.25">
      <c r="A815">
        <v>564869</v>
      </c>
      <c r="B815" t="s">
        <v>1254</v>
      </c>
      <c r="C815" t="s">
        <v>3168</v>
      </c>
      <c r="D815" t="s">
        <v>57</v>
      </c>
      <c r="E815" t="s">
        <v>99</v>
      </c>
      <c r="F815" t="s">
        <v>171</v>
      </c>
      <c r="G815">
        <v>1</v>
      </c>
      <c r="J815" s="5"/>
      <c r="L815" t="s">
        <v>1257</v>
      </c>
      <c r="M815">
        <v>2017</v>
      </c>
      <c r="N815">
        <v>10</v>
      </c>
      <c r="P815" t="s">
        <v>1258</v>
      </c>
      <c r="Q815" t="s">
        <v>69</v>
      </c>
      <c r="R815" t="s">
        <v>3099</v>
      </c>
      <c r="S815" t="s">
        <v>104</v>
      </c>
      <c r="T815">
        <v>0.25</v>
      </c>
      <c r="U815" s="7">
        <v>0.5</v>
      </c>
      <c r="V815" s="4">
        <v>0.5</v>
      </c>
      <c r="W815">
        <v>0</v>
      </c>
      <c r="Y815">
        <v>0.5</v>
      </c>
      <c r="Z815">
        <v>0.5</v>
      </c>
      <c r="AA815" t="b">
        <v>1</v>
      </c>
      <c r="AB815" t="s">
        <v>307</v>
      </c>
      <c r="AC815" t="s">
        <v>307</v>
      </c>
    </row>
    <row r="816" spans="1:29" hidden="1" x14ac:dyDescent="0.25">
      <c r="A816">
        <v>558152</v>
      </c>
      <c r="B816" t="s">
        <v>1259</v>
      </c>
      <c r="C816" t="s">
        <v>3168</v>
      </c>
      <c r="D816" t="s">
        <v>437</v>
      </c>
      <c r="E816" t="s">
        <v>99</v>
      </c>
      <c r="F816" t="s">
        <v>100</v>
      </c>
      <c r="G816">
        <v>1</v>
      </c>
      <c r="J816" s="5"/>
      <c r="L816" t="s">
        <v>1260</v>
      </c>
      <c r="M816">
        <v>2018</v>
      </c>
      <c r="N816">
        <v>6</v>
      </c>
      <c r="P816" t="s">
        <v>1261</v>
      </c>
      <c r="Q816" t="s">
        <v>35</v>
      </c>
      <c r="R816" t="s">
        <v>103</v>
      </c>
      <c r="S816" t="s">
        <v>104</v>
      </c>
      <c r="T816">
        <v>0.25</v>
      </c>
      <c r="U816" s="7">
        <v>0.25</v>
      </c>
      <c r="V816" s="4">
        <v>0.25</v>
      </c>
      <c r="W816">
        <v>0</v>
      </c>
      <c r="Y816">
        <v>0.25</v>
      </c>
      <c r="Z816">
        <v>0.25</v>
      </c>
      <c r="AA816" t="b">
        <v>1</v>
      </c>
      <c r="AB816" t="s">
        <v>76</v>
      </c>
      <c r="AC816" t="s">
        <v>3187</v>
      </c>
    </row>
    <row r="817" spans="1:29" hidden="1" x14ac:dyDescent="0.25">
      <c r="A817">
        <v>575314</v>
      </c>
      <c r="B817" t="s">
        <v>1259</v>
      </c>
      <c r="C817" t="s">
        <v>3168</v>
      </c>
      <c r="D817" t="s">
        <v>437</v>
      </c>
      <c r="E817" t="s">
        <v>228</v>
      </c>
      <c r="F817" t="s">
        <v>100</v>
      </c>
      <c r="G817">
        <v>1</v>
      </c>
      <c r="J817" s="5"/>
      <c r="L817" t="s">
        <v>1262</v>
      </c>
      <c r="M817">
        <v>2019</v>
      </c>
      <c r="N817">
        <v>11</v>
      </c>
      <c r="P817" t="s">
        <v>266</v>
      </c>
      <c r="Q817" t="s">
        <v>35</v>
      </c>
      <c r="R817" t="s">
        <v>3093</v>
      </c>
      <c r="S817" t="s">
        <v>61</v>
      </c>
      <c r="T817">
        <v>0</v>
      </c>
      <c r="U817" s="7">
        <v>0</v>
      </c>
      <c r="V817" s="4">
        <v>0</v>
      </c>
      <c r="W817">
        <v>0</v>
      </c>
      <c r="Y817">
        <v>0</v>
      </c>
      <c r="Z817">
        <v>0</v>
      </c>
      <c r="AA817" t="b">
        <v>1</v>
      </c>
      <c r="AB817" t="s">
        <v>151</v>
      </c>
      <c r="AC817" t="s">
        <v>151</v>
      </c>
    </row>
    <row r="818" spans="1:29" hidden="1" x14ac:dyDescent="0.25">
      <c r="A818">
        <v>572823</v>
      </c>
      <c r="B818" t="s">
        <v>1259</v>
      </c>
      <c r="C818" t="s">
        <v>3168</v>
      </c>
      <c r="D818" t="s">
        <v>437</v>
      </c>
      <c r="E818" t="s">
        <v>40</v>
      </c>
      <c r="F818" t="s">
        <v>41</v>
      </c>
      <c r="G818">
        <v>1</v>
      </c>
      <c r="J818" s="5"/>
      <c r="L818" t="s">
        <v>532</v>
      </c>
      <c r="M818">
        <v>2019</v>
      </c>
      <c r="N818">
        <v>4</v>
      </c>
      <c r="O818" t="s">
        <v>34</v>
      </c>
      <c r="Q818" t="s">
        <v>35</v>
      </c>
      <c r="R818" t="s">
        <v>43</v>
      </c>
      <c r="S818" t="s">
        <v>44</v>
      </c>
      <c r="T818">
        <v>0.5</v>
      </c>
      <c r="U818" s="7">
        <v>0.5</v>
      </c>
      <c r="V818" s="4">
        <v>0.5</v>
      </c>
      <c r="W818">
        <v>0</v>
      </c>
      <c r="Y818">
        <v>0.5</v>
      </c>
      <c r="Z818">
        <v>0.5</v>
      </c>
      <c r="AA818" t="b">
        <v>1</v>
      </c>
      <c r="AB818" t="s">
        <v>151</v>
      </c>
      <c r="AC818" t="s">
        <v>151</v>
      </c>
    </row>
    <row r="819" spans="1:29" hidden="1" x14ac:dyDescent="0.25">
      <c r="A819">
        <v>540338</v>
      </c>
      <c r="B819" t="s">
        <v>1263</v>
      </c>
      <c r="C819" t="s">
        <v>3168</v>
      </c>
      <c r="D819" t="s">
        <v>437</v>
      </c>
      <c r="E819" t="s">
        <v>29</v>
      </c>
      <c r="F819" t="s">
        <v>163</v>
      </c>
      <c r="G819">
        <v>1</v>
      </c>
      <c r="J819" s="5"/>
      <c r="L819" t="s">
        <v>532</v>
      </c>
      <c r="M819">
        <v>2017</v>
      </c>
      <c r="N819">
        <v>3</v>
      </c>
      <c r="O819" t="s">
        <v>34</v>
      </c>
      <c r="Q819" t="s">
        <v>35</v>
      </c>
      <c r="R819" t="s">
        <v>3097</v>
      </c>
      <c r="S819" t="s">
        <v>44</v>
      </c>
      <c r="T819">
        <v>0.5</v>
      </c>
      <c r="U819" s="7">
        <v>0.5</v>
      </c>
      <c r="V819" s="4">
        <v>0.5</v>
      </c>
      <c r="W819">
        <v>0</v>
      </c>
      <c r="Y819">
        <v>0.5</v>
      </c>
      <c r="Z819">
        <v>0.5</v>
      </c>
      <c r="AA819" t="b">
        <v>1</v>
      </c>
      <c r="AB819" t="s">
        <v>151</v>
      </c>
      <c r="AC819" t="s">
        <v>458</v>
      </c>
    </row>
    <row r="820" spans="1:29" hidden="1" x14ac:dyDescent="0.25">
      <c r="A820">
        <v>531283</v>
      </c>
      <c r="B820" t="s">
        <v>1264</v>
      </c>
      <c r="C820" t="s">
        <v>3168</v>
      </c>
      <c r="D820" t="s">
        <v>156</v>
      </c>
      <c r="E820" t="s">
        <v>99</v>
      </c>
      <c r="F820" t="s">
        <v>134</v>
      </c>
      <c r="G820">
        <v>0.5</v>
      </c>
      <c r="J820" s="5">
        <v>405467100009</v>
      </c>
      <c r="L820" t="s">
        <v>481</v>
      </c>
      <c r="M820">
        <v>2017</v>
      </c>
      <c r="N820">
        <v>9</v>
      </c>
      <c r="P820" t="s">
        <v>1265</v>
      </c>
      <c r="Q820" t="s">
        <v>69</v>
      </c>
      <c r="R820" t="s">
        <v>224</v>
      </c>
      <c r="S820" t="s">
        <v>225</v>
      </c>
      <c r="T820">
        <v>0.5</v>
      </c>
      <c r="U820" s="7">
        <v>1</v>
      </c>
      <c r="V820" s="4">
        <v>0.5</v>
      </c>
      <c r="W820">
        <v>0</v>
      </c>
      <c r="Y820">
        <v>0.5</v>
      </c>
      <c r="Z820">
        <v>0.5</v>
      </c>
      <c r="AA820" t="b">
        <v>1</v>
      </c>
      <c r="AB820" t="s">
        <v>76</v>
      </c>
      <c r="AC820" t="s">
        <v>3186</v>
      </c>
    </row>
    <row r="821" spans="1:29" hidden="1" x14ac:dyDescent="0.25">
      <c r="A821">
        <v>546758</v>
      </c>
      <c r="B821" t="s">
        <v>1264</v>
      </c>
      <c r="C821" t="s">
        <v>3168</v>
      </c>
      <c r="D821" t="s">
        <v>156</v>
      </c>
      <c r="E821" t="s">
        <v>99</v>
      </c>
      <c r="F821" t="s">
        <v>100</v>
      </c>
      <c r="G821">
        <v>0.33333333333332998</v>
      </c>
      <c r="J821" s="5"/>
      <c r="L821" t="s">
        <v>1266</v>
      </c>
      <c r="M821">
        <v>2018</v>
      </c>
      <c r="N821">
        <v>8</v>
      </c>
      <c r="P821" t="s">
        <v>1267</v>
      </c>
      <c r="Q821" t="s">
        <v>35</v>
      </c>
      <c r="R821" t="s">
        <v>103</v>
      </c>
      <c r="S821" t="s">
        <v>104</v>
      </c>
      <c r="T821">
        <v>0.25</v>
      </c>
      <c r="U821" s="7">
        <v>0.25</v>
      </c>
      <c r="V821" s="4">
        <v>8.3333333333332496E-2</v>
      </c>
      <c r="W821">
        <v>0</v>
      </c>
      <c r="Y821">
        <v>8.3333333333332496E-2</v>
      </c>
      <c r="Z821">
        <v>8.3333333333332496E-2</v>
      </c>
      <c r="AA821" t="b">
        <v>1</v>
      </c>
      <c r="AB821" t="s">
        <v>76</v>
      </c>
      <c r="AC821" t="s">
        <v>3186</v>
      </c>
    </row>
    <row r="822" spans="1:29" hidden="1" x14ac:dyDescent="0.25">
      <c r="A822">
        <v>547627</v>
      </c>
      <c r="B822" t="s">
        <v>1264</v>
      </c>
      <c r="C822" t="s">
        <v>3168</v>
      </c>
      <c r="D822" t="s">
        <v>156</v>
      </c>
      <c r="E822" t="s">
        <v>29</v>
      </c>
      <c r="F822" t="s">
        <v>89</v>
      </c>
      <c r="G822">
        <v>0.5</v>
      </c>
      <c r="J822" s="5"/>
      <c r="L822" t="s">
        <v>498</v>
      </c>
      <c r="M822">
        <v>2017</v>
      </c>
      <c r="N822">
        <v>21</v>
      </c>
      <c r="O822" t="s">
        <v>34</v>
      </c>
      <c r="Q822" t="s">
        <v>69</v>
      </c>
      <c r="R822" t="s">
        <v>301</v>
      </c>
      <c r="S822" t="s">
        <v>92</v>
      </c>
      <c r="T822">
        <v>1</v>
      </c>
      <c r="U822" s="7">
        <v>2</v>
      </c>
      <c r="V822" s="4">
        <v>1</v>
      </c>
      <c r="W822">
        <v>0</v>
      </c>
      <c r="Y822">
        <v>1</v>
      </c>
      <c r="Z822">
        <v>1</v>
      </c>
      <c r="AA822" t="b">
        <v>1</v>
      </c>
      <c r="AB822" t="s">
        <v>76</v>
      </c>
      <c r="AC822" t="s">
        <v>3186</v>
      </c>
    </row>
    <row r="823" spans="1:29" hidden="1" x14ac:dyDescent="0.25">
      <c r="A823">
        <v>555528</v>
      </c>
      <c r="B823" t="s">
        <v>1264</v>
      </c>
      <c r="C823" t="s">
        <v>3168</v>
      </c>
      <c r="D823" t="s">
        <v>156</v>
      </c>
      <c r="E823" t="s">
        <v>99</v>
      </c>
      <c r="F823" t="s">
        <v>100</v>
      </c>
      <c r="G823">
        <v>0.5</v>
      </c>
      <c r="J823" s="5">
        <v>455249900006</v>
      </c>
      <c r="L823" t="s">
        <v>1268</v>
      </c>
      <c r="M823">
        <v>2018</v>
      </c>
      <c r="N823">
        <v>9</v>
      </c>
      <c r="O823" t="s">
        <v>34</v>
      </c>
      <c r="P823" t="s">
        <v>482</v>
      </c>
      <c r="Q823" t="s">
        <v>69</v>
      </c>
      <c r="R823" t="s">
        <v>103</v>
      </c>
      <c r="S823" t="s">
        <v>104</v>
      </c>
      <c r="T823">
        <v>0.25</v>
      </c>
      <c r="U823" s="7">
        <v>0.5</v>
      </c>
      <c r="V823" s="4">
        <v>0.25</v>
      </c>
      <c r="W823">
        <v>0</v>
      </c>
      <c r="Y823">
        <v>0.25</v>
      </c>
      <c r="Z823">
        <v>0.25</v>
      </c>
      <c r="AA823" t="b">
        <v>1</v>
      </c>
      <c r="AB823" t="s">
        <v>76</v>
      </c>
      <c r="AC823" t="s">
        <v>3186</v>
      </c>
    </row>
    <row r="824" spans="1:29" hidden="1" x14ac:dyDescent="0.25">
      <c r="A824">
        <v>555530</v>
      </c>
      <c r="B824" t="s">
        <v>1264</v>
      </c>
      <c r="C824" t="s">
        <v>3168</v>
      </c>
      <c r="D824" t="s">
        <v>156</v>
      </c>
      <c r="E824" t="s">
        <v>99</v>
      </c>
      <c r="F824" t="s">
        <v>100</v>
      </c>
      <c r="G824">
        <v>0.33333333333332998</v>
      </c>
      <c r="J824" s="5"/>
      <c r="L824" t="s">
        <v>1269</v>
      </c>
      <c r="M824">
        <v>2019</v>
      </c>
      <c r="N824">
        <v>9</v>
      </c>
      <c r="P824" t="s">
        <v>1270</v>
      </c>
      <c r="Q824" t="s">
        <v>35</v>
      </c>
      <c r="R824" t="s">
        <v>103</v>
      </c>
      <c r="S824" t="s">
        <v>104</v>
      </c>
      <c r="T824">
        <v>0.25</v>
      </c>
      <c r="U824" s="7">
        <v>0.25</v>
      </c>
      <c r="V824" s="4">
        <v>8.3333333333332496E-2</v>
      </c>
      <c r="W824">
        <v>0</v>
      </c>
      <c r="Y824">
        <v>8.3333333333332496E-2</v>
      </c>
      <c r="Z824">
        <v>8.3333333333332496E-2</v>
      </c>
      <c r="AA824" t="b">
        <v>1</v>
      </c>
      <c r="AB824" t="s">
        <v>76</v>
      </c>
      <c r="AC824" t="s">
        <v>3186</v>
      </c>
    </row>
    <row r="825" spans="1:29" hidden="1" x14ac:dyDescent="0.25">
      <c r="A825">
        <v>555571</v>
      </c>
      <c r="B825" t="s">
        <v>1264</v>
      </c>
      <c r="C825" t="s">
        <v>3168</v>
      </c>
      <c r="D825" t="s">
        <v>156</v>
      </c>
      <c r="E825" t="s">
        <v>99</v>
      </c>
      <c r="F825" t="s">
        <v>229</v>
      </c>
      <c r="G825">
        <v>1</v>
      </c>
      <c r="J825" s="5"/>
      <c r="L825" t="s">
        <v>1271</v>
      </c>
      <c r="M825">
        <v>2017</v>
      </c>
      <c r="N825">
        <v>13</v>
      </c>
      <c r="P825" t="s">
        <v>930</v>
      </c>
      <c r="Q825" t="s">
        <v>35</v>
      </c>
      <c r="R825" t="s">
        <v>3119</v>
      </c>
      <c r="S825" t="s">
        <v>61</v>
      </c>
      <c r="T825">
        <v>0</v>
      </c>
      <c r="U825" s="7">
        <v>0</v>
      </c>
      <c r="V825" s="4">
        <v>0</v>
      </c>
      <c r="W825">
        <v>0</v>
      </c>
      <c r="Y825">
        <v>0</v>
      </c>
      <c r="Z825">
        <v>0</v>
      </c>
      <c r="AA825" t="b">
        <v>1</v>
      </c>
      <c r="AB825" t="s">
        <v>151</v>
      </c>
      <c r="AC825" t="s">
        <v>3191</v>
      </c>
    </row>
    <row r="826" spans="1:29" hidden="1" x14ac:dyDescent="0.25">
      <c r="A826">
        <v>555572</v>
      </c>
      <c r="B826" t="s">
        <v>1264</v>
      </c>
      <c r="C826" t="s">
        <v>3168</v>
      </c>
      <c r="D826" t="s">
        <v>156</v>
      </c>
      <c r="E826" t="s">
        <v>40</v>
      </c>
      <c r="F826" t="s">
        <v>89</v>
      </c>
      <c r="G826">
        <v>0.5</v>
      </c>
      <c r="J826" s="5"/>
      <c r="L826" t="s">
        <v>239</v>
      </c>
      <c r="M826">
        <v>2019</v>
      </c>
      <c r="N826">
        <v>18</v>
      </c>
      <c r="O826" t="s">
        <v>34</v>
      </c>
      <c r="Q826" t="s">
        <v>35</v>
      </c>
      <c r="R826" t="s">
        <v>91</v>
      </c>
      <c r="S826" t="s">
        <v>92</v>
      </c>
      <c r="T826">
        <v>1</v>
      </c>
      <c r="U826" s="7">
        <v>1</v>
      </c>
      <c r="V826" s="4">
        <v>0.5</v>
      </c>
      <c r="W826">
        <v>0</v>
      </c>
      <c r="Y826">
        <v>0.5</v>
      </c>
      <c r="Z826">
        <v>0.5</v>
      </c>
      <c r="AA826" t="b">
        <v>1</v>
      </c>
      <c r="AB826" t="s">
        <v>76</v>
      </c>
      <c r="AC826" t="s">
        <v>3186</v>
      </c>
    </row>
    <row r="827" spans="1:29" x14ac:dyDescent="0.25">
      <c r="A827">
        <v>539507</v>
      </c>
      <c r="B827" t="s">
        <v>1272</v>
      </c>
      <c r="C827" t="s">
        <v>3168</v>
      </c>
      <c r="D827" t="s">
        <v>28</v>
      </c>
      <c r="E827" t="s">
        <v>40</v>
      </c>
      <c r="F827" t="s">
        <v>134</v>
      </c>
      <c r="G827">
        <v>0.5</v>
      </c>
      <c r="J827" s="5">
        <v>452559200001</v>
      </c>
      <c r="K827" t="s">
        <v>32</v>
      </c>
      <c r="L827" t="s">
        <v>878</v>
      </c>
      <c r="M827">
        <v>2018</v>
      </c>
      <c r="N827">
        <v>13</v>
      </c>
      <c r="O827" t="s">
        <v>168</v>
      </c>
      <c r="Q827" t="s">
        <v>69</v>
      </c>
      <c r="R827" t="s">
        <v>138</v>
      </c>
      <c r="S827" t="s">
        <v>139</v>
      </c>
      <c r="T827">
        <v>4</v>
      </c>
      <c r="U827" s="7">
        <v>4</v>
      </c>
      <c r="V827" s="4">
        <v>2</v>
      </c>
      <c r="W827">
        <v>0</v>
      </c>
      <c r="Y827">
        <v>2</v>
      </c>
      <c r="Z827">
        <v>2</v>
      </c>
      <c r="AA827" t="b">
        <v>1</v>
      </c>
      <c r="AB827" t="s">
        <v>45</v>
      </c>
      <c r="AC827" t="s">
        <v>45</v>
      </c>
    </row>
    <row r="828" spans="1:29" x14ac:dyDescent="0.25">
      <c r="A828">
        <v>562359</v>
      </c>
      <c r="B828" t="s">
        <v>1272</v>
      </c>
      <c r="C828" t="s">
        <v>3168</v>
      </c>
      <c r="D828" t="s">
        <v>28</v>
      </c>
      <c r="E828" t="s">
        <v>58</v>
      </c>
      <c r="G828">
        <v>0.5</v>
      </c>
      <c r="J828" s="5"/>
      <c r="M828">
        <v>2018</v>
      </c>
      <c r="N828">
        <v>216</v>
      </c>
      <c r="O828" t="s">
        <v>34</v>
      </c>
      <c r="P828" t="s">
        <v>266</v>
      </c>
      <c r="Q828" t="s">
        <v>35</v>
      </c>
      <c r="R828" t="s">
        <v>58</v>
      </c>
      <c r="S828" t="s">
        <v>60</v>
      </c>
      <c r="T828">
        <v>1</v>
      </c>
      <c r="U828" s="7">
        <v>1</v>
      </c>
      <c r="V828" s="4">
        <v>0.5</v>
      </c>
      <c r="W828">
        <v>1</v>
      </c>
      <c r="Y828">
        <v>0.5</v>
      </c>
      <c r="Z828">
        <v>0.5</v>
      </c>
      <c r="AA828" t="b">
        <v>1</v>
      </c>
      <c r="AB828" t="s">
        <v>45</v>
      </c>
      <c r="AC828" t="s">
        <v>45</v>
      </c>
    </row>
    <row r="829" spans="1:29" hidden="1" x14ac:dyDescent="0.25">
      <c r="A829">
        <v>592377</v>
      </c>
      <c r="B829" t="s">
        <v>1273</v>
      </c>
      <c r="C829" t="s">
        <v>3168</v>
      </c>
      <c r="D829" t="s">
        <v>201</v>
      </c>
      <c r="E829" t="s">
        <v>40</v>
      </c>
      <c r="F829" t="s">
        <v>41</v>
      </c>
      <c r="G829">
        <v>0.5</v>
      </c>
      <c r="J829" s="5"/>
      <c r="L829" t="s">
        <v>458</v>
      </c>
      <c r="M829">
        <v>2020</v>
      </c>
      <c r="N829">
        <v>14</v>
      </c>
      <c r="O829" t="s">
        <v>34</v>
      </c>
      <c r="Q829" t="s">
        <v>35</v>
      </c>
      <c r="R829" t="s">
        <v>43</v>
      </c>
      <c r="S829" t="s">
        <v>44</v>
      </c>
      <c r="T829">
        <v>0.5</v>
      </c>
      <c r="U829" s="7">
        <v>0.5</v>
      </c>
      <c r="V829" s="4">
        <v>0.25</v>
      </c>
      <c r="W829">
        <v>0</v>
      </c>
      <c r="Y829">
        <v>0.25</v>
      </c>
      <c r="Z829">
        <v>0.25</v>
      </c>
      <c r="AA829" t="b">
        <v>1</v>
      </c>
      <c r="AB829" t="s">
        <v>151</v>
      </c>
      <c r="AC829" t="s">
        <v>458</v>
      </c>
    </row>
    <row r="830" spans="1:29" hidden="1" x14ac:dyDescent="0.25">
      <c r="A830">
        <v>574648</v>
      </c>
      <c r="B830" t="s">
        <v>1274</v>
      </c>
      <c r="C830" t="s">
        <v>3168</v>
      </c>
      <c r="D830" t="s">
        <v>263</v>
      </c>
      <c r="E830" t="s">
        <v>268</v>
      </c>
      <c r="G830">
        <v>0.2</v>
      </c>
      <c r="J830" s="5"/>
      <c r="M830">
        <v>2019</v>
      </c>
      <c r="N830">
        <v>40</v>
      </c>
      <c r="P830" t="s">
        <v>490</v>
      </c>
      <c r="Q830" t="s">
        <v>35</v>
      </c>
      <c r="R830" t="s">
        <v>268</v>
      </c>
      <c r="S830" t="s">
        <v>61</v>
      </c>
      <c r="T830">
        <v>0</v>
      </c>
      <c r="U830" s="7">
        <v>0</v>
      </c>
      <c r="V830" s="4">
        <v>0</v>
      </c>
      <c r="W830">
        <v>0</v>
      </c>
      <c r="Y830">
        <v>0</v>
      </c>
      <c r="Z830">
        <v>0</v>
      </c>
      <c r="AA830" t="b">
        <v>1</v>
      </c>
      <c r="AB830" t="s">
        <v>151</v>
      </c>
      <c r="AC830" t="s">
        <v>151</v>
      </c>
    </row>
    <row r="831" spans="1:29" hidden="1" x14ac:dyDescent="0.25">
      <c r="A831">
        <v>538486</v>
      </c>
      <c r="B831" t="s">
        <v>1275</v>
      </c>
      <c r="C831" t="s">
        <v>3168</v>
      </c>
      <c r="D831" t="s">
        <v>196</v>
      </c>
      <c r="E831" t="s">
        <v>117</v>
      </c>
      <c r="G831">
        <v>1</v>
      </c>
      <c r="J831" s="5"/>
      <c r="L831" t="s">
        <v>1276</v>
      </c>
      <c r="M831">
        <v>2017</v>
      </c>
      <c r="N831">
        <v>14</v>
      </c>
      <c r="O831" t="s">
        <v>34</v>
      </c>
      <c r="P831" t="s">
        <v>1277</v>
      </c>
      <c r="Q831" t="s">
        <v>35</v>
      </c>
      <c r="R831" t="s">
        <v>117</v>
      </c>
      <c r="S831" t="s">
        <v>120</v>
      </c>
      <c r="T831">
        <v>1</v>
      </c>
      <c r="U831" s="7">
        <v>1</v>
      </c>
      <c r="V831" s="4">
        <v>1</v>
      </c>
      <c r="W831">
        <v>0</v>
      </c>
      <c r="Y831">
        <v>1</v>
      </c>
      <c r="Z831">
        <v>1</v>
      </c>
      <c r="AA831" t="b">
        <v>1</v>
      </c>
      <c r="AB831" t="s">
        <v>199</v>
      </c>
      <c r="AC831" t="s">
        <v>199</v>
      </c>
    </row>
    <row r="832" spans="1:29" hidden="1" x14ac:dyDescent="0.25">
      <c r="A832">
        <v>563065</v>
      </c>
      <c r="B832" t="s">
        <v>1275</v>
      </c>
      <c r="C832" t="s">
        <v>3168</v>
      </c>
      <c r="D832" t="s">
        <v>196</v>
      </c>
      <c r="E832" t="s">
        <v>553</v>
      </c>
      <c r="F832" t="s">
        <v>41</v>
      </c>
      <c r="G832">
        <v>1</v>
      </c>
      <c r="J832" s="5"/>
      <c r="L832" t="s">
        <v>1278</v>
      </c>
      <c r="M832">
        <v>2019</v>
      </c>
      <c r="N832">
        <v>3</v>
      </c>
      <c r="O832" t="s">
        <v>34</v>
      </c>
      <c r="Q832" t="s">
        <v>35</v>
      </c>
      <c r="R832" t="s">
        <v>3103</v>
      </c>
      <c r="S832" t="s">
        <v>61</v>
      </c>
      <c r="T832">
        <v>0</v>
      </c>
      <c r="U832" s="7">
        <v>0</v>
      </c>
      <c r="V832" s="4">
        <v>0</v>
      </c>
      <c r="W832">
        <v>0</v>
      </c>
      <c r="Y832">
        <v>0</v>
      </c>
      <c r="Z832">
        <v>0</v>
      </c>
      <c r="AA832" t="b">
        <v>1</v>
      </c>
      <c r="AB832" t="s">
        <v>199</v>
      </c>
      <c r="AC832" t="s">
        <v>199</v>
      </c>
    </row>
    <row r="833" spans="1:29" hidden="1" x14ac:dyDescent="0.25">
      <c r="A833">
        <v>580834</v>
      </c>
      <c r="B833" t="s">
        <v>1275</v>
      </c>
      <c r="C833" t="s">
        <v>3168</v>
      </c>
      <c r="D833" t="s">
        <v>196</v>
      </c>
      <c r="E833" t="s">
        <v>374</v>
      </c>
      <c r="G833">
        <v>1</v>
      </c>
      <c r="J833" s="5"/>
      <c r="L833" t="s">
        <v>1279</v>
      </c>
      <c r="M833">
        <v>2020</v>
      </c>
      <c r="N833">
        <v>18</v>
      </c>
      <c r="P833" t="s">
        <v>1280</v>
      </c>
      <c r="Q833" t="s">
        <v>35</v>
      </c>
      <c r="R833" t="s">
        <v>374</v>
      </c>
      <c r="S833" t="s">
        <v>61</v>
      </c>
      <c r="T833">
        <v>0</v>
      </c>
      <c r="U833" s="7">
        <v>0</v>
      </c>
      <c r="V833" s="4">
        <v>0</v>
      </c>
      <c r="W833">
        <v>0</v>
      </c>
      <c r="Y833">
        <v>0</v>
      </c>
      <c r="Z833">
        <v>0</v>
      </c>
      <c r="AA833" t="b">
        <v>1</v>
      </c>
      <c r="AB833" t="s">
        <v>199</v>
      </c>
      <c r="AC833" t="s">
        <v>199</v>
      </c>
    </row>
    <row r="834" spans="1:29" hidden="1" x14ac:dyDescent="0.25">
      <c r="A834">
        <v>554204</v>
      </c>
      <c r="B834" t="s">
        <v>1275</v>
      </c>
      <c r="C834" t="s">
        <v>3168</v>
      </c>
      <c r="D834" t="s">
        <v>196</v>
      </c>
      <c r="E834" t="s">
        <v>99</v>
      </c>
      <c r="F834" t="s">
        <v>100</v>
      </c>
      <c r="G834">
        <v>1</v>
      </c>
      <c r="J834" s="5"/>
      <c r="L834" t="s">
        <v>1281</v>
      </c>
      <c r="M834">
        <v>2018</v>
      </c>
      <c r="N834">
        <v>14</v>
      </c>
      <c r="P834" t="s">
        <v>1282</v>
      </c>
      <c r="Q834" t="s">
        <v>35</v>
      </c>
      <c r="R834" t="s">
        <v>103</v>
      </c>
      <c r="S834" t="s">
        <v>104</v>
      </c>
      <c r="T834">
        <v>0.25</v>
      </c>
      <c r="U834" s="7">
        <v>0.25</v>
      </c>
      <c r="V834" s="4">
        <v>0.25</v>
      </c>
      <c r="W834">
        <v>0</v>
      </c>
      <c r="Y834">
        <v>0.25</v>
      </c>
      <c r="Z834">
        <v>0.25</v>
      </c>
      <c r="AA834" t="b">
        <v>1</v>
      </c>
      <c r="AB834" t="s">
        <v>199</v>
      </c>
      <c r="AC834" t="s">
        <v>199</v>
      </c>
    </row>
    <row r="835" spans="1:29" hidden="1" x14ac:dyDescent="0.25">
      <c r="A835">
        <v>554250</v>
      </c>
      <c r="B835" t="s">
        <v>1275</v>
      </c>
      <c r="C835" t="s">
        <v>3168</v>
      </c>
      <c r="D835" t="s">
        <v>196</v>
      </c>
      <c r="E835" t="s">
        <v>99</v>
      </c>
      <c r="F835" t="s">
        <v>100</v>
      </c>
      <c r="G835">
        <v>1</v>
      </c>
      <c r="J835" s="5"/>
      <c r="L835" t="s">
        <v>1283</v>
      </c>
      <c r="M835">
        <v>2017</v>
      </c>
      <c r="N835">
        <v>26</v>
      </c>
      <c r="P835" t="s">
        <v>1284</v>
      </c>
      <c r="Q835" t="s">
        <v>35</v>
      </c>
      <c r="R835" t="s">
        <v>103</v>
      </c>
      <c r="S835" t="s">
        <v>104</v>
      </c>
      <c r="T835">
        <v>0.25</v>
      </c>
      <c r="U835" s="7">
        <v>0.25</v>
      </c>
      <c r="V835" s="4">
        <v>0.25</v>
      </c>
      <c r="W835">
        <v>0</v>
      </c>
      <c r="Y835">
        <v>0.25</v>
      </c>
      <c r="Z835">
        <v>0.25</v>
      </c>
      <c r="AA835" t="b">
        <v>1</v>
      </c>
      <c r="AB835" t="s">
        <v>199</v>
      </c>
      <c r="AC835" t="s">
        <v>199</v>
      </c>
    </row>
    <row r="836" spans="1:29" hidden="1" x14ac:dyDescent="0.25">
      <c r="A836">
        <v>554977</v>
      </c>
      <c r="B836" t="s">
        <v>1275</v>
      </c>
      <c r="C836" t="s">
        <v>3168</v>
      </c>
      <c r="D836" t="s">
        <v>196</v>
      </c>
      <c r="E836" t="s">
        <v>153</v>
      </c>
      <c r="G836">
        <v>0.5</v>
      </c>
      <c r="J836" s="5"/>
      <c r="M836">
        <v>2018</v>
      </c>
      <c r="N836">
        <v>200</v>
      </c>
      <c r="O836" t="s">
        <v>34</v>
      </c>
      <c r="P836" t="s">
        <v>1280</v>
      </c>
      <c r="Q836" t="s">
        <v>35</v>
      </c>
      <c r="R836" t="s">
        <v>153</v>
      </c>
      <c r="S836" t="s">
        <v>61</v>
      </c>
      <c r="T836">
        <v>0</v>
      </c>
      <c r="U836" s="7">
        <v>0</v>
      </c>
      <c r="V836" s="4">
        <v>0</v>
      </c>
      <c r="W836">
        <v>0</v>
      </c>
      <c r="Y836">
        <v>0</v>
      </c>
      <c r="Z836">
        <v>0</v>
      </c>
      <c r="AA836" t="b">
        <v>1</v>
      </c>
      <c r="AB836" t="s">
        <v>199</v>
      </c>
      <c r="AC836" t="s">
        <v>199</v>
      </c>
    </row>
    <row r="837" spans="1:29" hidden="1" x14ac:dyDescent="0.25">
      <c r="A837">
        <v>571856</v>
      </c>
      <c r="B837" t="s">
        <v>1275</v>
      </c>
      <c r="C837" t="s">
        <v>3168</v>
      </c>
      <c r="D837" t="s">
        <v>196</v>
      </c>
      <c r="E837" t="s">
        <v>346</v>
      </c>
      <c r="G837">
        <v>1</v>
      </c>
      <c r="J837" s="5"/>
      <c r="L837" t="s">
        <v>1279</v>
      </c>
      <c r="M837">
        <v>2020</v>
      </c>
      <c r="N837">
        <v>14</v>
      </c>
      <c r="P837" t="s">
        <v>1280</v>
      </c>
      <c r="Q837" t="s">
        <v>35</v>
      </c>
      <c r="R837" t="s">
        <v>346</v>
      </c>
      <c r="S837" t="s">
        <v>61</v>
      </c>
      <c r="T837">
        <v>0</v>
      </c>
      <c r="U837" s="7">
        <v>0</v>
      </c>
      <c r="V837" s="4">
        <v>0</v>
      </c>
      <c r="W837">
        <v>0</v>
      </c>
      <c r="Y837">
        <v>0</v>
      </c>
      <c r="Z837">
        <v>0</v>
      </c>
      <c r="AA837" t="b">
        <v>1</v>
      </c>
      <c r="AB837" t="s">
        <v>199</v>
      </c>
      <c r="AC837" t="s">
        <v>199</v>
      </c>
    </row>
    <row r="838" spans="1:29" hidden="1" x14ac:dyDescent="0.25">
      <c r="A838">
        <v>529249</v>
      </c>
      <c r="B838" t="s">
        <v>1285</v>
      </c>
      <c r="C838" t="s">
        <v>3168</v>
      </c>
      <c r="D838" t="s">
        <v>130</v>
      </c>
      <c r="E838" t="s">
        <v>99</v>
      </c>
      <c r="F838" t="s">
        <v>134</v>
      </c>
      <c r="G838">
        <v>0.5</v>
      </c>
      <c r="J838" s="5">
        <v>405467100029</v>
      </c>
      <c r="L838" t="s">
        <v>481</v>
      </c>
      <c r="M838">
        <v>2017</v>
      </c>
      <c r="N838">
        <v>7</v>
      </c>
      <c r="O838" t="s">
        <v>34</v>
      </c>
      <c r="P838" t="s">
        <v>482</v>
      </c>
      <c r="Q838" t="s">
        <v>69</v>
      </c>
      <c r="R838" t="s">
        <v>224</v>
      </c>
      <c r="S838" t="s">
        <v>225</v>
      </c>
      <c r="T838">
        <v>0.5</v>
      </c>
      <c r="U838" s="7">
        <v>1</v>
      </c>
      <c r="V838" s="4">
        <v>0.5</v>
      </c>
      <c r="W838">
        <v>0</v>
      </c>
      <c r="Y838">
        <v>0.5</v>
      </c>
      <c r="Z838">
        <v>0.5</v>
      </c>
      <c r="AA838" t="b">
        <v>1</v>
      </c>
      <c r="AB838" t="s">
        <v>76</v>
      </c>
      <c r="AC838" t="s">
        <v>3186</v>
      </c>
    </row>
    <row r="839" spans="1:29" hidden="1" x14ac:dyDescent="0.25">
      <c r="A839">
        <v>543228</v>
      </c>
      <c r="B839" t="s">
        <v>1286</v>
      </c>
      <c r="C839" t="s">
        <v>3168</v>
      </c>
      <c r="D839" t="s">
        <v>130</v>
      </c>
      <c r="E839" t="s">
        <v>117</v>
      </c>
      <c r="G839">
        <v>0.5</v>
      </c>
      <c r="J839" s="5"/>
      <c r="L839" t="s">
        <v>474</v>
      </c>
      <c r="M839">
        <v>2018</v>
      </c>
      <c r="N839">
        <v>12</v>
      </c>
      <c r="O839" t="s">
        <v>184</v>
      </c>
      <c r="P839" t="s">
        <v>475</v>
      </c>
      <c r="Q839" t="s">
        <v>69</v>
      </c>
      <c r="R839" t="s">
        <v>117</v>
      </c>
      <c r="S839" t="s">
        <v>120</v>
      </c>
      <c r="T839">
        <v>1</v>
      </c>
      <c r="U839" s="7">
        <v>2</v>
      </c>
      <c r="V839" s="4">
        <v>1</v>
      </c>
      <c r="W839">
        <v>0</v>
      </c>
      <c r="Y839">
        <v>1</v>
      </c>
      <c r="Z839">
        <v>1</v>
      </c>
      <c r="AA839" t="b">
        <v>1</v>
      </c>
      <c r="AB839" t="s">
        <v>76</v>
      </c>
      <c r="AC839" t="s">
        <v>3186</v>
      </c>
    </row>
    <row r="840" spans="1:29" hidden="1" x14ac:dyDescent="0.25">
      <c r="A840">
        <v>562513</v>
      </c>
      <c r="B840" t="s">
        <v>1287</v>
      </c>
      <c r="C840" t="s">
        <v>3168</v>
      </c>
      <c r="D840" t="s">
        <v>263</v>
      </c>
      <c r="E840" t="s">
        <v>40</v>
      </c>
      <c r="F840" t="s">
        <v>30</v>
      </c>
      <c r="G840">
        <v>0.33333333333332998</v>
      </c>
      <c r="H840" t="s">
        <v>1288</v>
      </c>
      <c r="I840" t="s">
        <v>32</v>
      </c>
      <c r="J840" s="5"/>
      <c r="L840" t="s">
        <v>286</v>
      </c>
      <c r="M840">
        <v>2019</v>
      </c>
      <c r="N840">
        <v>27</v>
      </c>
      <c r="O840" t="s">
        <v>34</v>
      </c>
      <c r="Q840" t="s">
        <v>35</v>
      </c>
      <c r="R840" t="s">
        <v>55</v>
      </c>
      <c r="S840" t="s">
        <v>37</v>
      </c>
      <c r="T840">
        <v>4</v>
      </c>
      <c r="U840" s="7">
        <v>4</v>
      </c>
      <c r="V840" s="4">
        <v>1.3333333333333199</v>
      </c>
      <c r="W840">
        <v>0</v>
      </c>
      <c r="Y840">
        <v>1.3333333333333199</v>
      </c>
      <c r="Z840">
        <v>1.3333333333333199</v>
      </c>
      <c r="AA840" t="b">
        <v>1</v>
      </c>
      <c r="AB840" t="s">
        <v>151</v>
      </c>
      <c r="AC840" t="s">
        <v>3189</v>
      </c>
    </row>
    <row r="841" spans="1:29" hidden="1" x14ac:dyDescent="0.25">
      <c r="A841">
        <v>566457</v>
      </c>
      <c r="B841" t="s">
        <v>1287</v>
      </c>
      <c r="C841" t="s">
        <v>3168</v>
      </c>
      <c r="D841" t="s">
        <v>263</v>
      </c>
      <c r="E841" t="s">
        <v>40</v>
      </c>
      <c r="F841" t="s">
        <v>89</v>
      </c>
      <c r="G841">
        <v>0.5</v>
      </c>
      <c r="J841" s="5"/>
      <c r="L841" t="s">
        <v>1000</v>
      </c>
      <c r="M841">
        <v>2019</v>
      </c>
      <c r="N841">
        <v>11</v>
      </c>
      <c r="O841" t="s">
        <v>34</v>
      </c>
      <c r="Q841" t="s">
        <v>35</v>
      </c>
      <c r="R841" t="s">
        <v>91</v>
      </c>
      <c r="S841" t="s">
        <v>92</v>
      </c>
      <c r="T841">
        <v>1</v>
      </c>
      <c r="U841" s="7">
        <v>1</v>
      </c>
      <c r="V841" s="4">
        <v>0.5</v>
      </c>
      <c r="W841">
        <v>0</v>
      </c>
      <c r="Y841">
        <v>0.5</v>
      </c>
      <c r="Z841">
        <v>0.5</v>
      </c>
      <c r="AA841" t="b">
        <v>1</v>
      </c>
      <c r="AB841" t="s">
        <v>76</v>
      </c>
      <c r="AC841" t="s">
        <v>3186</v>
      </c>
    </row>
    <row r="842" spans="1:29" hidden="1" x14ac:dyDescent="0.25">
      <c r="A842">
        <v>530498</v>
      </c>
      <c r="B842" t="s">
        <v>1289</v>
      </c>
      <c r="C842" t="s">
        <v>3168</v>
      </c>
      <c r="D842" t="s">
        <v>156</v>
      </c>
      <c r="E842" t="s">
        <v>40</v>
      </c>
      <c r="F842" t="s">
        <v>163</v>
      </c>
      <c r="G842">
        <v>1</v>
      </c>
      <c r="J842" s="5"/>
      <c r="L842" t="s">
        <v>1080</v>
      </c>
      <c r="M842">
        <v>2017</v>
      </c>
      <c r="N842">
        <v>9</v>
      </c>
      <c r="O842" t="s">
        <v>34</v>
      </c>
      <c r="Q842" t="s">
        <v>35</v>
      </c>
      <c r="R842" t="s">
        <v>164</v>
      </c>
      <c r="S842" t="s">
        <v>44</v>
      </c>
      <c r="T842">
        <v>0.5</v>
      </c>
      <c r="U842" s="7">
        <v>0.5</v>
      </c>
      <c r="V842" s="4">
        <v>0.5</v>
      </c>
      <c r="W842">
        <v>0</v>
      </c>
      <c r="Y842">
        <v>0.5</v>
      </c>
      <c r="Z842">
        <v>0.5</v>
      </c>
      <c r="AA842" t="b">
        <v>1</v>
      </c>
      <c r="AB842" t="s">
        <v>76</v>
      </c>
      <c r="AC842" t="s">
        <v>3186</v>
      </c>
    </row>
    <row r="843" spans="1:29" hidden="1" x14ac:dyDescent="0.25">
      <c r="A843">
        <v>538772</v>
      </c>
      <c r="B843" t="s">
        <v>1289</v>
      </c>
      <c r="C843" t="s">
        <v>3168</v>
      </c>
      <c r="D843" t="s">
        <v>156</v>
      </c>
      <c r="E843" t="s">
        <v>40</v>
      </c>
      <c r="F843" t="s">
        <v>47</v>
      </c>
      <c r="G843">
        <v>0.25</v>
      </c>
      <c r="H843" t="s">
        <v>1290</v>
      </c>
      <c r="I843" t="s">
        <v>66</v>
      </c>
      <c r="J843" s="5">
        <v>424141600007</v>
      </c>
      <c r="K843" t="s">
        <v>66</v>
      </c>
      <c r="L843" t="s">
        <v>1291</v>
      </c>
      <c r="M843">
        <v>2018</v>
      </c>
      <c r="N843">
        <v>8</v>
      </c>
      <c r="O843" t="s">
        <v>173</v>
      </c>
      <c r="Q843" t="s">
        <v>69</v>
      </c>
      <c r="R843" t="s">
        <v>51</v>
      </c>
      <c r="S843" t="s">
        <v>208</v>
      </c>
      <c r="T843">
        <v>14</v>
      </c>
      <c r="U843" s="7">
        <v>14</v>
      </c>
      <c r="V843" s="4">
        <v>3.5</v>
      </c>
      <c r="W843">
        <v>0</v>
      </c>
      <c r="Y843">
        <v>3.5</v>
      </c>
      <c r="Z843">
        <v>3.5</v>
      </c>
      <c r="AA843" t="b">
        <v>1</v>
      </c>
      <c r="AB843" t="s">
        <v>151</v>
      </c>
      <c r="AC843" t="s">
        <v>3191</v>
      </c>
    </row>
    <row r="844" spans="1:29" hidden="1" x14ac:dyDescent="0.25">
      <c r="A844">
        <v>581741</v>
      </c>
      <c r="B844" t="s">
        <v>1289</v>
      </c>
      <c r="C844" t="s">
        <v>3168</v>
      </c>
      <c r="D844" t="s">
        <v>156</v>
      </c>
      <c r="E844" t="s">
        <v>804</v>
      </c>
      <c r="G844">
        <v>0.33333333333332998</v>
      </c>
      <c r="J844" s="5"/>
      <c r="M844">
        <v>2020</v>
      </c>
      <c r="N844">
        <v>96</v>
      </c>
      <c r="O844" t="s">
        <v>34</v>
      </c>
      <c r="Q844" t="s">
        <v>35</v>
      </c>
      <c r="R844" t="s">
        <v>804</v>
      </c>
      <c r="S844" t="s">
        <v>191</v>
      </c>
      <c r="T844">
        <v>1</v>
      </c>
      <c r="U844" s="7">
        <v>1</v>
      </c>
      <c r="V844" s="4">
        <v>0.33333333333332998</v>
      </c>
      <c r="W844">
        <v>0</v>
      </c>
      <c r="Y844">
        <v>0.33333333333332998</v>
      </c>
      <c r="Z844">
        <v>0.33333333333332998</v>
      </c>
      <c r="AA844" t="b">
        <v>1</v>
      </c>
      <c r="AB844" t="s">
        <v>76</v>
      </c>
      <c r="AC844" t="s">
        <v>3186</v>
      </c>
    </row>
    <row r="845" spans="1:29" hidden="1" x14ac:dyDescent="0.25">
      <c r="A845">
        <v>548399</v>
      </c>
      <c r="B845" t="s">
        <v>1289</v>
      </c>
      <c r="C845" t="s">
        <v>3168</v>
      </c>
      <c r="D845" t="s">
        <v>156</v>
      </c>
      <c r="E845" t="s">
        <v>40</v>
      </c>
      <c r="F845" t="s">
        <v>41</v>
      </c>
      <c r="G845">
        <v>0.5</v>
      </c>
      <c r="J845" s="5"/>
      <c r="L845" t="s">
        <v>1292</v>
      </c>
      <c r="M845">
        <v>2018</v>
      </c>
      <c r="N845">
        <v>7</v>
      </c>
      <c r="O845" t="s">
        <v>34</v>
      </c>
      <c r="Q845" t="s">
        <v>35</v>
      </c>
      <c r="R845" t="s">
        <v>43</v>
      </c>
      <c r="S845" t="s">
        <v>44</v>
      </c>
      <c r="T845">
        <v>0.5</v>
      </c>
      <c r="U845" s="7">
        <v>0.5</v>
      </c>
      <c r="V845" s="4">
        <v>0.25</v>
      </c>
      <c r="W845">
        <v>0</v>
      </c>
      <c r="Y845">
        <v>0.25</v>
      </c>
      <c r="Z845">
        <v>0.25</v>
      </c>
      <c r="AA845" t="b">
        <v>1</v>
      </c>
      <c r="AB845" t="s">
        <v>151</v>
      </c>
      <c r="AC845" t="s">
        <v>151</v>
      </c>
    </row>
    <row r="846" spans="1:29" hidden="1" x14ac:dyDescent="0.25">
      <c r="A846">
        <v>548400</v>
      </c>
      <c r="B846" t="s">
        <v>1289</v>
      </c>
      <c r="C846" t="s">
        <v>3168</v>
      </c>
      <c r="D846" t="s">
        <v>156</v>
      </c>
      <c r="E846" t="s">
        <v>40</v>
      </c>
      <c r="F846" t="s">
        <v>41</v>
      </c>
      <c r="G846">
        <v>0.5</v>
      </c>
      <c r="J846" s="5"/>
      <c r="L846" t="s">
        <v>1292</v>
      </c>
      <c r="M846">
        <v>2018</v>
      </c>
      <c r="N846">
        <v>10</v>
      </c>
      <c r="O846" t="s">
        <v>34</v>
      </c>
      <c r="Q846" t="s">
        <v>35</v>
      </c>
      <c r="R846" t="s">
        <v>43</v>
      </c>
      <c r="S846" t="s">
        <v>44</v>
      </c>
      <c r="T846">
        <v>0.5</v>
      </c>
      <c r="U846" s="7">
        <v>0.5</v>
      </c>
      <c r="V846" s="4">
        <v>0.25</v>
      </c>
      <c r="W846">
        <v>0</v>
      </c>
      <c r="Y846">
        <v>0.25</v>
      </c>
      <c r="Z846">
        <v>0.25</v>
      </c>
      <c r="AA846" t="b">
        <v>1</v>
      </c>
      <c r="AB846" t="s">
        <v>151</v>
      </c>
      <c r="AC846" t="s">
        <v>151</v>
      </c>
    </row>
    <row r="847" spans="1:29" hidden="1" x14ac:dyDescent="0.25">
      <c r="A847">
        <v>583653</v>
      </c>
      <c r="B847" t="s">
        <v>1289</v>
      </c>
      <c r="C847" t="s">
        <v>3168</v>
      </c>
      <c r="D847" t="s">
        <v>156</v>
      </c>
      <c r="E847" t="s">
        <v>99</v>
      </c>
      <c r="F847" t="s">
        <v>134</v>
      </c>
      <c r="G847">
        <v>0.33333333333332998</v>
      </c>
      <c r="J847" s="5">
        <v>567209500026</v>
      </c>
      <c r="L847" t="s">
        <v>496</v>
      </c>
      <c r="M847">
        <v>2020</v>
      </c>
      <c r="N847">
        <v>8</v>
      </c>
      <c r="O847" t="s">
        <v>34</v>
      </c>
      <c r="P847" t="s">
        <v>482</v>
      </c>
      <c r="Q847" t="s">
        <v>35</v>
      </c>
      <c r="R847" t="s">
        <v>224</v>
      </c>
      <c r="S847" t="s">
        <v>225</v>
      </c>
      <c r="T847">
        <v>0.5</v>
      </c>
      <c r="U847" s="7">
        <v>0.5</v>
      </c>
      <c r="V847" s="4">
        <v>0.16666666666666499</v>
      </c>
      <c r="W847">
        <v>0</v>
      </c>
      <c r="Y847">
        <v>0.16666666666666499</v>
      </c>
      <c r="Z847">
        <v>0.16666666666666499</v>
      </c>
      <c r="AA847" t="b">
        <v>1</v>
      </c>
      <c r="AB847" t="s">
        <v>76</v>
      </c>
      <c r="AC847" t="s">
        <v>3186</v>
      </c>
    </row>
    <row r="848" spans="1:29" hidden="1" x14ac:dyDescent="0.25">
      <c r="A848">
        <v>531403</v>
      </c>
      <c r="B848" t="s">
        <v>1293</v>
      </c>
      <c r="C848" t="s">
        <v>3168</v>
      </c>
      <c r="D848" t="s">
        <v>130</v>
      </c>
      <c r="E848" t="s">
        <v>40</v>
      </c>
      <c r="F848" t="s">
        <v>47</v>
      </c>
      <c r="G848">
        <v>0.25</v>
      </c>
      <c r="J848" s="5">
        <v>408589700006</v>
      </c>
      <c r="K848" t="s">
        <v>32</v>
      </c>
      <c r="L848" t="s">
        <v>1294</v>
      </c>
      <c r="M848">
        <v>2017</v>
      </c>
      <c r="N848">
        <v>14</v>
      </c>
      <c r="O848" t="s">
        <v>412</v>
      </c>
      <c r="Q848" t="s">
        <v>69</v>
      </c>
      <c r="R848" t="s">
        <v>51</v>
      </c>
      <c r="S848" t="s">
        <v>139</v>
      </c>
      <c r="T848">
        <v>4</v>
      </c>
      <c r="U848" s="7">
        <v>4</v>
      </c>
      <c r="V848" s="4">
        <v>1</v>
      </c>
      <c r="W848">
        <v>0</v>
      </c>
      <c r="Y848">
        <v>1</v>
      </c>
      <c r="Z848">
        <v>1.5</v>
      </c>
      <c r="AA848" t="b">
        <v>0</v>
      </c>
      <c r="AB848" t="s">
        <v>76</v>
      </c>
      <c r="AC848" t="s">
        <v>3186</v>
      </c>
    </row>
    <row r="849" spans="1:29" hidden="1" x14ac:dyDescent="0.25">
      <c r="A849">
        <v>570227</v>
      </c>
      <c r="B849" t="s">
        <v>1295</v>
      </c>
      <c r="C849" t="s">
        <v>3168</v>
      </c>
      <c r="D849" t="s">
        <v>141</v>
      </c>
      <c r="E849" t="s">
        <v>553</v>
      </c>
      <c r="F849" t="s">
        <v>30</v>
      </c>
      <c r="G849">
        <v>0.25</v>
      </c>
      <c r="J849" s="5"/>
      <c r="L849" t="s">
        <v>678</v>
      </c>
      <c r="M849">
        <v>2019</v>
      </c>
      <c r="N849">
        <v>5</v>
      </c>
      <c r="O849" t="s">
        <v>34</v>
      </c>
      <c r="Q849" t="s">
        <v>35</v>
      </c>
      <c r="R849" t="s">
        <v>3114</v>
      </c>
      <c r="S849" t="s">
        <v>61</v>
      </c>
      <c r="T849">
        <v>0</v>
      </c>
      <c r="U849" s="7">
        <v>0</v>
      </c>
      <c r="V849" s="4">
        <v>0</v>
      </c>
      <c r="W849">
        <v>0</v>
      </c>
      <c r="Y849">
        <v>0</v>
      </c>
      <c r="Z849">
        <v>0</v>
      </c>
      <c r="AA849" t="b">
        <v>1</v>
      </c>
      <c r="AB849" t="s">
        <v>151</v>
      </c>
      <c r="AC849" t="s">
        <v>151</v>
      </c>
    </row>
    <row r="850" spans="1:29" x14ac:dyDescent="0.25">
      <c r="A850">
        <v>531722</v>
      </c>
      <c r="B850" t="s">
        <v>186</v>
      </c>
      <c r="C850" t="s">
        <v>3168</v>
      </c>
      <c r="D850" t="s">
        <v>28</v>
      </c>
      <c r="E850" t="s">
        <v>193</v>
      </c>
      <c r="G850">
        <v>0.33333333333332998</v>
      </c>
      <c r="J850" s="5"/>
      <c r="M850">
        <v>2017</v>
      </c>
      <c r="N850">
        <v>234</v>
      </c>
      <c r="O850" t="s">
        <v>34</v>
      </c>
      <c r="P850" t="s">
        <v>1296</v>
      </c>
      <c r="Q850" t="s">
        <v>35</v>
      </c>
      <c r="R850" t="s">
        <v>193</v>
      </c>
      <c r="S850" t="s">
        <v>60</v>
      </c>
      <c r="T850">
        <v>3</v>
      </c>
      <c r="U850" s="7">
        <v>3</v>
      </c>
      <c r="V850" s="4">
        <v>0.99999999999999001</v>
      </c>
      <c r="W850">
        <v>3</v>
      </c>
      <c r="Y850">
        <v>0.99999999999999001</v>
      </c>
      <c r="Z850">
        <v>0.99999999999999001</v>
      </c>
      <c r="AA850" t="b">
        <v>1</v>
      </c>
      <c r="AB850" t="s">
        <v>45</v>
      </c>
      <c r="AC850" t="s">
        <v>45</v>
      </c>
    </row>
    <row r="851" spans="1:29" hidden="1" x14ac:dyDescent="0.25">
      <c r="A851">
        <v>537867</v>
      </c>
      <c r="B851" t="s">
        <v>186</v>
      </c>
      <c r="C851" t="s">
        <v>3168</v>
      </c>
      <c r="D851" t="s">
        <v>28</v>
      </c>
      <c r="E851" t="s">
        <v>40</v>
      </c>
      <c r="F851" t="s">
        <v>89</v>
      </c>
      <c r="G851">
        <v>0.5</v>
      </c>
      <c r="J851" s="5"/>
      <c r="L851" t="s">
        <v>1297</v>
      </c>
      <c r="M851">
        <v>2017</v>
      </c>
      <c r="N851">
        <v>42</v>
      </c>
      <c r="O851" t="s">
        <v>34</v>
      </c>
      <c r="Q851" t="s">
        <v>35</v>
      </c>
      <c r="R851" t="s">
        <v>91</v>
      </c>
      <c r="S851" t="s">
        <v>92</v>
      </c>
      <c r="T851">
        <v>1</v>
      </c>
      <c r="U851" s="7">
        <v>1</v>
      </c>
      <c r="V851" s="4">
        <v>0.5</v>
      </c>
      <c r="W851">
        <v>0</v>
      </c>
      <c r="Y851">
        <v>0.5</v>
      </c>
      <c r="Z851">
        <v>0.5</v>
      </c>
      <c r="AA851" t="b">
        <v>1</v>
      </c>
      <c r="AB851" t="s">
        <v>76</v>
      </c>
      <c r="AC851" t="s">
        <v>3188</v>
      </c>
    </row>
    <row r="852" spans="1:29" hidden="1" x14ac:dyDescent="0.25">
      <c r="A852">
        <v>523874</v>
      </c>
      <c r="B852" t="s">
        <v>186</v>
      </c>
      <c r="C852" t="s">
        <v>3168</v>
      </c>
      <c r="D852" t="s">
        <v>28</v>
      </c>
      <c r="E852" t="s">
        <v>40</v>
      </c>
      <c r="F852" t="s">
        <v>30</v>
      </c>
      <c r="G852">
        <v>0.5</v>
      </c>
      <c r="H852" t="s">
        <v>1298</v>
      </c>
      <c r="I852" t="s">
        <v>80</v>
      </c>
      <c r="J852" s="5"/>
      <c r="L852" t="s">
        <v>1299</v>
      </c>
      <c r="M852">
        <v>2017</v>
      </c>
      <c r="N852">
        <v>20</v>
      </c>
      <c r="O852" t="s">
        <v>68</v>
      </c>
      <c r="Q852" t="s">
        <v>69</v>
      </c>
      <c r="R852" t="s">
        <v>55</v>
      </c>
      <c r="S852" t="s">
        <v>82</v>
      </c>
      <c r="T852">
        <v>16</v>
      </c>
      <c r="U852" s="7">
        <v>16</v>
      </c>
      <c r="V852" s="4">
        <v>8</v>
      </c>
      <c r="W852">
        <v>0</v>
      </c>
      <c r="Y852">
        <v>8</v>
      </c>
      <c r="Z852">
        <v>8</v>
      </c>
      <c r="AA852" t="b">
        <v>1</v>
      </c>
      <c r="AB852" t="s">
        <v>76</v>
      </c>
      <c r="AC852" t="s">
        <v>3188</v>
      </c>
    </row>
    <row r="853" spans="1:29" hidden="1" x14ac:dyDescent="0.25">
      <c r="A853">
        <v>554801</v>
      </c>
      <c r="B853" t="s">
        <v>186</v>
      </c>
      <c r="C853" t="s">
        <v>3176</v>
      </c>
      <c r="D853" t="s">
        <v>28</v>
      </c>
      <c r="E853" t="s">
        <v>40</v>
      </c>
      <c r="F853" t="s">
        <v>41</v>
      </c>
      <c r="G853">
        <v>0.33333333333332998</v>
      </c>
      <c r="J853" s="5"/>
      <c r="L853" t="s">
        <v>187</v>
      </c>
      <c r="M853">
        <v>2017</v>
      </c>
      <c r="N853">
        <v>32</v>
      </c>
      <c r="O853" t="s">
        <v>34</v>
      </c>
      <c r="Q853" t="s">
        <v>35</v>
      </c>
      <c r="R853" t="s">
        <v>43</v>
      </c>
      <c r="S853" t="s">
        <v>44</v>
      </c>
      <c r="T853">
        <v>0.5</v>
      </c>
      <c r="U853" s="7">
        <v>0.5</v>
      </c>
      <c r="V853" s="4">
        <v>0.16666666666666499</v>
      </c>
      <c r="W853">
        <v>0</v>
      </c>
      <c r="Y853">
        <v>0.16666666666666499</v>
      </c>
      <c r="Z853">
        <v>0.16666666666666499</v>
      </c>
      <c r="AA853" t="b">
        <v>1</v>
      </c>
      <c r="AB853" t="s">
        <v>76</v>
      </c>
      <c r="AC853" t="s">
        <v>3188</v>
      </c>
    </row>
    <row r="854" spans="1:29" x14ac:dyDescent="0.25">
      <c r="A854">
        <v>574192</v>
      </c>
      <c r="B854" t="s">
        <v>186</v>
      </c>
      <c r="C854" t="s">
        <v>3168</v>
      </c>
      <c r="D854" t="s">
        <v>28</v>
      </c>
      <c r="E854" t="s">
        <v>117</v>
      </c>
      <c r="G854">
        <v>0.33333333333332998</v>
      </c>
      <c r="J854" s="5"/>
      <c r="L854" t="s">
        <v>1300</v>
      </c>
      <c r="M854">
        <v>2019</v>
      </c>
      <c r="N854">
        <v>25</v>
      </c>
      <c r="O854" t="s">
        <v>173</v>
      </c>
      <c r="P854" t="s">
        <v>1301</v>
      </c>
      <c r="Q854" t="s">
        <v>69</v>
      </c>
      <c r="R854" t="s">
        <v>117</v>
      </c>
      <c r="S854" t="s">
        <v>120</v>
      </c>
      <c r="T854">
        <v>1</v>
      </c>
      <c r="U854" s="7">
        <v>2</v>
      </c>
      <c r="V854" s="4">
        <v>0.66666666666665997</v>
      </c>
      <c r="W854">
        <v>0</v>
      </c>
      <c r="Y854">
        <v>0.66666666666665997</v>
      </c>
      <c r="Z854">
        <v>0.66666666666665997</v>
      </c>
      <c r="AA854" t="b">
        <v>1</v>
      </c>
      <c r="AB854" t="s">
        <v>45</v>
      </c>
      <c r="AC854" t="s">
        <v>45</v>
      </c>
    </row>
    <row r="855" spans="1:29" x14ac:dyDescent="0.25">
      <c r="A855">
        <v>574211</v>
      </c>
      <c r="B855" t="s">
        <v>186</v>
      </c>
      <c r="C855" t="s">
        <v>3168</v>
      </c>
      <c r="D855" t="s">
        <v>28</v>
      </c>
      <c r="E855" t="s">
        <v>40</v>
      </c>
      <c r="F855" t="s">
        <v>171</v>
      </c>
      <c r="G855">
        <v>0.5</v>
      </c>
      <c r="J855" s="5"/>
      <c r="L855" t="s">
        <v>1302</v>
      </c>
      <c r="M855">
        <v>2019</v>
      </c>
      <c r="N855">
        <v>14</v>
      </c>
      <c r="O855" t="s">
        <v>1303</v>
      </c>
      <c r="Q855" t="s">
        <v>69</v>
      </c>
      <c r="R855" t="s">
        <v>357</v>
      </c>
      <c r="S855" t="s">
        <v>44</v>
      </c>
      <c r="T855">
        <v>0.5</v>
      </c>
      <c r="U855" s="7">
        <v>1</v>
      </c>
      <c r="V855" s="4">
        <v>0.5</v>
      </c>
      <c r="W855">
        <v>0</v>
      </c>
      <c r="Y855">
        <v>0.5</v>
      </c>
      <c r="Z855">
        <v>0.5</v>
      </c>
      <c r="AA855" t="b">
        <v>1</v>
      </c>
      <c r="AB855" t="s">
        <v>45</v>
      </c>
      <c r="AC855" t="s">
        <v>45</v>
      </c>
    </row>
    <row r="856" spans="1:29" hidden="1" x14ac:dyDescent="0.25">
      <c r="A856">
        <v>558397</v>
      </c>
      <c r="B856" t="s">
        <v>1304</v>
      </c>
      <c r="C856" t="s">
        <v>3168</v>
      </c>
      <c r="D856" t="s">
        <v>234</v>
      </c>
      <c r="E856" t="s">
        <v>99</v>
      </c>
      <c r="F856" t="s">
        <v>100</v>
      </c>
      <c r="G856">
        <v>0.5</v>
      </c>
      <c r="J856" s="5"/>
      <c r="L856" t="s">
        <v>1305</v>
      </c>
      <c r="M856">
        <v>2018</v>
      </c>
      <c r="N856">
        <v>4</v>
      </c>
      <c r="P856" t="s">
        <v>1306</v>
      </c>
      <c r="Q856" t="s">
        <v>35</v>
      </c>
      <c r="R856" t="s">
        <v>103</v>
      </c>
      <c r="S856" t="s">
        <v>104</v>
      </c>
      <c r="T856">
        <v>0.25</v>
      </c>
      <c r="U856" s="7">
        <v>0.25</v>
      </c>
      <c r="V856" s="4">
        <v>0.125</v>
      </c>
      <c r="W856">
        <v>0</v>
      </c>
      <c r="Y856">
        <v>0.125</v>
      </c>
      <c r="Z856">
        <v>0.125</v>
      </c>
      <c r="AA856" t="b">
        <v>1</v>
      </c>
      <c r="AB856" t="s">
        <v>76</v>
      </c>
      <c r="AC856" t="s">
        <v>3186</v>
      </c>
    </row>
    <row r="857" spans="1:29" hidden="1" x14ac:dyDescent="0.25">
      <c r="A857">
        <v>559223</v>
      </c>
      <c r="B857" t="s">
        <v>1304</v>
      </c>
      <c r="C857" t="s">
        <v>3168</v>
      </c>
      <c r="D857" t="s">
        <v>234</v>
      </c>
      <c r="E857" t="s">
        <v>99</v>
      </c>
      <c r="F857" t="s">
        <v>100</v>
      </c>
      <c r="G857">
        <v>1</v>
      </c>
      <c r="J857" s="5"/>
      <c r="L857" t="s">
        <v>1305</v>
      </c>
      <c r="M857">
        <v>2018</v>
      </c>
      <c r="N857">
        <v>6</v>
      </c>
      <c r="P857" t="s">
        <v>1306</v>
      </c>
      <c r="Q857" t="s">
        <v>35</v>
      </c>
      <c r="R857" t="s">
        <v>103</v>
      </c>
      <c r="S857" t="s">
        <v>104</v>
      </c>
      <c r="T857">
        <v>0.25</v>
      </c>
      <c r="U857" s="7">
        <v>0.25</v>
      </c>
      <c r="V857" s="4">
        <v>0.25</v>
      </c>
      <c r="W857">
        <v>0</v>
      </c>
      <c r="Y857">
        <v>0.25</v>
      </c>
      <c r="Z857">
        <v>0.25</v>
      </c>
      <c r="AA857" t="b">
        <v>1</v>
      </c>
      <c r="AB857" t="s">
        <v>76</v>
      </c>
      <c r="AC857" t="s">
        <v>3186</v>
      </c>
    </row>
    <row r="858" spans="1:29" hidden="1" x14ac:dyDescent="0.25">
      <c r="A858">
        <v>540986</v>
      </c>
      <c r="B858" t="s">
        <v>1304</v>
      </c>
      <c r="C858" t="s">
        <v>3168</v>
      </c>
      <c r="D858" t="s">
        <v>234</v>
      </c>
      <c r="E858" t="s">
        <v>40</v>
      </c>
      <c r="F858" t="s">
        <v>163</v>
      </c>
      <c r="G858">
        <v>0.5</v>
      </c>
      <c r="J858" s="5"/>
      <c r="L858" t="s">
        <v>973</v>
      </c>
      <c r="M858">
        <v>2017</v>
      </c>
      <c r="N858">
        <v>27</v>
      </c>
      <c r="O858" t="s">
        <v>34</v>
      </c>
      <c r="Q858" t="s">
        <v>35</v>
      </c>
      <c r="R858" t="s">
        <v>164</v>
      </c>
      <c r="S858" t="s">
        <v>44</v>
      </c>
      <c r="T858">
        <v>0.5</v>
      </c>
      <c r="U858" s="7">
        <v>0.5</v>
      </c>
      <c r="V858" s="4">
        <v>0.25</v>
      </c>
      <c r="W858">
        <v>0</v>
      </c>
      <c r="Y858">
        <v>0.25</v>
      </c>
      <c r="Z858">
        <v>0.25</v>
      </c>
      <c r="AA858" t="b">
        <v>1</v>
      </c>
      <c r="AB858" t="s">
        <v>76</v>
      </c>
      <c r="AC858" t="s">
        <v>3186</v>
      </c>
    </row>
    <row r="859" spans="1:29" hidden="1" x14ac:dyDescent="0.25">
      <c r="A859">
        <v>540987</v>
      </c>
      <c r="B859" t="s">
        <v>1304</v>
      </c>
      <c r="C859" t="s">
        <v>3168</v>
      </c>
      <c r="D859" t="s">
        <v>234</v>
      </c>
      <c r="E859" t="s">
        <v>99</v>
      </c>
      <c r="F859" t="s">
        <v>121</v>
      </c>
      <c r="G859">
        <v>0.5</v>
      </c>
      <c r="H859" t="s">
        <v>1307</v>
      </c>
      <c r="J859" s="5"/>
      <c r="L859" t="s">
        <v>965</v>
      </c>
      <c r="M859">
        <v>2017</v>
      </c>
      <c r="N859">
        <v>8</v>
      </c>
      <c r="P859" t="s">
        <v>966</v>
      </c>
      <c r="Q859" t="s">
        <v>69</v>
      </c>
      <c r="R859" t="s">
        <v>3108</v>
      </c>
      <c r="S859" t="s">
        <v>225</v>
      </c>
      <c r="T859">
        <v>0.5</v>
      </c>
      <c r="U859" s="7">
        <v>1</v>
      </c>
      <c r="V859" s="4">
        <v>0.5</v>
      </c>
      <c r="W859">
        <v>0</v>
      </c>
      <c r="Y859">
        <v>0.5</v>
      </c>
      <c r="Z859">
        <v>0.5</v>
      </c>
      <c r="AA859" t="b">
        <v>1</v>
      </c>
      <c r="AB859" t="s">
        <v>76</v>
      </c>
      <c r="AC859" t="s">
        <v>3186</v>
      </c>
    </row>
    <row r="860" spans="1:29" hidden="1" x14ac:dyDescent="0.25">
      <c r="A860">
        <v>585190</v>
      </c>
      <c r="B860" t="s">
        <v>1304</v>
      </c>
      <c r="C860" t="s">
        <v>3168</v>
      </c>
      <c r="D860" t="s">
        <v>234</v>
      </c>
      <c r="E860" t="s">
        <v>153</v>
      </c>
      <c r="G860">
        <v>0.33333333333332998</v>
      </c>
      <c r="J860" s="5"/>
      <c r="M860">
        <v>2020</v>
      </c>
      <c r="N860">
        <v>50</v>
      </c>
      <c r="O860" t="s">
        <v>34</v>
      </c>
      <c r="P860" t="s">
        <v>660</v>
      </c>
      <c r="Q860" t="s">
        <v>35</v>
      </c>
      <c r="R860" t="s">
        <v>153</v>
      </c>
      <c r="S860" t="s">
        <v>61</v>
      </c>
      <c r="T860">
        <v>0</v>
      </c>
      <c r="U860" s="7">
        <v>0</v>
      </c>
      <c r="V860" s="4">
        <v>0</v>
      </c>
      <c r="W860">
        <v>0</v>
      </c>
      <c r="Y860">
        <v>0</v>
      </c>
      <c r="Z860">
        <v>0</v>
      </c>
      <c r="AA860" t="b">
        <v>1</v>
      </c>
      <c r="AB860" t="s">
        <v>76</v>
      </c>
      <c r="AC860" t="s">
        <v>3186</v>
      </c>
    </row>
    <row r="861" spans="1:29" hidden="1" x14ac:dyDescent="0.25">
      <c r="A861">
        <v>585191</v>
      </c>
      <c r="B861" t="s">
        <v>1304</v>
      </c>
      <c r="C861" t="s">
        <v>3168</v>
      </c>
      <c r="D861" t="s">
        <v>234</v>
      </c>
      <c r="E861" t="s">
        <v>153</v>
      </c>
      <c r="G861">
        <v>0.33333333333332998</v>
      </c>
      <c r="J861" s="5"/>
      <c r="M861">
        <v>2020</v>
      </c>
      <c r="N861">
        <v>50</v>
      </c>
      <c r="O861" t="s">
        <v>34</v>
      </c>
      <c r="P861" t="s">
        <v>660</v>
      </c>
      <c r="Q861" t="s">
        <v>69</v>
      </c>
      <c r="R861" t="s">
        <v>153</v>
      </c>
      <c r="S861" t="s">
        <v>61</v>
      </c>
      <c r="T861">
        <v>0</v>
      </c>
      <c r="U861" s="7">
        <v>0</v>
      </c>
      <c r="V861" s="4">
        <v>0</v>
      </c>
      <c r="W861">
        <v>0</v>
      </c>
      <c r="Y861">
        <v>0</v>
      </c>
      <c r="Z861">
        <v>0</v>
      </c>
      <c r="AA861" t="b">
        <v>1</v>
      </c>
      <c r="AB861" t="s">
        <v>76</v>
      </c>
      <c r="AC861" t="s">
        <v>3186</v>
      </c>
    </row>
    <row r="862" spans="1:29" hidden="1" x14ac:dyDescent="0.25">
      <c r="A862">
        <v>531710</v>
      </c>
      <c r="B862" t="s">
        <v>1308</v>
      </c>
      <c r="C862" t="s">
        <v>3168</v>
      </c>
      <c r="D862" t="s">
        <v>57</v>
      </c>
      <c r="E862" t="s">
        <v>99</v>
      </c>
      <c r="F862" t="s">
        <v>100</v>
      </c>
      <c r="G862">
        <v>1</v>
      </c>
      <c r="J862" s="5"/>
      <c r="L862" t="s">
        <v>546</v>
      </c>
      <c r="M862">
        <v>2017</v>
      </c>
      <c r="N862">
        <v>11</v>
      </c>
      <c r="P862" t="s">
        <v>517</v>
      </c>
      <c r="Q862" t="s">
        <v>35</v>
      </c>
      <c r="R862" t="s">
        <v>103</v>
      </c>
      <c r="S862" t="s">
        <v>104</v>
      </c>
      <c r="T862">
        <v>0.25</v>
      </c>
      <c r="U862" s="7">
        <v>0.25</v>
      </c>
      <c r="V862" s="4">
        <v>0.25</v>
      </c>
      <c r="W862">
        <v>0</v>
      </c>
      <c r="Y862">
        <v>0.25</v>
      </c>
      <c r="Z862">
        <v>0.25</v>
      </c>
      <c r="AA862" t="b">
        <v>1</v>
      </c>
      <c r="AB862" t="s">
        <v>307</v>
      </c>
      <c r="AC862" t="s">
        <v>307</v>
      </c>
    </row>
    <row r="863" spans="1:29" hidden="1" x14ac:dyDescent="0.25">
      <c r="A863">
        <v>531732</v>
      </c>
      <c r="B863" t="s">
        <v>1308</v>
      </c>
      <c r="C863" t="s">
        <v>3168</v>
      </c>
      <c r="D863" t="s">
        <v>57</v>
      </c>
      <c r="E863" t="s">
        <v>99</v>
      </c>
      <c r="F863" t="s">
        <v>100</v>
      </c>
      <c r="G863">
        <v>1</v>
      </c>
      <c r="J863" s="5">
        <v>404098400006</v>
      </c>
      <c r="L863" t="s">
        <v>547</v>
      </c>
      <c r="M863">
        <v>2017</v>
      </c>
      <c r="N863">
        <v>9</v>
      </c>
      <c r="O863" t="s">
        <v>34</v>
      </c>
      <c r="P863" t="s">
        <v>517</v>
      </c>
      <c r="Q863" t="s">
        <v>69</v>
      </c>
      <c r="R863" t="s">
        <v>103</v>
      </c>
      <c r="S863" t="s">
        <v>104</v>
      </c>
      <c r="T863">
        <v>0.25</v>
      </c>
      <c r="U863" s="7">
        <v>0.5</v>
      </c>
      <c r="V863" s="4">
        <v>0.5</v>
      </c>
      <c r="W863">
        <v>0</v>
      </c>
      <c r="Y863">
        <v>0.5</v>
      </c>
      <c r="Z863">
        <v>0.5</v>
      </c>
      <c r="AA863" t="b">
        <v>1</v>
      </c>
      <c r="AB863" t="s">
        <v>307</v>
      </c>
      <c r="AC863" t="s">
        <v>307</v>
      </c>
    </row>
    <row r="864" spans="1:29" hidden="1" x14ac:dyDescent="0.25">
      <c r="A864">
        <v>576171</v>
      </c>
      <c r="B864" t="s">
        <v>1308</v>
      </c>
      <c r="C864" t="s">
        <v>3168</v>
      </c>
      <c r="D864" t="s">
        <v>57</v>
      </c>
      <c r="E864" t="s">
        <v>40</v>
      </c>
      <c r="F864" t="s">
        <v>89</v>
      </c>
      <c r="G864">
        <v>1</v>
      </c>
      <c r="J864" s="5"/>
      <c r="L864" t="s">
        <v>863</v>
      </c>
      <c r="M864">
        <v>2019</v>
      </c>
      <c r="N864">
        <v>11</v>
      </c>
      <c r="O864" t="s">
        <v>184</v>
      </c>
      <c r="Q864" t="s">
        <v>612</v>
      </c>
      <c r="R864" t="s">
        <v>91</v>
      </c>
      <c r="S864" t="s">
        <v>92</v>
      </c>
      <c r="T864">
        <v>1</v>
      </c>
      <c r="U864" s="7">
        <v>2</v>
      </c>
      <c r="V864" s="4">
        <v>2</v>
      </c>
      <c r="W864">
        <v>0</v>
      </c>
      <c r="Y864">
        <v>2</v>
      </c>
      <c r="Z864">
        <v>2</v>
      </c>
      <c r="AA864" t="b">
        <v>1</v>
      </c>
      <c r="AB864" t="s">
        <v>307</v>
      </c>
      <c r="AC864" t="s">
        <v>307</v>
      </c>
    </row>
    <row r="865" spans="1:29" hidden="1" x14ac:dyDescent="0.25">
      <c r="A865">
        <v>578980</v>
      </c>
      <c r="B865" t="s">
        <v>1308</v>
      </c>
      <c r="C865" t="s">
        <v>3168</v>
      </c>
      <c r="D865" t="s">
        <v>57</v>
      </c>
      <c r="E865" t="s">
        <v>374</v>
      </c>
      <c r="G865">
        <v>1</v>
      </c>
      <c r="J865" s="5"/>
      <c r="L865" t="s">
        <v>1309</v>
      </c>
      <c r="M865">
        <v>2020</v>
      </c>
      <c r="N865">
        <v>23</v>
      </c>
      <c r="O865" t="s">
        <v>34</v>
      </c>
      <c r="P865" t="s">
        <v>569</v>
      </c>
      <c r="Q865" t="s">
        <v>35</v>
      </c>
      <c r="R865" t="s">
        <v>374</v>
      </c>
      <c r="S865" t="s">
        <v>61</v>
      </c>
      <c r="T865">
        <v>0</v>
      </c>
      <c r="U865" s="7">
        <v>0</v>
      </c>
      <c r="V865" s="4">
        <v>0</v>
      </c>
      <c r="W865">
        <v>0</v>
      </c>
      <c r="Y865">
        <v>0</v>
      </c>
      <c r="Z865">
        <v>0</v>
      </c>
      <c r="AA865" t="b">
        <v>1</v>
      </c>
      <c r="AB865" t="s">
        <v>307</v>
      </c>
      <c r="AC865" t="s">
        <v>307</v>
      </c>
    </row>
    <row r="866" spans="1:29" hidden="1" x14ac:dyDescent="0.25">
      <c r="A866">
        <v>578994</v>
      </c>
      <c r="B866" t="s">
        <v>1308</v>
      </c>
      <c r="C866" t="s">
        <v>3168</v>
      </c>
      <c r="D866" t="s">
        <v>57</v>
      </c>
      <c r="E866" t="s">
        <v>228</v>
      </c>
      <c r="F866" t="s">
        <v>100</v>
      </c>
      <c r="G866">
        <v>1</v>
      </c>
      <c r="J866" s="5"/>
      <c r="L866" t="s">
        <v>558</v>
      </c>
      <c r="M866">
        <v>2020</v>
      </c>
      <c r="N866">
        <v>22</v>
      </c>
      <c r="P866" t="s">
        <v>266</v>
      </c>
      <c r="Q866" t="s">
        <v>35</v>
      </c>
      <c r="R866" t="s">
        <v>3093</v>
      </c>
      <c r="S866" t="s">
        <v>61</v>
      </c>
      <c r="T866">
        <v>0</v>
      </c>
      <c r="U866" s="7">
        <v>0</v>
      </c>
      <c r="V866" s="4">
        <v>0</v>
      </c>
      <c r="W866">
        <v>0</v>
      </c>
      <c r="Y866">
        <v>0</v>
      </c>
      <c r="Z866">
        <v>0</v>
      </c>
      <c r="AA866" t="b">
        <v>1</v>
      </c>
      <c r="AB866" t="s">
        <v>307</v>
      </c>
      <c r="AC866" t="s">
        <v>307</v>
      </c>
    </row>
    <row r="867" spans="1:29" hidden="1" x14ac:dyDescent="0.25">
      <c r="A867">
        <v>538521</v>
      </c>
      <c r="B867" t="s">
        <v>1308</v>
      </c>
      <c r="C867" t="s">
        <v>3168</v>
      </c>
      <c r="D867" t="s">
        <v>57</v>
      </c>
      <c r="E867" t="s">
        <v>40</v>
      </c>
      <c r="F867" t="s">
        <v>163</v>
      </c>
      <c r="G867">
        <v>1</v>
      </c>
      <c r="J867" s="5"/>
      <c r="L867" t="s">
        <v>850</v>
      </c>
      <c r="M867">
        <v>2017</v>
      </c>
      <c r="N867">
        <v>10</v>
      </c>
      <c r="O867" t="s">
        <v>34</v>
      </c>
      <c r="Q867" t="s">
        <v>35</v>
      </c>
      <c r="R867" t="s">
        <v>164</v>
      </c>
      <c r="S867" t="s">
        <v>44</v>
      </c>
      <c r="T867">
        <v>0.5</v>
      </c>
      <c r="U867" s="7">
        <v>0.5</v>
      </c>
      <c r="V867" s="4">
        <v>0.5</v>
      </c>
      <c r="W867">
        <v>0</v>
      </c>
      <c r="Y867">
        <v>0.5</v>
      </c>
      <c r="Z867">
        <v>0.5</v>
      </c>
      <c r="AA867" t="b">
        <v>1</v>
      </c>
      <c r="AB867" t="s">
        <v>307</v>
      </c>
      <c r="AC867" t="s">
        <v>307</v>
      </c>
    </row>
    <row r="868" spans="1:29" hidden="1" x14ac:dyDescent="0.25">
      <c r="A868">
        <v>538536</v>
      </c>
      <c r="B868" t="s">
        <v>1308</v>
      </c>
      <c r="C868" t="s">
        <v>3168</v>
      </c>
      <c r="D868" t="s">
        <v>57</v>
      </c>
      <c r="E868" t="s">
        <v>40</v>
      </c>
      <c r="F868" t="s">
        <v>163</v>
      </c>
      <c r="G868">
        <v>1</v>
      </c>
      <c r="J868" s="5"/>
      <c r="L868" t="s">
        <v>850</v>
      </c>
      <c r="M868">
        <v>2017</v>
      </c>
      <c r="N868">
        <v>14</v>
      </c>
      <c r="O868" t="s">
        <v>34</v>
      </c>
      <c r="Q868" t="s">
        <v>35</v>
      </c>
      <c r="R868" t="s">
        <v>164</v>
      </c>
      <c r="S868" t="s">
        <v>44</v>
      </c>
      <c r="T868">
        <v>0.5</v>
      </c>
      <c r="U868" s="7">
        <v>0.5</v>
      </c>
      <c r="V868" s="4">
        <v>0.5</v>
      </c>
      <c r="W868">
        <v>0</v>
      </c>
      <c r="Y868">
        <v>0.5</v>
      </c>
      <c r="Z868">
        <v>0.5</v>
      </c>
      <c r="AA868" t="b">
        <v>1</v>
      </c>
      <c r="AB868" t="s">
        <v>307</v>
      </c>
      <c r="AC868" t="s">
        <v>307</v>
      </c>
    </row>
    <row r="869" spans="1:29" hidden="1" x14ac:dyDescent="0.25">
      <c r="A869">
        <v>561483</v>
      </c>
      <c r="B869" t="s">
        <v>1308</v>
      </c>
      <c r="C869" t="s">
        <v>3168</v>
      </c>
      <c r="D869" t="s">
        <v>57</v>
      </c>
      <c r="E869" t="s">
        <v>228</v>
      </c>
      <c r="F869" t="s">
        <v>100</v>
      </c>
      <c r="G869">
        <v>1</v>
      </c>
      <c r="J869" s="5"/>
      <c r="L869" t="s">
        <v>559</v>
      </c>
      <c r="M869">
        <v>2019</v>
      </c>
      <c r="N869">
        <v>6</v>
      </c>
      <c r="P869" t="s">
        <v>266</v>
      </c>
      <c r="Q869" t="s">
        <v>35</v>
      </c>
      <c r="R869" t="s">
        <v>3093</v>
      </c>
      <c r="S869" t="s">
        <v>61</v>
      </c>
      <c r="T869">
        <v>0</v>
      </c>
      <c r="U869" s="7">
        <v>0</v>
      </c>
      <c r="V869" s="4">
        <v>0</v>
      </c>
      <c r="W869">
        <v>0</v>
      </c>
      <c r="Y869">
        <v>0</v>
      </c>
      <c r="Z869">
        <v>0</v>
      </c>
      <c r="AA869" t="b">
        <v>1</v>
      </c>
      <c r="AB869" t="s">
        <v>307</v>
      </c>
      <c r="AC869" t="s">
        <v>307</v>
      </c>
    </row>
    <row r="870" spans="1:29" hidden="1" x14ac:dyDescent="0.25">
      <c r="A870">
        <v>562211</v>
      </c>
      <c r="B870" t="s">
        <v>1308</v>
      </c>
      <c r="C870" t="s">
        <v>3168</v>
      </c>
      <c r="D870" t="s">
        <v>57</v>
      </c>
      <c r="E870" t="s">
        <v>193</v>
      </c>
      <c r="G870">
        <v>1</v>
      </c>
      <c r="J870" s="5"/>
      <c r="M870">
        <v>2019</v>
      </c>
      <c r="N870">
        <v>195</v>
      </c>
      <c r="O870" t="s">
        <v>34</v>
      </c>
      <c r="P870" t="s">
        <v>569</v>
      </c>
      <c r="Q870" t="s">
        <v>35</v>
      </c>
      <c r="R870" t="s">
        <v>193</v>
      </c>
      <c r="S870" t="s">
        <v>60</v>
      </c>
      <c r="T870">
        <v>3</v>
      </c>
      <c r="U870" s="7">
        <v>3</v>
      </c>
      <c r="V870" s="4">
        <v>3</v>
      </c>
      <c r="W870">
        <v>3</v>
      </c>
      <c r="Y870">
        <v>3</v>
      </c>
      <c r="Z870">
        <v>3</v>
      </c>
      <c r="AA870" t="b">
        <v>1</v>
      </c>
      <c r="AB870" t="s">
        <v>307</v>
      </c>
      <c r="AC870" t="s">
        <v>307</v>
      </c>
    </row>
    <row r="871" spans="1:29" hidden="1" x14ac:dyDescent="0.25">
      <c r="A871">
        <v>562716</v>
      </c>
      <c r="B871" t="s">
        <v>1308</v>
      </c>
      <c r="C871" t="s">
        <v>3168</v>
      </c>
      <c r="D871" t="s">
        <v>57</v>
      </c>
      <c r="E871" t="s">
        <v>40</v>
      </c>
      <c r="F871" t="s">
        <v>89</v>
      </c>
      <c r="G871">
        <v>1</v>
      </c>
      <c r="J871" s="5"/>
      <c r="L871" t="s">
        <v>1129</v>
      </c>
      <c r="M871">
        <v>2019</v>
      </c>
      <c r="N871">
        <v>15</v>
      </c>
      <c r="O871" t="s">
        <v>34</v>
      </c>
      <c r="Q871" t="s">
        <v>35</v>
      </c>
      <c r="R871" t="s">
        <v>91</v>
      </c>
      <c r="S871" t="s">
        <v>92</v>
      </c>
      <c r="T871">
        <v>1</v>
      </c>
      <c r="U871" s="7">
        <v>1</v>
      </c>
      <c r="V871" s="4">
        <v>1</v>
      </c>
      <c r="W871">
        <v>0</v>
      </c>
      <c r="Y871">
        <v>1</v>
      </c>
      <c r="Z871">
        <v>1</v>
      </c>
      <c r="AA871" t="b">
        <v>1</v>
      </c>
      <c r="AB871" t="s">
        <v>307</v>
      </c>
      <c r="AC871" t="s">
        <v>307</v>
      </c>
    </row>
    <row r="872" spans="1:29" hidden="1" x14ac:dyDescent="0.25">
      <c r="A872">
        <v>563067</v>
      </c>
      <c r="B872" t="s">
        <v>1308</v>
      </c>
      <c r="C872" t="s">
        <v>3168</v>
      </c>
      <c r="D872" t="s">
        <v>57</v>
      </c>
      <c r="E872" t="s">
        <v>40</v>
      </c>
      <c r="F872" t="s">
        <v>89</v>
      </c>
      <c r="G872">
        <v>1</v>
      </c>
      <c r="J872" s="5"/>
      <c r="L872" t="s">
        <v>1310</v>
      </c>
      <c r="M872">
        <v>2019</v>
      </c>
      <c r="N872">
        <v>10</v>
      </c>
      <c r="O872" t="s">
        <v>184</v>
      </c>
      <c r="Q872" t="s">
        <v>69</v>
      </c>
      <c r="R872" t="s">
        <v>91</v>
      </c>
      <c r="S872" t="s">
        <v>92</v>
      </c>
      <c r="T872">
        <v>1</v>
      </c>
      <c r="U872" s="7">
        <v>2</v>
      </c>
      <c r="V872" s="4">
        <v>2</v>
      </c>
      <c r="W872">
        <v>0</v>
      </c>
      <c r="Y872">
        <v>2</v>
      </c>
      <c r="Z872">
        <v>2</v>
      </c>
      <c r="AA872" t="b">
        <v>1</v>
      </c>
      <c r="AB872" t="s">
        <v>307</v>
      </c>
      <c r="AC872" t="s">
        <v>307</v>
      </c>
    </row>
    <row r="873" spans="1:29" hidden="1" x14ac:dyDescent="0.25">
      <c r="A873">
        <v>543142</v>
      </c>
      <c r="B873" t="s">
        <v>1308</v>
      </c>
      <c r="C873" t="s">
        <v>3168</v>
      </c>
      <c r="D873" t="s">
        <v>57</v>
      </c>
      <c r="E873" t="s">
        <v>40</v>
      </c>
      <c r="F873" t="s">
        <v>171</v>
      </c>
      <c r="G873">
        <v>1</v>
      </c>
      <c r="J873" s="5"/>
      <c r="L873" t="s">
        <v>1311</v>
      </c>
      <c r="M873">
        <v>2018</v>
      </c>
      <c r="N873">
        <v>15</v>
      </c>
      <c r="O873" t="s">
        <v>184</v>
      </c>
      <c r="Q873" t="s">
        <v>69</v>
      </c>
      <c r="R873" t="s">
        <v>357</v>
      </c>
      <c r="S873" t="s">
        <v>44</v>
      </c>
      <c r="T873">
        <v>0.5</v>
      </c>
      <c r="U873" s="7">
        <v>1</v>
      </c>
      <c r="V873" s="4">
        <v>1</v>
      </c>
      <c r="W873">
        <v>0</v>
      </c>
      <c r="Y873">
        <v>1</v>
      </c>
      <c r="Z873">
        <v>1</v>
      </c>
      <c r="AA873" t="b">
        <v>1</v>
      </c>
      <c r="AB873" t="s">
        <v>307</v>
      </c>
      <c r="AC873" t="s">
        <v>307</v>
      </c>
    </row>
    <row r="874" spans="1:29" hidden="1" x14ac:dyDescent="0.25">
      <c r="A874">
        <v>564730</v>
      </c>
      <c r="B874" t="s">
        <v>1308</v>
      </c>
      <c r="C874" t="s">
        <v>3168</v>
      </c>
      <c r="D874" t="s">
        <v>57</v>
      </c>
      <c r="E874" t="s">
        <v>193</v>
      </c>
      <c r="G874">
        <v>1</v>
      </c>
      <c r="J874" s="5"/>
      <c r="M874">
        <v>2019</v>
      </c>
      <c r="N874">
        <v>391</v>
      </c>
      <c r="O874" t="s">
        <v>34</v>
      </c>
      <c r="P874" t="s">
        <v>176</v>
      </c>
      <c r="Q874" t="s">
        <v>35</v>
      </c>
      <c r="R874" t="s">
        <v>193</v>
      </c>
      <c r="S874" t="s">
        <v>60</v>
      </c>
      <c r="T874">
        <v>3</v>
      </c>
      <c r="U874" s="7">
        <v>3</v>
      </c>
      <c r="V874" s="4">
        <v>3</v>
      </c>
      <c r="W874">
        <v>3</v>
      </c>
      <c r="Y874">
        <v>3</v>
      </c>
      <c r="Z874">
        <v>3</v>
      </c>
      <c r="AA874" t="b">
        <v>1</v>
      </c>
      <c r="AB874" t="s">
        <v>307</v>
      </c>
      <c r="AC874" t="s">
        <v>307</v>
      </c>
    </row>
    <row r="875" spans="1:29" hidden="1" x14ac:dyDescent="0.25">
      <c r="A875">
        <v>564850</v>
      </c>
      <c r="B875" t="s">
        <v>1308</v>
      </c>
      <c r="C875" t="s">
        <v>3168</v>
      </c>
      <c r="D875" t="s">
        <v>57</v>
      </c>
      <c r="E875" t="s">
        <v>40</v>
      </c>
      <c r="F875" t="s">
        <v>41</v>
      </c>
      <c r="G875">
        <v>1</v>
      </c>
      <c r="J875" s="5"/>
      <c r="L875" t="s">
        <v>850</v>
      </c>
      <c r="M875">
        <v>2018</v>
      </c>
      <c r="N875">
        <v>9</v>
      </c>
      <c r="O875" t="s">
        <v>34</v>
      </c>
      <c r="Q875" t="s">
        <v>35</v>
      </c>
      <c r="R875" t="s">
        <v>43</v>
      </c>
      <c r="S875" t="s">
        <v>44</v>
      </c>
      <c r="T875">
        <v>0.5</v>
      </c>
      <c r="U875" s="7">
        <v>0.5</v>
      </c>
      <c r="V875" s="4">
        <v>0.5</v>
      </c>
      <c r="W875">
        <v>0</v>
      </c>
      <c r="Y875">
        <v>0.5</v>
      </c>
      <c r="Z875">
        <v>0.5</v>
      </c>
      <c r="AA875" t="b">
        <v>1</v>
      </c>
      <c r="AB875" t="s">
        <v>307</v>
      </c>
      <c r="AC875" t="s">
        <v>307</v>
      </c>
    </row>
    <row r="876" spans="1:29" hidden="1" x14ac:dyDescent="0.25">
      <c r="A876">
        <v>545807</v>
      </c>
      <c r="B876" t="s">
        <v>1308</v>
      </c>
      <c r="C876" t="s">
        <v>3168</v>
      </c>
      <c r="D876" t="s">
        <v>57</v>
      </c>
      <c r="E876" t="s">
        <v>117</v>
      </c>
      <c r="G876">
        <v>1</v>
      </c>
      <c r="J876" s="5"/>
      <c r="L876" t="s">
        <v>866</v>
      </c>
      <c r="M876">
        <v>2018</v>
      </c>
      <c r="N876">
        <v>18</v>
      </c>
      <c r="O876" t="s">
        <v>34</v>
      </c>
      <c r="P876" t="s">
        <v>266</v>
      </c>
      <c r="Q876" t="s">
        <v>35</v>
      </c>
      <c r="R876" t="s">
        <v>117</v>
      </c>
      <c r="S876" t="s">
        <v>120</v>
      </c>
      <c r="T876">
        <v>1</v>
      </c>
      <c r="U876" s="7">
        <v>1</v>
      </c>
      <c r="V876" s="4">
        <v>1</v>
      </c>
      <c r="W876">
        <v>0</v>
      </c>
      <c r="Y876">
        <v>1</v>
      </c>
      <c r="Z876">
        <v>1</v>
      </c>
      <c r="AA876" t="b">
        <v>1</v>
      </c>
      <c r="AB876" t="s">
        <v>307</v>
      </c>
      <c r="AC876" t="s">
        <v>307</v>
      </c>
    </row>
    <row r="877" spans="1:29" hidden="1" x14ac:dyDescent="0.25">
      <c r="A877">
        <v>566295</v>
      </c>
      <c r="B877" t="s">
        <v>1308</v>
      </c>
      <c r="C877" t="s">
        <v>3168</v>
      </c>
      <c r="D877" t="s">
        <v>57</v>
      </c>
      <c r="E877" t="s">
        <v>228</v>
      </c>
      <c r="F877" t="s">
        <v>100</v>
      </c>
      <c r="G877">
        <v>1</v>
      </c>
      <c r="J877" s="5"/>
      <c r="L877" t="s">
        <v>564</v>
      </c>
      <c r="M877">
        <v>2018</v>
      </c>
      <c r="N877">
        <v>6</v>
      </c>
      <c r="P877" t="s">
        <v>266</v>
      </c>
      <c r="Q877" t="s">
        <v>69</v>
      </c>
      <c r="R877" t="s">
        <v>3093</v>
      </c>
      <c r="S877" t="s">
        <v>61</v>
      </c>
      <c r="T877">
        <v>0</v>
      </c>
      <c r="U877" s="7">
        <v>0</v>
      </c>
      <c r="V877" s="4">
        <v>0</v>
      </c>
      <c r="W877">
        <v>0</v>
      </c>
      <c r="Y877">
        <v>0</v>
      </c>
      <c r="Z877">
        <v>0</v>
      </c>
      <c r="AA877" t="b">
        <v>1</v>
      </c>
      <c r="AB877" t="s">
        <v>307</v>
      </c>
      <c r="AC877" t="s">
        <v>307</v>
      </c>
    </row>
    <row r="878" spans="1:29" hidden="1" x14ac:dyDescent="0.25">
      <c r="A878">
        <v>549105</v>
      </c>
      <c r="B878" t="s">
        <v>1308</v>
      </c>
      <c r="C878" t="s">
        <v>3168</v>
      </c>
      <c r="D878" t="s">
        <v>57</v>
      </c>
      <c r="E878" t="s">
        <v>99</v>
      </c>
      <c r="F878" t="s">
        <v>100</v>
      </c>
      <c r="G878">
        <v>1</v>
      </c>
      <c r="J878" s="5"/>
      <c r="L878" t="s">
        <v>291</v>
      </c>
      <c r="M878">
        <v>2018</v>
      </c>
      <c r="N878">
        <v>7</v>
      </c>
      <c r="P878" t="s">
        <v>266</v>
      </c>
      <c r="Q878" t="s">
        <v>35</v>
      </c>
      <c r="R878" t="s">
        <v>103</v>
      </c>
      <c r="S878" t="s">
        <v>104</v>
      </c>
      <c r="T878">
        <v>0.25</v>
      </c>
      <c r="U878" s="7">
        <v>0.25</v>
      </c>
      <c r="V878" s="4">
        <v>0.25</v>
      </c>
      <c r="W878">
        <v>0</v>
      </c>
      <c r="Y878">
        <v>0.25</v>
      </c>
      <c r="Z878">
        <v>0.25</v>
      </c>
      <c r="AA878" t="b">
        <v>1</v>
      </c>
      <c r="AB878" t="s">
        <v>307</v>
      </c>
      <c r="AC878" t="s">
        <v>307</v>
      </c>
    </row>
    <row r="879" spans="1:29" hidden="1" x14ac:dyDescent="0.25">
      <c r="A879">
        <v>584564</v>
      </c>
      <c r="B879" t="s">
        <v>1308</v>
      </c>
      <c r="C879" t="s">
        <v>3168</v>
      </c>
      <c r="D879" t="s">
        <v>57</v>
      </c>
      <c r="E879" t="s">
        <v>40</v>
      </c>
      <c r="F879" t="s">
        <v>89</v>
      </c>
      <c r="G879">
        <v>1</v>
      </c>
      <c r="J879" s="5"/>
      <c r="L879" t="s">
        <v>1312</v>
      </c>
      <c r="M879">
        <v>2020</v>
      </c>
      <c r="N879">
        <v>18</v>
      </c>
      <c r="O879" t="s">
        <v>34</v>
      </c>
      <c r="Q879" t="s">
        <v>35</v>
      </c>
      <c r="R879" t="s">
        <v>91</v>
      </c>
      <c r="S879" t="s">
        <v>92</v>
      </c>
      <c r="T879">
        <v>1</v>
      </c>
      <c r="U879" s="7">
        <v>1</v>
      </c>
      <c r="V879" s="4">
        <v>1</v>
      </c>
      <c r="W879">
        <v>0</v>
      </c>
      <c r="Y879">
        <v>1</v>
      </c>
      <c r="Z879">
        <v>1</v>
      </c>
      <c r="AA879" t="b">
        <v>1</v>
      </c>
      <c r="AB879" t="s">
        <v>307</v>
      </c>
      <c r="AC879" t="s">
        <v>307</v>
      </c>
    </row>
    <row r="880" spans="1:29" hidden="1" x14ac:dyDescent="0.25">
      <c r="A880">
        <v>586115</v>
      </c>
      <c r="B880" t="s">
        <v>1308</v>
      </c>
      <c r="C880" t="s">
        <v>3168</v>
      </c>
      <c r="D880" t="s">
        <v>57</v>
      </c>
      <c r="E880" t="s">
        <v>117</v>
      </c>
      <c r="G880">
        <v>1</v>
      </c>
      <c r="J880" s="5"/>
      <c r="L880" t="s">
        <v>806</v>
      </c>
      <c r="M880">
        <v>2020</v>
      </c>
      <c r="N880">
        <v>25</v>
      </c>
      <c r="O880" t="s">
        <v>34</v>
      </c>
      <c r="P880" t="s">
        <v>266</v>
      </c>
      <c r="Q880" t="s">
        <v>35</v>
      </c>
      <c r="R880" t="s">
        <v>117</v>
      </c>
      <c r="S880" t="s">
        <v>120</v>
      </c>
      <c r="T880">
        <v>1</v>
      </c>
      <c r="U880" s="7">
        <v>1</v>
      </c>
      <c r="V880" s="4">
        <v>1</v>
      </c>
      <c r="W880">
        <v>0</v>
      </c>
      <c r="Y880">
        <v>1</v>
      </c>
      <c r="Z880">
        <v>1</v>
      </c>
      <c r="AA880" t="b">
        <v>1</v>
      </c>
      <c r="AB880" t="s">
        <v>307</v>
      </c>
      <c r="AC880" t="s">
        <v>307</v>
      </c>
    </row>
    <row r="881" spans="1:29" hidden="1" x14ac:dyDescent="0.25">
      <c r="A881">
        <v>587796</v>
      </c>
      <c r="B881" t="s">
        <v>1308</v>
      </c>
      <c r="C881" t="s">
        <v>3168</v>
      </c>
      <c r="D881" t="s">
        <v>57</v>
      </c>
      <c r="E881" t="s">
        <v>568</v>
      </c>
      <c r="G881">
        <v>1</v>
      </c>
      <c r="J881" s="5"/>
      <c r="M881">
        <v>2020</v>
      </c>
      <c r="N881">
        <v>86</v>
      </c>
      <c r="O881" t="s">
        <v>34</v>
      </c>
      <c r="P881" t="s">
        <v>569</v>
      </c>
      <c r="Q881" t="s">
        <v>35</v>
      </c>
      <c r="R881" t="s">
        <v>568</v>
      </c>
      <c r="S881" t="s">
        <v>191</v>
      </c>
      <c r="T881">
        <v>1</v>
      </c>
      <c r="U881" s="7">
        <v>1</v>
      </c>
      <c r="V881" s="4">
        <v>1</v>
      </c>
      <c r="W881">
        <v>0</v>
      </c>
      <c r="Y881">
        <v>1</v>
      </c>
      <c r="Z881">
        <v>1</v>
      </c>
      <c r="AA881" t="b">
        <v>1</v>
      </c>
      <c r="AB881" t="s">
        <v>307</v>
      </c>
      <c r="AC881" t="s">
        <v>307</v>
      </c>
    </row>
    <row r="882" spans="1:29" hidden="1" x14ac:dyDescent="0.25">
      <c r="A882">
        <v>589325</v>
      </c>
      <c r="B882" t="s">
        <v>1308</v>
      </c>
      <c r="C882" t="s">
        <v>3168</v>
      </c>
      <c r="D882" t="s">
        <v>57</v>
      </c>
      <c r="E882" t="s">
        <v>40</v>
      </c>
      <c r="F882" t="s">
        <v>89</v>
      </c>
      <c r="G882">
        <v>1</v>
      </c>
      <c r="J882" s="5"/>
      <c r="L882" t="s">
        <v>331</v>
      </c>
      <c r="M882">
        <v>2020</v>
      </c>
      <c r="N882">
        <v>13</v>
      </c>
      <c r="O882" t="s">
        <v>34</v>
      </c>
      <c r="Q882" t="s">
        <v>35</v>
      </c>
      <c r="R882" t="s">
        <v>91</v>
      </c>
      <c r="S882" t="s">
        <v>92</v>
      </c>
      <c r="T882">
        <v>1</v>
      </c>
      <c r="U882" s="7">
        <v>1</v>
      </c>
      <c r="V882" s="4">
        <v>1</v>
      </c>
      <c r="W882">
        <v>0</v>
      </c>
      <c r="Y882">
        <v>1</v>
      </c>
      <c r="Z882">
        <v>1</v>
      </c>
      <c r="AA882" t="b">
        <v>1</v>
      </c>
      <c r="AB882" t="s">
        <v>307</v>
      </c>
      <c r="AC882" t="s">
        <v>307</v>
      </c>
    </row>
    <row r="883" spans="1:29" hidden="1" x14ac:dyDescent="0.25">
      <c r="A883">
        <v>557081</v>
      </c>
      <c r="B883" t="s">
        <v>1308</v>
      </c>
      <c r="C883" t="s">
        <v>3168</v>
      </c>
      <c r="D883" t="s">
        <v>57</v>
      </c>
      <c r="E883" t="s">
        <v>117</v>
      </c>
      <c r="G883">
        <v>1</v>
      </c>
      <c r="J883" s="5"/>
      <c r="L883" t="s">
        <v>870</v>
      </c>
      <c r="M883">
        <v>2018</v>
      </c>
      <c r="N883">
        <v>6</v>
      </c>
      <c r="O883" t="s">
        <v>159</v>
      </c>
      <c r="P883" t="s">
        <v>871</v>
      </c>
      <c r="Q883" t="s">
        <v>69</v>
      </c>
      <c r="R883" t="s">
        <v>117</v>
      </c>
      <c r="S883" t="s">
        <v>120</v>
      </c>
      <c r="T883">
        <v>1</v>
      </c>
      <c r="U883" s="7">
        <v>2</v>
      </c>
      <c r="V883" s="4">
        <v>2</v>
      </c>
      <c r="W883">
        <v>0</v>
      </c>
      <c r="Y883">
        <v>2</v>
      </c>
      <c r="Z883">
        <v>2</v>
      </c>
      <c r="AA883" t="b">
        <v>1</v>
      </c>
      <c r="AB883" t="s">
        <v>307</v>
      </c>
      <c r="AC883" t="s">
        <v>307</v>
      </c>
    </row>
    <row r="884" spans="1:29" hidden="1" x14ac:dyDescent="0.25">
      <c r="A884">
        <v>540986</v>
      </c>
      <c r="B884" t="s">
        <v>1313</v>
      </c>
      <c r="C884" t="s">
        <v>3168</v>
      </c>
      <c r="D884" t="s">
        <v>234</v>
      </c>
      <c r="E884" t="s">
        <v>40</v>
      </c>
      <c r="F884" t="s">
        <v>163</v>
      </c>
      <c r="G884">
        <v>0.5</v>
      </c>
      <c r="J884" s="5"/>
      <c r="L884" t="s">
        <v>973</v>
      </c>
      <c r="M884">
        <v>2017</v>
      </c>
      <c r="N884">
        <v>27</v>
      </c>
      <c r="O884" t="s">
        <v>34</v>
      </c>
      <c r="Q884" t="s">
        <v>35</v>
      </c>
      <c r="R884" t="s">
        <v>164</v>
      </c>
      <c r="S884" t="s">
        <v>44</v>
      </c>
      <c r="T884">
        <v>0.5</v>
      </c>
      <c r="U884" s="7">
        <v>0.5</v>
      </c>
      <c r="V884" s="4">
        <v>0.25</v>
      </c>
      <c r="W884">
        <v>0</v>
      </c>
      <c r="Y884">
        <v>0.25</v>
      </c>
      <c r="Z884">
        <v>0.25</v>
      </c>
      <c r="AA884" t="b">
        <v>1</v>
      </c>
      <c r="AB884" t="s">
        <v>76</v>
      </c>
      <c r="AC884" t="s">
        <v>3186</v>
      </c>
    </row>
    <row r="885" spans="1:29" hidden="1" x14ac:dyDescent="0.25">
      <c r="A885">
        <v>540987</v>
      </c>
      <c r="B885" t="s">
        <v>1313</v>
      </c>
      <c r="C885" t="s">
        <v>3168</v>
      </c>
      <c r="D885" t="s">
        <v>234</v>
      </c>
      <c r="E885" t="s">
        <v>99</v>
      </c>
      <c r="F885" t="s">
        <v>121</v>
      </c>
      <c r="G885">
        <v>0.5</v>
      </c>
      <c r="H885" t="s">
        <v>1307</v>
      </c>
      <c r="J885" s="5"/>
      <c r="L885" t="s">
        <v>965</v>
      </c>
      <c r="M885">
        <v>2017</v>
      </c>
      <c r="N885">
        <v>8</v>
      </c>
      <c r="P885" t="s">
        <v>966</v>
      </c>
      <c r="Q885" t="s">
        <v>69</v>
      </c>
      <c r="R885" t="s">
        <v>3108</v>
      </c>
      <c r="S885" t="s">
        <v>225</v>
      </c>
      <c r="T885">
        <v>0.5</v>
      </c>
      <c r="U885" s="7">
        <v>1</v>
      </c>
      <c r="V885" s="4">
        <v>0.5</v>
      </c>
      <c r="W885">
        <v>0</v>
      </c>
      <c r="Y885">
        <v>0.5</v>
      </c>
      <c r="Z885">
        <v>0.5</v>
      </c>
      <c r="AA885" t="b">
        <v>1</v>
      </c>
      <c r="AB885" t="s">
        <v>76</v>
      </c>
      <c r="AC885" t="s">
        <v>3186</v>
      </c>
    </row>
    <row r="886" spans="1:29" hidden="1" x14ac:dyDescent="0.25">
      <c r="A886">
        <v>573820</v>
      </c>
      <c r="B886" t="s">
        <v>1314</v>
      </c>
      <c r="C886" t="s">
        <v>3168</v>
      </c>
      <c r="D886" t="s">
        <v>263</v>
      </c>
      <c r="E886" t="s">
        <v>99</v>
      </c>
      <c r="F886" t="s">
        <v>100</v>
      </c>
      <c r="G886">
        <v>0.33333333333332998</v>
      </c>
      <c r="J886" s="5"/>
      <c r="L886" t="s">
        <v>1315</v>
      </c>
      <c r="M886">
        <v>2019</v>
      </c>
      <c r="N886">
        <v>9</v>
      </c>
      <c r="P886" t="s">
        <v>798</v>
      </c>
      <c r="Q886" t="s">
        <v>35</v>
      </c>
      <c r="R886" t="s">
        <v>103</v>
      </c>
      <c r="S886" t="s">
        <v>104</v>
      </c>
      <c r="T886">
        <v>0.25</v>
      </c>
      <c r="U886" s="7">
        <v>0.25</v>
      </c>
      <c r="V886" s="4">
        <v>8.3333333333332496E-2</v>
      </c>
      <c r="W886">
        <v>0</v>
      </c>
      <c r="Y886">
        <v>8.3333333333332496E-2</v>
      </c>
      <c r="Z886">
        <v>8.3333333333332496E-2</v>
      </c>
      <c r="AA886" t="b">
        <v>1</v>
      </c>
      <c r="AB886" t="s">
        <v>151</v>
      </c>
      <c r="AC886" t="s">
        <v>151</v>
      </c>
    </row>
    <row r="887" spans="1:29" hidden="1" x14ac:dyDescent="0.25">
      <c r="A887">
        <v>559905</v>
      </c>
      <c r="B887" t="s">
        <v>188</v>
      </c>
      <c r="C887" t="s">
        <v>3172</v>
      </c>
      <c r="D887" t="s">
        <v>74</v>
      </c>
      <c r="E887" t="s">
        <v>189</v>
      </c>
      <c r="G887">
        <v>4.3478260869565001E-2</v>
      </c>
      <c r="J887" s="5"/>
      <c r="M887">
        <v>2019</v>
      </c>
      <c r="O887" t="s">
        <v>34</v>
      </c>
      <c r="P887" t="s">
        <v>190</v>
      </c>
      <c r="Q887" t="s">
        <v>35</v>
      </c>
      <c r="R887" t="s">
        <v>189</v>
      </c>
      <c r="S887" t="s">
        <v>191</v>
      </c>
      <c r="T887">
        <v>1</v>
      </c>
      <c r="U887" s="7">
        <v>1</v>
      </c>
      <c r="V887" s="4">
        <v>4.3478260869565001E-2</v>
      </c>
      <c r="W887">
        <v>0</v>
      </c>
      <c r="Y887">
        <v>4.3478260869565001E-2</v>
      </c>
      <c r="Z887">
        <v>4.3478260869565001E-2</v>
      </c>
      <c r="AA887" t="b">
        <v>1</v>
      </c>
      <c r="AB887" t="s">
        <v>110</v>
      </c>
      <c r="AC887" t="s">
        <v>110</v>
      </c>
    </row>
    <row r="888" spans="1:29" hidden="1" x14ac:dyDescent="0.25">
      <c r="A888">
        <v>592306</v>
      </c>
      <c r="B888" t="s">
        <v>1316</v>
      </c>
      <c r="C888" t="s">
        <v>3168</v>
      </c>
      <c r="D888" t="s">
        <v>477</v>
      </c>
      <c r="E888" t="s">
        <v>568</v>
      </c>
      <c r="G888">
        <v>0.33333333333332998</v>
      </c>
      <c r="J888" s="5"/>
      <c r="M888">
        <v>2020</v>
      </c>
      <c r="N888">
        <v>286</v>
      </c>
      <c r="O888" t="s">
        <v>34</v>
      </c>
      <c r="P888" t="s">
        <v>569</v>
      </c>
      <c r="Q888" t="s">
        <v>464</v>
      </c>
      <c r="R888" t="s">
        <v>568</v>
      </c>
      <c r="S888" t="s">
        <v>191</v>
      </c>
      <c r="T888">
        <v>1</v>
      </c>
      <c r="U888" s="7">
        <v>1</v>
      </c>
      <c r="V888" s="4">
        <v>0.33333333333332998</v>
      </c>
      <c r="W888">
        <v>0</v>
      </c>
      <c r="Y888">
        <v>0.33333333333332998</v>
      </c>
      <c r="Z888">
        <v>0.33333333333332998</v>
      </c>
      <c r="AA888" t="b">
        <v>1</v>
      </c>
      <c r="AB888" t="s">
        <v>199</v>
      </c>
      <c r="AC888" t="s">
        <v>199</v>
      </c>
    </row>
    <row r="889" spans="1:29" hidden="1" x14ac:dyDescent="0.25">
      <c r="A889">
        <v>567747</v>
      </c>
      <c r="B889" t="s">
        <v>1316</v>
      </c>
      <c r="C889" t="s">
        <v>3168</v>
      </c>
      <c r="D889" t="s">
        <v>477</v>
      </c>
      <c r="E889" t="s">
        <v>117</v>
      </c>
      <c r="G889">
        <v>1</v>
      </c>
      <c r="J889" s="5"/>
      <c r="L889" t="s">
        <v>1317</v>
      </c>
      <c r="M889">
        <v>2019</v>
      </c>
      <c r="N889">
        <v>28</v>
      </c>
      <c r="O889" t="s">
        <v>34</v>
      </c>
      <c r="P889" t="s">
        <v>266</v>
      </c>
      <c r="Q889" t="s">
        <v>464</v>
      </c>
      <c r="R889" t="s">
        <v>117</v>
      </c>
      <c r="S889" t="s">
        <v>120</v>
      </c>
      <c r="T889">
        <v>1</v>
      </c>
      <c r="U889" s="7">
        <v>2</v>
      </c>
      <c r="V889" s="4">
        <v>2</v>
      </c>
      <c r="W889">
        <v>0</v>
      </c>
      <c r="Y889">
        <v>2</v>
      </c>
      <c r="Z889">
        <v>2</v>
      </c>
      <c r="AA889" t="b">
        <v>1</v>
      </c>
      <c r="AB889" t="s">
        <v>76</v>
      </c>
      <c r="AC889" t="s">
        <v>3185</v>
      </c>
    </row>
    <row r="890" spans="1:29" hidden="1" x14ac:dyDescent="0.25">
      <c r="A890">
        <v>567748</v>
      </c>
      <c r="B890" t="s">
        <v>1316</v>
      </c>
      <c r="C890" t="s">
        <v>3168</v>
      </c>
      <c r="D890" t="s">
        <v>477</v>
      </c>
      <c r="E890" t="s">
        <v>117</v>
      </c>
      <c r="G890">
        <v>0.5</v>
      </c>
      <c r="J890" s="5"/>
      <c r="L890" t="s">
        <v>1317</v>
      </c>
      <c r="M890">
        <v>2019</v>
      </c>
      <c r="N890">
        <v>16</v>
      </c>
      <c r="O890" t="s">
        <v>34</v>
      </c>
      <c r="P890" t="s">
        <v>266</v>
      </c>
      <c r="Q890" t="s">
        <v>464</v>
      </c>
      <c r="R890" t="s">
        <v>117</v>
      </c>
      <c r="S890" t="s">
        <v>120</v>
      </c>
      <c r="T890">
        <v>1</v>
      </c>
      <c r="U890" s="7">
        <v>2</v>
      </c>
      <c r="V890" s="4">
        <v>1</v>
      </c>
      <c r="W890">
        <v>0</v>
      </c>
      <c r="Y890">
        <v>1</v>
      </c>
      <c r="Z890">
        <v>1</v>
      </c>
      <c r="AA890" t="b">
        <v>1</v>
      </c>
      <c r="AB890" t="s">
        <v>76</v>
      </c>
      <c r="AC890" t="s">
        <v>3185</v>
      </c>
    </row>
    <row r="891" spans="1:29" hidden="1" x14ac:dyDescent="0.25">
      <c r="A891">
        <v>572370</v>
      </c>
      <c r="B891" t="s">
        <v>1316</v>
      </c>
      <c r="C891" t="s">
        <v>3168</v>
      </c>
      <c r="D891" t="s">
        <v>477</v>
      </c>
      <c r="E891" t="s">
        <v>58</v>
      </c>
      <c r="G891">
        <v>0.1</v>
      </c>
      <c r="J891" s="5"/>
      <c r="L891" t="s">
        <v>843</v>
      </c>
      <c r="M891">
        <v>2019</v>
      </c>
      <c r="N891">
        <v>288</v>
      </c>
      <c r="O891" t="s">
        <v>34</v>
      </c>
      <c r="P891" t="s">
        <v>662</v>
      </c>
      <c r="Q891" t="s">
        <v>35</v>
      </c>
      <c r="R891" t="s">
        <v>58</v>
      </c>
      <c r="S891" t="s">
        <v>60</v>
      </c>
      <c r="T891">
        <v>3</v>
      </c>
      <c r="U891" s="7">
        <v>3</v>
      </c>
      <c r="V891" s="4">
        <v>0.30000000000000004</v>
      </c>
      <c r="W891">
        <v>3</v>
      </c>
      <c r="Y891">
        <v>0.30000000000000004</v>
      </c>
      <c r="Z891">
        <v>0.30000000000000004</v>
      </c>
      <c r="AA891" t="b">
        <v>1</v>
      </c>
      <c r="AB891" t="s">
        <v>116</v>
      </c>
      <c r="AC891" t="s">
        <v>116</v>
      </c>
    </row>
    <row r="892" spans="1:29" hidden="1" x14ac:dyDescent="0.25">
      <c r="A892">
        <v>531662</v>
      </c>
      <c r="B892" t="s">
        <v>1318</v>
      </c>
      <c r="C892" t="s">
        <v>3168</v>
      </c>
      <c r="D892" t="s">
        <v>74</v>
      </c>
      <c r="E892" t="s">
        <v>40</v>
      </c>
      <c r="F892" t="s">
        <v>89</v>
      </c>
      <c r="G892">
        <v>1</v>
      </c>
      <c r="J892" s="5"/>
      <c r="L892" t="s">
        <v>647</v>
      </c>
      <c r="M892">
        <v>2017</v>
      </c>
      <c r="N892">
        <v>13</v>
      </c>
      <c r="O892" t="s">
        <v>34</v>
      </c>
      <c r="Q892" t="s">
        <v>35</v>
      </c>
      <c r="R892" t="s">
        <v>91</v>
      </c>
      <c r="S892" t="s">
        <v>92</v>
      </c>
      <c r="T892">
        <v>1</v>
      </c>
      <c r="U892" s="7">
        <v>1</v>
      </c>
      <c r="V892" s="4">
        <v>1</v>
      </c>
      <c r="W892">
        <v>0</v>
      </c>
      <c r="Y892">
        <v>1</v>
      </c>
      <c r="Z892">
        <v>1</v>
      </c>
      <c r="AA892" t="b">
        <v>1</v>
      </c>
      <c r="AB892" t="s">
        <v>76</v>
      </c>
      <c r="AC892" t="s">
        <v>3185</v>
      </c>
    </row>
    <row r="893" spans="1:29" hidden="1" x14ac:dyDescent="0.25">
      <c r="A893">
        <v>576720</v>
      </c>
      <c r="B893" t="s">
        <v>1319</v>
      </c>
      <c r="C893" t="s">
        <v>3168</v>
      </c>
      <c r="D893" t="s">
        <v>74</v>
      </c>
      <c r="E893" t="s">
        <v>193</v>
      </c>
      <c r="G893">
        <v>1</v>
      </c>
      <c r="J893" s="5"/>
      <c r="M893">
        <v>2019</v>
      </c>
      <c r="N893">
        <v>184</v>
      </c>
      <c r="O893" t="s">
        <v>34</v>
      </c>
      <c r="P893" t="s">
        <v>1320</v>
      </c>
      <c r="Q893" t="s">
        <v>35</v>
      </c>
      <c r="R893" t="s">
        <v>193</v>
      </c>
      <c r="S893" t="s">
        <v>60</v>
      </c>
      <c r="T893">
        <v>3</v>
      </c>
      <c r="U893" s="7">
        <v>3</v>
      </c>
      <c r="V893" s="4">
        <v>3</v>
      </c>
      <c r="W893">
        <v>3</v>
      </c>
      <c r="Y893">
        <v>3</v>
      </c>
      <c r="Z893">
        <v>3</v>
      </c>
      <c r="AA893" t="b">
        <v>1</v>
      </c>
      <c r="AB893" t="s">
        <v>76</v>
      </c>
      <c r="AC893" t="s">
        <v>3185</v>
      </c>
    </row>
    <row r="894" spans="1:29" x14ac:dyDescent="0.25">
      <c r="A894">
        <v>536013</v>
      </c>
      <c r="B894" t="s">
        <v>1321</v>
      </c>
      <c r="C894" t="s">
        <v>3168</v>
      </c>
      <c r="D894" t="s">
        <v>28</v>
      </c>
      <c r="E894" t="s">
        <v>40</v>
      </c>
      <c r="F894" t="s">
        <v>89</v>
      </c>
      <c r="G894">
        <v>0.33333333333332998</v>
      </c>
      <c r="J894" s="5"/>
      <c r="L894" t="s">
        <v>657</v>
      </c>
      <c r="M894">
        <v>2017</v>
      </c>
      <c r="N894">
        <v>17</v>
      </c>
      <c r="O894" t="s">
        <v>34</v>
      </c>
      <c r="Q894" t="s">
        <v>35</v>
      </c>
      <c r="R894" t="s">
        <v>91</v>
      </c>
      <c r="S894" t="s">
        <v>92</v>
      </c>
      <c r="T894">
        <v>1</v>
      </c>
      <c r="U894" s="7">
        <v>1</v>
      </c>
      <c r="V894" s="4">
        <v>0.33333333333332998</v>
      </c>
      <c r="W894">
        <v>0</v>
      </c>
      <c r="Y894">
        <v>0.33333333333332998</v>
      </c>
      <c r="Z894">
        <v>0.33333333333332998</v>
      </c>
      <c r="AA894" t="b">
        <v>1</v>
      </c>
      <c r="AB894" t="s">
        <v>45</v>
      </c>
      <c r="AC894" t="s">
        <v>45</v>
      </c>
    </row>
    <row r="895" spans="1:29" hidden="1" x14ac:dyDescent="0.25">
      <c r="A895">
        <v>580009</v>
      </c>
      <c r="B895" t="s">
        <v>1322</v>
      </c>
      <c r="C895" t="s">
        <v>3168</v>
      </c>
      <c r="D895" t="s">
        <v>57</v>
      </c>
      <c r="E895" t="s">
        <v>374</v>
      </c>
      <c r="G895">
        <v>1</v>
      </c>
      <c r="J895" s="5"/>
      <c r="L895" t="s">
        <v>1309</v>
      </c>
      <c r="M895">
        <v>2020</v>
      </c>
      <c r="N895">
        <v>7</v>
      </c>
      <c r="O895" t="s">
        <v>34</v>
      </c>
      <c r="P895" t="s">
        <v>266</v>
      </c>
      <c r="Q895" t="s">
        <v>35</v>
      </c>
      <c r="R895" t="s">
        <v>374</v>
      </c>
      <c r="S895" t="s">
        <v>61</v>
      </c>
      <c r="T895">
        <v>0</v>
      </c>
      <c r="U895" s="7">
        <v>0</v>
      </c>
      <c r="V895" s="4">
        <v>0</v>
      </c>
      <c r="W895">
        <v>0</v>
      </c>
      <c r="Y895">
        <v>0</v>
      </c>
      <c r="Z895">
        <v>0</v>
      </c>
      <c r="AA895" t="b">
        <v>1</v>
      </c>
      <c r="AB895" t="s">
        <v>307</v>
      </c>
      <c r="AC895" t="s">
        <v>307</v>
      </c>
    </row>
    <row r="896" spans="1:29" x14ac:dyDescent="0.25">
      <c r="A896">
        <v>540071</v>
      </c>
      <c r="B896" t="s">
        <v>1272</v>
      </c>
      <c r="C896" t="s">
        <v>3168</v>
      </c>
      <c r="D896" t="s">
        <v>28</v>
      </c>
      <c r="E896" t="s">
        <v>40</v>
      </c>
      <c r="F896" t="s">
        <v>41</v>
      </c>
      <c r="G896">
        <v>0.5</v>
      </c>
      <c r="J896" s="5"/>
      <c r="L896" t="s">
        <v>339</v>
      </c>
      <c r="M896">
        <v>2017</v>
      </c>
      <c r="N896">
        <v>11</v>
      </c>
      <c r="O896" t="s">
        <v>34</v>
      </c>
      <c r="Q896" t="s">
        <v>69</v>
      </c>
      <c r="R896" t="s">
        <v>43</v>
      </c>
      <c r="S896" t="s">
        <v>44</v>
      </c>
      <c r="T896">
        <v>0.5</v>
      </c>
      <c r="U896" s="7">
        <v>1</v>
      </c>
      <c r="V896" s="4">
        <v>0.5</v>
      </c>
      <c r="W896">
        <v>0</v>
      </c>
      <c r="Y896">
        <v>0.5</v>
      </c>
      <c r="Z896">
        <v>0.5</v>
      </c>
      <c r="AA896" t="b">
        <v>1</v>
      </c>
      <c r="AB896" t="s">
        <v>45</v>
      </c>
      <c r="AC896" t="s">
        <v>45</v>
      </c>
    </row>
    <row r="897" spans="1:29" hidden="1" x14ac:dyDescent="0.25">
      <c r="A897">
        <v>574067</v>
      </c>
      <c r="B897" t="s">
        <v>1272</v>
      </c>
      <c r="C897" t="s">
        <v>3168</v>
      </c>
      <c r="D897" t="s">
        <v>28</v>
      </c>
      <c r="E897" t="s">
        <v>288</v>
      </c>
      <c r="G897">
        <v>0.1</v>
      </c>
      <c r="J897" s="5"/>
      <c r="M897">
        <v>2019</v>
      </c>
      <c r="N897">
        <v>226</v>
      </c>
      <c r="O897" t="s">
        <v>34</v>
      </c>
      <c r="P897" t="s">
        <v>1323</v>
      </c>
      <c r="Q897" t="s">
        <v>35</v>
      </c>
      <c r="R897" t="s">
        <v>288</v>
      </c>
      <c r="S897" t="s">
        <v>61</v>
      </c>
      <c r="T897">
        <v>0</v>
      </c>
      <c r="U897" s="7">
        <v>0</v>
      </c>
      <c r="V897" s="4">
        <v>0</v>
      </c>
      <c r="W897">
        <v>0</v>
      </c>
      <c r="Y897">
        <v>0</v>
      </c>
      <c r="Z897">
        <v>0</v>
      </c>
      <c r="AA897" t="b">
        <v>1</v>
      </c>
      <c r="AB897" t="s">
        <v>151</v>
      </c>
      <c r="AC897" t="s">
        <v>3189</v>
      </c>
    </row>
    <row r="898" spans="1:29" hidden="1" x14ac:dyDescent="0.25">
      <c r="A898">
        <v>591289</v>
      </c>
      <c r="B898" t="s">
        <v>415</v>
      </c>
      <c r="C898" t="s">
        <v>3168</v>
      </c>
      <c r="D898" t="s">
        <v>323</v>
      </c>
      <c r="E898" t="s">
        <v>40</v>
      </c>
      <c r="F898" t="s">
        <v>121</v>
      </c>
      <c r="G898">
        <v>1</v>
      </c>
      <c r="H898" t="s">
        <v>1324</v>
      </c>
      <c r="I898" t="s">
        <v>32</v>
      </c>
      <c r="J898" s="5"/>
      <c r="L898" t="s">
        <v>1325</v>
      </c>
      <c r="M898">
        <v>2020</v>
      </c>
      <c r="N898">
        <v>16</v>
      </c>
      <c r="O898" t="s">
        <v>34</v>
      </c>
      <c r="Q898" t="s">
        <v>35</v>
      </c>
      <c r="R898" t="s">
        <v>125</v>
      </c>
      <c r="S898" t="s">
        <v>126</v>
      </c>
      <c r="T898">
        <v>3</v>
      </c>
      <c r="U898" s="7">
        <v>3</v>
      </c>
      <c r="V898" s="4">
        <v>3</v>
      </c>
      <c r="W898">
        <v>0</v>
      </c>
      <c r="Y898">
        <v>3</v>
      </c>
      <c r="Z898">
        <v>3</v>
      </c>
      <c r="AA898" t="b">
        <v>1</v>
      </c>
      <c r="AB898" t="s">
        <v>116</v>
      </c>
      <c r="AC898" t="s">
        <v>116</v>
      </c>
    </row>
    <row r="899" spans="1:29" hidden="1" x14ac:dyDescent="0.25">
      <c r="A899">
        <v>591440</v>
      </c>
      <c r="B899" t="s">
        <v>415</v>
      </c>
      <c r="C899" t="s">
        <v>3168</v>
      </c>
      <c r="D899" t="s">
        <v>323</v>
      </c>
      <c r="E899" t="s">
        <v>40</v>
      </c>
      <c r="F899" t="s">
        <v>41</v>
      </c>
      <c r="G899">
        <v>1</v>
      </c>
      <c r="J899" s="5"/>
      <c r="L899" t="s">
        <v>1326</v>
      </c>
      <c r="M899">
        <v>2020</v>
      </c>
      <c r="N899">
        <v>4</v>
      </c>
      <c r="O899" t="s">
        <v>34</v>
      </c>
      <c r="Q899" t="s">
        <v>35</v>
      </c>
      <c r="R899" t="s">
        <v>43</v>
      </c>
      <c r="S899" t="s">
        <v>44</v>
      </c>
      <c r="T899">
        <v>0.5</v>
      </c>
      <c r="U899" s="7">
        <v>0.5</v>
      </c>
      <c r="V899" s="4">
        <v>0.5</v>
      </c>
      <c r="W899">
        <v>0</v>
      </c>
      <c r="Y899">
        <v>0.5</v>
      </c>
      <c r="Z899">
        <v>0.5</v>
      </c>
      <c r="AA899" t="b">
        <v>1</v>
      </c>
      <c r="AB899" t="s">
        <v>116</v>
      </c>
      <c r="AC899" t="s">
        <v>116</v>
      </c>
    </row>
    <row r="900" spans="1:29" hidden="1" x14ac:dyDescent="0.25">
      <c r="A900">
        <v>582304</v>
      </c>
      <c r="B900" t="s">
        <v>1327</v>
      </c>
      <c r="C900" t="s">
        <v>3168</v>
      </c>
      <c r="D900" t="s">
        <v>63</v>
      </c>
      <c r="E900" t="s">
        <v>99</v>
      </c>
      <c r="F900" t="s">
        <v>100</v>
      </c>
      <c r="G900">
        <v>1</v>
      </c>
      <c r="J900" s="5"/>
      <c r="L900" t="s">
        <v>1328</v>
      </c>
      <c r="M900">
        <v>2020</v>
      </c>
      <c r="N900">
        <v>6</v>
      </c>
      <c r="P900" t="s">
        <v>732</v>
      </c>
      <c r="Q900" t="s">
        <v>35</v>
      </c>
      <c r="R900" t="s">
        <v>103</v>
      </c>
      <c r="S900" t="s">
        <v>104</v>
      </c>
      <c r="T900">
        <v>0.25</v>
      </c>
      <c r="U900" s="7">
        <v>0.25</v>
      </c>
      <c r="V900" s="4">
        <v>0.25</v>
      </c>
      <c r="W900">
        <v>0</v>
      </c>
      <c r="Y900">
        <v>0.25</v>
      </c>
      <c r="Z900">
        <v>0.25</v>
      </c>
      <c r="AA900" t="b">
        <v>1</v>
      </c>
      <c r="AB900" t="s">
        <v>151</v>
      </c>
      <c r="AC900" t="s">
        <v>151</v>
      </c>
    </row>
    <row r="901" spans="1:29" hidden="1" x14ac:dyDescent="0.25">
      <c r="A901">
        <v>534587</v>
      </c>
      <c r="B901" t="s">
        <v>1329</v>
      </c>
      <c r="C901" t="s">
        <v>3168</v>
      </c>
      <c r="D901" t="s">
        <v>263</v>
      </c>
      <c r="E901" t="s">
        <v>153</v>
      </c>
      <c r="G901">
        <v>0.5</v>
      </c>
      <c r="J901" s="5"/>
      <c r="M901">
        <v>2017</v>
      </c>
      <c r="N901">
        <v>94</v>
      </c>
      <c r="O901" t="s">
        <v>34</v>
      </c>
      <c r="P901" t="s">
        <v>670</v>
      </c>
      <c r="Q901" t="s">
        <v>35</v>
      </c>
      <c r="R901" t="s">
        <v>153</v>
      </c>
      <c r="S901" t="s">
        <v>61</v>
      </c>
      <c r="T901">
        <v>0</v>
      </c>
      <c r="U901" s="7">
        <v>0</v>
      </c>
      <c r="V901" s="4">
        <v>0</v>
      </c>
      <c r="W901">
        <v>0</v>
      </c>
      <c r="Y901">
        <v>0</v>
      </c>
      <c r="Z901">
        <v>0</v>
      </c>
      <c r="AA901" t="b">
        <v>1</v>
      </c>
      <c r="AB901" t="s">
        <v>151</v>
      </c>
      <c r="AC901" t="s">
        <v>151</v>
      </c>
    </row>
    <row r="902" spans="1:29" hidden="1" x14ac:dyDescent="0.25">
      <c r="A902">
        <v>570378</v>
      </c>
      <c r="B902" t="s">
        <v>1329</v>
      </c>
      <c r="C902" t="s">
        <v>3168</v>
      </c>
      <c r="D902" t="s">
        <v>263</v>
      </c>
      <c r="E902" t="s">
        <v>40</v>
      </c>
      <c r="F902" t="s">
        <v>41</v>
      </c>
      <c r="G902">
        <v>1</v>
      </c>
      <c r="J902" s="5"/>
      <c r="L902" t="s">
        <v>1152</v>
      </c>
      <c r="M902">
        <v>2019</v>
      </c>
      <c r="N902">
        <v>17</v>
      </c>
      <c r="O902" t="s">
        <v>34</v>
      </c>
      <c r="Q902" t="s">
        <v>35</v>
      </c>
      <c r="R902" t="s">
        <v>43</v>
      </c>
      <c r="S902" t="s">
        <v>44</v>
      </c>
      <c r="T902">
        <v>0.5</v>
      </c>
      <c r="U902" s="7">
        <v>0.5</v>
      </c>
      <c r="V902" s="4">
        <v>0.5</v>
      </c>
      <c r="W902">
        <v>0</v>
      </c>
      <c r="Y902">
        <v>0.5</v>
      </c>
      <c r="Z902">
        <v>0.5</v>
      </c>
      <c r="AA902" t="b">
        <v>1</v>
      </c>
      <c r="AB902" t="s">
        <v>151</v>
      </c>
      <c r="AC902" t="s">
        <v>151</v>
      </c>
    </row>
    <row r="903" spans="1:29" hidden="1" x14ac:dyDescent="0.25">
      <c r="A903">
        <v>586633</v>
      </c>
      <c r="B903" t="s">
        <v>1329</v>
      </c>
      <c r="C903" t="s">
        <v>3168</v>
      </c>
      <c r="D903" t="s">
        <v>263</v>
      </c>
      <c r="E903" t="s">
        <v>40</v>
      </c>
      <c r="F903" t="s">
        <v>89</v>
      </c>
      <c r="G903">
        <v>0.5</v>
      </c>
      <c r="J903" s="5"/>
      <c r="L903" t="s">
        <v>498</v>
      </c>
      <c r="M903">
        <v>2020</v>
      </c>
      <c r="N903">
        <v>6</v>
      </c>
      <c r="O903" t="s">
        <v>34</v>
      </c>
      <c r="Q903" t="s">
        <v>35</v>
      </c>
      <c r="R903" t="s">
        <v>91</v>
      </c>
      <c r="S903" t="s">
        <v>92</v>
      </c>
      <c r="T903">
        <v>1</v>
      </c>
      <c r="U903" s="7">
        <v>1</v>
      </c>
      <c r="V903" s="4">
        <v>0.5</v>
      </c>
      <c r="W903">
        <v>0</v>
      </c>
      <c r="Y903">
        <v>0.5</v>
      </c>
      <c r="Z903">
        <v>0.5</v>
      </c>
      <c r="AA903" t="b">
        <v>1</v>
      </c>
      <c r="AB903" t="s">
        <v>151</v>
      </c>
      <c r="AC903" t="s">
        <v>151</v>
      </c>
    </row>
    <row r="904" spans="1:29" hidden="1" x14ac:dyDescent="0.25">
      <c r="A904">
        <v>586879</v>
      </c>
      <c r="B904" t="s">
        <v>1329</v>
      </c>
      <c r="C904" t="s">
        <v>3168</v>
      </c>
      <c r="D904" t="s">
        <v>263</v>
      </c>
      <c r="E904" t="s">
        <v>29</v>
      </c>
      <c r="F904" t="s">
        <v>41</v>
      </c>
      <c r="G904">
        <v>1</v>
      </c>
      <c r="J904" s="5"/>
      <c r="L904" t="s">
        <v>1152</v>
      </c>
      <c r="M904">
        <v>2020</v>
      </c>
      <c r="N904">
        <v>21</v>
      </c>
      <c r="O904" t="s">
        <v>34</v>
      </c>
      <c r="Q904" t="s">
        <v>35</v>
      </c>
      <c r="R904" t="s">
        <v>3105</v>
      </c>
      <c r="S904" t="s">
        <v>44</v>
      </c>
      <c r="T904">
        <v>0.5</v>
      </c>
      <c r="U904" s="7">
        <v>0.5</v>
      </c>
      <c r="V904" s="4">
        <v>0.5</v>
      </c>
      <c r="W904">
        <v>0</v>
      </c>
      <c r="Y904">
        <v>0.5</v>
      </c>
      <c r="Z904">
        <v>0.5</v>
      </c>
      <c r="AA904" t="b">
        <v>1</v>
      </c>
      <c r="AB904" t="s">
        <v>151</v>
      </c>
      <c r="AC904" t="s">
        <v>151</v>
      </c>
    </row>
    <row r="905" spans="1:29" hidden="1" x14ac:dyDescent="0.25">
      <c r="A905">
        <v>567119</v>
      </c>
      <c r="B905" t="s">
        <v>1330</v>
      </c>
      <c r="C905" t="s">
        <v>3168</v>
      </c>
      <c r="D905" t="s">
        <v>74</v>
      </c>
      <c r="E905" t="s">
        <v>40</v>
      </c>
      <c r="F905" t="s">
        <v>89</v>
      </c>
      <c r="G905">
        <v>1</v>
      </c>
      <c r="H905" t="s">
        <v>285</v>
      </c>
      <c r="J905" s="5" t="s">
        <v>285</v>
      </c>
      <c r="L905" t="s">
        <v>1331</v>
      </c>
      <c r="M905">
        <v>2019</v>
      </c>
      <c r="N905">
        <v>17</v>
      </c>
      <c r="O905" t="s">
        <v>34</v>
      </c>
      <c r="Q905" t="s">
        <v>35</v>
      </c>
      <c r="R905" t="s">
        <v>91</v>
      </c>
      <c r="S905" t="s">
        <v>92</v>
      </c>
      <c r="T905">
        <v>1</v>
      </c>
      <c r="U905" s="7">
        <v>1</v>
      </c>
      <c r="V905" s="4">
        <v>1</v>
      </c>
      <c r="W905">
        <v>0</v>
      </c>
      <c r="Y905">
        <v>1</v>
      </c>
      <c r="Z905">
        <v>1</v>
      </c>
      <c r="AA905" t="b">
        <v>1</v>
      </c>
      <c r="AB905" t="s">
        <v>110</v>
      </c>
      <c r="AC905" t="s">
        <v>110</v>
      </c>
    </row>
    <row r="906" spans="1:29" hidden="1" x14ac:dyDescent="0.25">
      <c r="A906">
        <v>567122</v>
      </c>
      <c r="B906" t="s">
        <v>1330</v>
      </c>
      <c r="C906" t="s">
        <v>3168</v>
      </c>
      <c r="D906" t="s">
        <v>74</v>
      </c>
      <c r="E906" t="s">
        <v>40</v>
      </c>
      <c r="F906" t="s">
        <v>89</v>
      </c>
      <c r="G906">
        <v>1</v>
      </c>
      <c r="H906" t="s">
        <v>285</v>
      </c>
      <c r="J906" s="5" t="s">
        <v>285</v>
      </c>
      <c r="L906" t="s">
        <v>1243</v>
      </c>
      <c r="M906">
        <v>2019</v>
      </c>
      <c r="N906">
        <v>9</v>
      </c>
      <c r="O906" t="s">
        <v>34</v>
      </c>
      <c r="Q906" t="s">
        <v>35</v>
      </c>
      <c r="R906" t="s">
        <v>91</v>
      </c>
      <c r="S906" t="s">
        <v>92</v>
      </c>
      <c r="T906">
        <v>1</v>
      </c>
      <c r="U906" s="7">
        <v>1</v>
      </c>
      <c r="V906" s="4">
        <v>1</v>
      </c>
      <c r="W906">
        <v>0</v>
      </c>
      <c r="Y906">
        <v>1</v>
      </c>
      <c r="Z906">
        <v>1</v>
      </c>
      <c r="AA906" t="b">
        <v>1</v>
      </c>
      <c r="AB906" t="s">
        <v>110</v>
      </c>
      <c r="AC906" t="s">
        <v>110</v>
      </c>
    </row>
    <row r="907" spans="1:29" hidden="1" x14ac:dyDescent="0.25">
      <c r="A907">
        <v>583069</v>
      </c>
      <c r="B907" t="s">
        <v>1330</v>
      </c>
      <c r="C907" t="s">
        <v>3168</v>
      </c>
      <c r="D907" t="s">
        <v>74</v>
      </c>
      <c r="E907" t="s">
        <v>40</v>
      </c>
      <c r="F907" t="s">
        <v>146</v>
      </c>
      <c r="G907">
        <v>0.5</v>
      </c>
      <c r="H907" t="s">
        <v>1332</v>
      </c>
      <c r="I907" t="s">
        <v>66</v>
      </c>
      <c r="J907" s="5"/>
      <c r="L907" t="s">
        <v>1333</v>
      </c>
      <c r="M907">
        <v>2020</v>
      </c>
      <c r="N907">
        <v>17</v>
      </c>
      <c r="O907" t="s">
        <v>34</v>
      </c>
      <c r="Q907" t="s">
        <v>35</v>
      </c>
      <c r="R907" t="s">
        <v>150</v>
      </c>
      <c r="S907" t="s">
        <v>71</v>
      </c>
      <c r="T907">
        <v>12</v>
      </c>
      <c r="U907" s="7">
        <v>12</v>
      </c>
      <c r="V907" s="4">
        <v>6</v>
      </c>
      <c r="W907">
        <v>0</v>
      </c>
      <c r="Y907">
        <v>6</v>
      </c>
      <c r="Z907">
        <v>6</v>
      </c>
      <c r="AA907" t="b">
        <v>1</v>
      </c>
      <c r="AB907" t="s">
        <v>110</v>
      </c>
      <c r="AC907" t="s">
        <v>110</v>
      </c>
    </row>
    <row r="908" spans="1:29" hidden="1" x14ac:dyDescent="0.25">
      <c r="A908">
        <v>583080</v>
      </c>
      <c r="B908" t="s">
        <v>1330</v>
      </c>
      <c r="C908" t="s">
        <v>3168</v>
      </c>
      <c r="D908" t="s">
        <v>74</v>
      </c>
      <c r="E908" t="s">
        <v>40</v>
      </c>
      <c r="F908" t="s">
        <v>171</v>
      </c>
      <c r="G908">
        <v>1</v>
      </c>
      <c r="J908" s="5"/>
      <c r="L908" t="s">
        <v>1334</v>
      </c>
      <c r="M908">
        <v>2020</v>
      </c>
      <c r="N908">
        <v>14</v>
      </c>
      <c r="O908" t="s">
        <v>1208</v>
      </c>
      <c r="Q908" t="s">
        <v>69</v>
      </c>
      <c r="R908" t="s">
        <v>357</v>
      </c>
      <c r="S908" t="s">
        <v>44</v>
      </c>
      <c r="T908">
        <v>0.5</v>
      </c>
      <c r="U908" s="7">
        <v>1</v>
      </c>
      <c r="V908" s="4">
        <v>1</v>
      </c>
      <c r="W908">
        <v>0</v>
      </c>
      <c r="Y908">
        <v>1</v>
      </c>
      <c r="Z908">
        <v>1</v>
      </c>
      <c r="AA908" t="b">
        <v>1</v>
      </c>
      <c r="AB908" t="s">
        <v>110</v>
      </c>
      <c r="AC908" t="s">
        <v>110</v>
      </c>
    </row>
    <row r="909" spans="1:29" hidden="1" x14ac:dyDescent="0.25">
      <c r="A909">
        <v>583092</v>
      </c>
      <c r="B909" t="s">
        <v>1330</v>
      </c>
      <c r="C909" t="s">
        <v>3168</v>
      </c>
      <c r="D909" t="s">
        <v>74</v>
      </c>
      <c r="E909" t="s">
        <v>40</v>
      </c>
      <c r="F909" t="s">
        <v>146</v>
      </c>
      <c r="G909">
        <v>0.5</v>
      </c>
      <c r="H909" t="s">
        <v>1335</v>
      </c>
      <c r="I909" t="s">
        <v>66</v>
      </c>
      <c r="J909" s="5"/>
      <c r="L909" t="s">
        <v>1336</v>
      </c>
      <c r="M909">
        <v>2020</v>
      </c>
      <c r="N909">
        <v>21</v>
      </c>
      <c r="O909" t="s">
        <v>168</v>
      </c>
      <c r="Q909" t="s">
        <v>35</v>
      </c>
      <c r="R909" t="s">
        <v>150</v>
      </c>
      <c r="S909" t="s">
        <v>71</v>
      </c>
      <c r="T909">
        <v>12</v>
      </c>
      <c r="U909" s="7">
        <v>12</v>
      </c>
      <c r="V909" s="4">
        <v>6</v>
      </c>
      <c r="W909">
        <v>0</v>
      </c>
      <c r="Y909">
        <v>6</v>
      </c>
      <c r="Z909">
        <v>6</v>
      </c>
      <c r="AA909" t="b">
        <v>1</v>
      </c>
      <c r="AB909" t="s">
        <v>110</v>
      </c>
      <c r="AC909" t="s">
        <v>110</v>
      </c>
    </row>
    <row r="910" spans="1:29" x14ac:dyDescent="0.25">
      <c r="A910">
        <v>591544</v>
      </c>
      <c r="B910" t="s">
        <v>1272</v>
      </c>
      <c r="C910" t="s">
        <v>3168</v>
      </c>
      <c r="D910" t="s">
        <v>28</v>
      </c>
      <c r="E910" t="s">
        <v>40</v>
      </c>
      <c r="F910" t="s">
        <v>41</v>
      </c>
      <c r="G910">
        <v>0.5</v>
      </c>
      <c r="J910" s="5"/>
      <c r="L910" t="s">
        <v>339</v>
      </c>
      <c r="M910">
        <v>2020</v>
      </c>
      <c r="N910">
        <v>12</v>
      </c>
      <c r="O910" t="s">
        <v>34</v>
      </c>
      <c r="Q910" t="s">
        <v>35</v>
      </c>
      <c r="R910" t="s">
        <v>43</v>
      </c>
      <c r="S910" t="s">
        <v>44</v>
      </c>
      <c r="T910">
        <v>0.5</v>
      </c>
      <c r="U910" s="7">
        <v>0.5</v>
      </c>
      <c r="V910" s="4">
        <v>0.25</v>
      </c>
      <c r="W910">
        <v>0</v>
      </c>
      <c r="Y910">
        <v>0.25</v>
      </c>
      <c r="Z910">
        <v>0.25</v>
      </c>
      <c r="AA910" t="b">
        <v>1</v>
      </c>
      <c r="AB910" t="s">
        <v>45</v>
      </c>
      <c r="AC910" t="s">
        <v>45</v>
      </c>
    </row>
    <row r="911" spans="1:29" x14ac:dyDescent="0.25">
      <c r="A911">
        <v>581625</v>
      </c>
      <c r="B911" t="s">
        <v>1272</v>
      </c>
      <c r="C911" t="s">
        <v>3168</v>
      </c>
      <c r="D911" t="s">
        <v>28</v>
      </c>
      <c r="E911" t="s">
        <v>99</v>
      </c>
      <c r="F911" t="s">
        <v>100</v>
      </c>
      <c r="G911">
        <v>0.33333333333332998</v>
      </c>
      <c r="J911" s="5"/>
      <c r="L911" t="s">
        <v>880</v>
      </c>
      <c r="M911">
        <v>2020</v>
      </c>
      <c r="N911">
        <v>12</v>
      </c>
      <c r="P911" t="s">
        <v>881</v>
      </c>
      <c r="Q911" t="s">
        <v>69</v>
      </c>
      <c r="R911" t="s">
        <v>103</v>
      </c>
      <c r="S911" t="s">
        <v>104</v>
      </c>
      <c r="T911">
        <v>0.25</v>
      </c>
      <c r="U911" s="7">
        <v>0.5</v>
      </c>
      <c r="V911" s="4">
        <v>0.16666666666666499</v>
      </c>
      <c r="W911">
        <v>0</v>
      </c>
      <c r="Y911">
        <v>0.16666666666666499</v>
      </c>
      <c r="Z911">
        <v>0.16666666666666499</v>
      </c>
      <c r="AA911" t="b">
        <v>1</v>
      </c>
      <c r="AB911" t="s">
        <v>45</v>
      </c>
      <c r="AC911" t="s">
        <v>45</v>
      </c>
    </row>
    <row r="912" spans="1:29" hidden="1" x14ac:dyDescent="0.25">
      <c r="A912">
        <v>579894</v>
      </c>
      <c r="B912" t="s">
        <v>1337</v>
      </c>
      <c r="C912" t="s">
        <v>3168</v>
      </c>
      <c r="D912" t="s">
        <v>947</v>
      </c>
      <c r="E912" t="s">
        <v>228</v>
      </c>
      <c r="F912" t="s">
        <v>229</v>
      </c>
      <c r="G912">
        <v>1</v>
      </c>
      <c r="J912" s="5"/>
      <c r="L912" t="s">
        <v>1052</v>
      </c>
      <c r="M912">
        <v>2020</v>
      </c>
      <c r="N912">
        <v>5</v>
      </c>
      <c r="P912" t="s">
        <v>922</v>
      </c>
      <c r="Q912" t="s">
        <v>69</v>
      </c>
      <c r="R912" t="s">
        <v>232</v>
      </c>
      <c r="S912" t="s">
        <v>61</v>
      </c>
      <c r="T912">
        <v>0</v>
      </c>
      <c r="U912" s="7">
        <v>0</v>
      </c>
      <c r="V912" s="4">
        <v>0</v>
      </c>
      <c r="W912">
        <v>0</v>
      </c>
      <c r="Y912">
        <v>0</v>
      </c>
      <c r="Z912">
        <v>0</v>
      </c>
      <c r="AA912" t="b">
        <v>1</v>
      </c>
      <c r="AB912" t="s">
        <v>151</v>
      </c>
      <c r="AC912" t="s">
        <v>151</v>
      </c>
    </row>
    <row r="913" spans="1:29" hidden="1" x14ac:dyDescent="0.25">
      <c r="A913">
        <v>535757</v>
      </c>
      <c r="B913" t="s">
        <v>1338</v>
      </c>
      <c r="C913" t="s">
        <v>3168</v>
      </c>
      <c r="D913" t="s">
        <v>78</v>
      </c>
      <c r="E913" t="s">
        <v>58</v>
      </c>
      <c r="G913">
        <v>0.14285714285713999</v>
      </c>
      <c r="J913" s="5"/>
      <c r="M913">
        <v>2017</v>
      </c>
      <c r="N913">
        <v>272</v>
      </c>
      <c r="O913" t="s">
        <v>34</v>
      </c>
      <c r="P913" t="s">
        <v>176</v>
      </c>
      <c r="Q913" t="s">
        <v>35</v>
      </c>
      <c r="R913" t="s">
        <v>58</v>
      </c>
      <c r="S913" t="s">
        <v>60</v>
      </c>
      <c r="T913">
        <v>1</v>
      </c>
      <c r="U913" s="7">
        <v>1</v>
      </c>
      <c r="V913" s="4">
        <v>0.14285714285713999</v>
      </c>
      <c r="W913">
        <v>1</v>
      </c>
      <c r="Y913">
        <v>0.14285714285713999</v>
      </c>
      <c r="Z913">
        <v>0.14285714285713999</v>
      </c>
      <c r="AA913" t="b">
        <v>1</v>
      </c>
      <c r="AB913" t="s">
        <v>151</v>
      </c>
      <c r="AC913" t="s">
        <v>151</v>
      </c>
    </row>
    <row r="914" spans="1:29" hidden="1" x14ac:dyDescent="0.25">
      <c r="A914">
        <v>539716</v>
      </c>
      <c r="B914" t="s">
        <v>1338</v>
      </c>
      <c r="C914" t="s">
        <v>3168</v>
      </c>
      <c r="D914" t="s">
        <v>78</v>
      </c>
      <c r="E914" t="s">
        <v>58</v>
      </c>
      <c r="G914">
        <v>6.25E-2</v>
      </c>
      <c r="J914" s="5"/>
      <c r="M914">
        <v>2017</v>
      </c>
      <c r="N914">
        <v>338</v>
      </c>
      <c r="O914" t="s">
        <v>34</v>
      </c>
      <c r="P914" t="s">
        <v>176</v>
      </c>
      <c r="Q914" t="s">
        <v>35</v>
      </c>
      <c r="R914" t="s">
        <v>58</v>
      </c>
      <c r="S914" t="s">
        <v>60</v>
      </c>
      <c r="T914">
        <v>1</v>
      </c>
      <c r="U914" s="7">
        <v>1</v>
      </c>
      <c r="V914" s="4">
        <v>6.25E-2</v>
      </c>
      <c r="W914">
        <v>1</v>
      </c>
      <c r="Y914">
        <v>6.25E-2</v>
      </c>
      <c r="Z914">
        <v>6.25E-2</v>
      </c>
      <c r="AA914" t="b">
        <v>1</v>
      </c>
      <c r="AB914" t="s">
        <v>76</v>
      </c>
      <c r="AC914" t="s">
        <v>3187</v>
      </c>
    </row>
    <row r="915" spans="1:29" hidden="1" x14ac:dyDescent="0.25">
      <c r="A915">
        <v>562905</v>
      </c>
      <c r="B915" t="s">
        <v>1339</v>
      </c>
      <c r="C915" t="s">
        <v>3168</v>
      </c>
      <c r="D915" t="s">
        <v>57</v>
      </c>
      <c r="E915" t="s">
        <v>193</v>
      </c>
      <c r="G915">
        <v>1</v>
      </c>
      <c r="J915" s="5"/>
      <c r="M915">
        <v>2018</v>
      </c>
      <c r="N915">
        <v>171</v>
      </c>
      <c r="O915" t="s">
        <v>34</v>
      </c>
      <c r="P915" t="s">
        <v>569</v>
      </c>
      <c r="Q915" t="s">
        <v>485</v>
      </c>
      <c r="R915" t="s">
        <v>193</v>
      </c>
      <c r="S915" t="s">
        <v>60</v>
      </c>
      <c r="T915">
        <v>1</v>
      </c>
      <c r="U915" s="7">
        <v>1.1172712956557642</v>
      </c>
      <c r="V915" s="4">
        <v>1.1172712956557642</v>
      </c>
      <c r="W915">
        <v>1</v>
      </c>
      <c r="Y915">
        <v>1.1172712956557642</v>
      </c>
      <c r="Z915">
        <v>1.1172712956557642</v>
      </c>
      <c r="AA915" t="b">
        <v>1</v>
      </c>
      <c r="AB915" t="s">
        <v>307</v>
      </c>
      <c r="AC915" t="s">
        <v>307</v>
      </c>
    </row>
    <row r="916" spans="1:29" hidden="1" x14ac:dyDescent="0.25">
      <c r="A916">
        <v>562907</v>
      </c>
      <c r="B916" t="s">
        <v>1339</v>
      </c>
      <c r="C916" t="s">
        <v>3168</v>
      </c>
      <c r="D916" t="s">
        <v>57</v>
      </c>
      <c r="E916" t="s">
        <v>117</v>
      </c>
      <c r="G916">
        <v>1</v>
      </c>
      <c r="J916" s="5"/>
      <c r="L916" t="s">
        <v>1340</v>
      </c>
      <c r="M916">
        <v>2018</v>
      </c>
      <c r="N916">
        <v>13</v>
      </c>
      <c r="O916" t="s">
        <v>168</v>
      </c>
      <c r="P916" t="s">
        <v>1341</v>
      </c>
      <c r="Q916" t="s">
        <v>485</v>
      </c>
      <c r="R916" t="s">
        <v>117</v>
      </c>
      <c r="S916" t="s">
        <v>120</v>
      </c>
      <c r="T916">
        <v>1</v>
      </c>
      <c r="U916" s="7">
        <v>2</v>
      </c>
      <c r="V916" s="4">
        <v>2</v>
      </c>
      <c r="W916">
        <v>0</v>
      </c>
      <c r="Y916">
        <v>2</v>
      </c>
      <c r="Z916">
        <v>2</v>
      </c>
      <c r="AA916" t="b">
        <v>1</v>
      </c>
      <c r="AB916" t="s">
        <v>307</v>
      </c>
      <c r="AC916" t="s">
        <v>307</v>
      </c>
    </row>
    <row r="917" spans="1:29" hidden="1" x14ac:dyDescent="0.25">
      <c r="A917">
        <v>562915</v>
      </c>
      <c r="B917" t="s">
        <v>1339</v>
      </c>
      <c r="C917" t="s">
        <v>3168</v>
      </c>
      <c r="D917" t="s">
        <v>57</v>
      </c>
      <c r="E917" t="s">
        <v>117</v>
      </c>
      <c r="G917">
        <v>1</v>
      </c>
      <c r="J917" s="5"/>
      <c r="L917" t="s">
        <v>1342</v>
      </c>
      <c r="M917">
        <v>2017</v>
      </c>
      <c r="N917">
        <v>11</v>
      </c>
      <c r="O917" t="s">
        <v>168</v>
      </c>
      <c r="P917" t="s">
        <v>1343</v>
      </c>
      <c r="Q917" t="s">
        <v>485</v>
      </c>
      <c r="R917" t="s">
        <v>117</v>
      </c>
      <c r="S917" t="s">
        <v>120</v>
      </c>
      <c r="T917">
        <v>1</v>
      </c>
      <c r="U917" s="7">
        <v>2</v>
      </c>
      <c r="V917" s="4">
        <v>2</v>
      </c>
      <c r="W917">
        <v>0</v>
      </c>
      <c r="Y917">
        <v>2</v>
      </c>
      <c r="Z917">
        <v>2</v>
      </c>
      <c r="AA917" t="b">
        <v>1</v>
      </c>
      <c r="AB917" t="s">
        <v>307</v>
      </c>
      <c r="AC917" t="s">
        <v>307</v>
      </c>
    </row>
    <row r="918" spans="1:29" hidden="1" x14ac:dyDescent="0.25">
      <c r="A918">
        <v>562917</v>
      </c>
      <c r="B918" t="s">
        <v>1339</v>
      </c>
      <c r="C918" t="s">
        <v>3168</v>
      </c>
      <c r="D918" t="s">
        <v>57</v>
      </c>
      <c r="E918" t="s">
        <v>553</v>
      </c>
      <c r="F918" t="s">
        <v>89</v>
      </c>
      <c r="G918">
        <v>0.25</v>
      </c>
      <c r="J918" s="5"/>
      <c r="L918" t="s">
        <v>1344</v>
      </c>
      <c r="M918">
        <v>2017</v>
      </c>
      <c r="N918">
        <v>10</v>
      </c>
      <c r="O918" t="s">
        <v>184</v>
      </c>
      <c r="Q918" t="s">
        <v>464</v>
      </c>
      <c r="R918" t="s">
        <v>3106</v>
      </c>
      <c r="S918" t="s">
        <v>92</v>
      </c>
      <c r="T918">
        <v>1</v>
      </c>
      <c r="U918" s="7">
        <v>2</v>
      </c>
      <c r="V918" s="4">
        <v>0.5</v>
      </c>
      <c r="W918">
        <v>0</v>
      </c>
      <c r="Y918">
        <v>0.5</v>
      </c>
      <c r="Z918">
        <v>0.5</v>
      </c>
      <c r="AA918" t="b">
        <v>1</v>
      </c>
      <c r="AB918" t="s">
        <v>307</v>
      </c>
      <c r="AC918" t="s">
        <v>307</v>
      </c>
    </row>
    <row r="919" spans="1:29" hidden="1" x14ac:dyDescent="0.25">
      <c r="A919">
        <v>548633</v>
      </c>
      <c r="B919" t="s">
        <v>1339</v>
      </c>
      <c r="C919" t="s">
        <v>3168</v>
      </c>
      <c r="D919" t="s">
        <v>57</v>
      </c>
      <c r="E919" t="s">
        <v>40</v>
      </c>
      <c r="F919" t="s">
        <v>41</v>
      </c>
      <c r="G919">
        <v>1</v>
      </c>
      <c r="J919" s="5"/>
      <c r="L919" t="s">
        <v>850</v>
      </c>
      <c r="M919">
        <v>2018</v>
      </c>
      <c r="N919">
        <v>9</v>
      </c>
      <c r="O919" t="s">
        <v>34</v>
      </c>
      <c r="Q919" t="s">
        <v>485</v>
      </c>
      <c r="R919" t="s">
        <v>43</v>
      </c>
      <c r="S919" t="s">
        <v>44</v>
      </c>
      <c r="T919">
        <v>0.5</v>
      </c>
      <c r="U919" s="7">
        <v>1</v>
      </c>
      <c r="V919" s="4">
        <v>1</v>
      </c>
      <c r="W919">
        <v>0</v>
      </c>
      <c r="Y919">
        <v>1</v>
      </c>
      <c r="Z919">
        <v>1</v>
      </c>
      <c r="AA919" t="b">
        <v>1</v>
      </c>
      <c r="AB919" t="s">
        <v>307</v>
      </c>
      <c r="AC919" t="s">
        <v>307</v>
      </c>
    </row>
    <row r="920" spans="1:29" hidden="1" x14ac:dyDescent="0.25">
      <c r="A920">
        <v>586889</v>
      </c>
      <c r="B920" t="s">
        <v>1345</v>
      </c>
      <c r="C920" t="s">
        <v>3168</v>
      </c>
      <c r="D920" t="s">
        <v>263</v>
      </c>
      <c r="E920" t="s">
        <v>40</v>
      </c>
      <c r="F920" t="s">
        <v>89</v>
      </c>
      <c r="G920">
        <v>0.33333333333332998</v>
      </c>
      <c r="J920" s="5"/>
      <c r="L920" t="s">
        <v>151</v>
      </c>
      <c r="M920">
        <v>2020</v>
      </c>
      <c r="N920">
        <v>24</v>
      </c>
      <c r="O920" t="s">
        <v>34</v>
      </c>
      <c r="Q920" t="s">
        <v>69</v>
      </c>
      <c r="R920" t="s">
        <v>91</v>
      </c>
      <c r="S920" t="s">
        <v>92</v>
      </c>
      <c r="T920">
        <v>1</v>
      </c>
      <c r="U920" s="7">
        <v>2</v>
      </c>
      <c r="V920" s="4">
        <v>0.66666666666665997</v>
      </c>
      <c r="W920">
        <v>0</v>
      </c>
      <c r="Y920">
        <v>0.66666666666665997</v>
      </c>
      <c r="Z920">
        <v>0.66666666666665997</v>
      </c>
      <c r="AA920" t="b">
        <v>1</v>
      </c>
      <c r="AB920" t="s">
        <v>151</v>
      </c>
      <c r="AC920" t="s">
        <v>151</v>
      </c>
    </row>
    <row r="921" spans="1:29" hidden="1" x14ac:dyDescent="0.25">
      <c r="A921">
        <v>593343</v>
      </c>
      <c r="B921" t="s">
        <v>1345</v>
      </c>
      <c r="C921" t="s">
        <v>3168</v>
      </c>
      <c r="D921" t="s">
        <v>263</v>
      </c>
      <c r="E921" t="s">
        <v>58</v>
      </c>
      <c r="G921">
        <v>4.1666666666666997E-2</v>
      </c>
      <c r="J921" s="5"/>
      <c r="M921">
        <v>2020</v>
      </c>
      <c r="N921">
        <v>260</v>
      </c>
      <c r="O921" t="s">
        <v>34</v>
      </c>
      <c r="P921" t="s">
        <v>266</v>
      </c>
      <c r="Q921" t="s">
        <v>35</v>
      </c>
      <c r="R921" t="s">
        <v>58</v>
      </c>
      <c r="S921" t="s">
        <v>60</v>
      </c>
      <c r="T921">
        <v>3</v>
      </c>
      <c r="U921" s="7">
        <v>3</v>
      </c>
      <c r="V921" s="4">
        <v>0.125000000000001</v>
      </c>
      <c r="W921">
        <v>3</v>
      </c>
      <c r="Y921">
        <v>0.125000000000001</v>
      </c>
      <c r="Z921">
        <v>0.125000000000001</v>
      </c>
      <c r="AA921" t="b">
        <v>1</v>
      </c>
      <c r="AB921" t="s">
        <v>151</v>
      </c>
      <c r="AC921" t="s">
        <v>151</v>
      </c>
    </row>
    <row r="922" spans="1:29" hidden="1" x14ac:dyDescent="0.25">
      <c r="A922">
        <v>530803</v>
      </c>
      <c r="B922" t="s">
        <v>1346</v>
      </c>
      <c r="C922" t="s">
        <v>3168</v>
      </c>
      <c r="D922" t="s">
        <v>317</v>
      </c>
      <c r="E922" t="s">
        <v>1190</v>
      </c>
      <c r="G922">
        <v>0.33333333333332998</v>
      </c>
      <c r="J922" s="5"/>
      <c r="M922">
        <v>2017</v>
      </c>
      <c r="Q922" t="s">
        <v>35</v>
      </c>
      <c r="R922" t="s">
        <v>1190</v>
      </c>
      <c r="S922" t="s">
        <v>61</v>
      </c>
      <c r="T922">
        <v>0</v>
      </c>
      <c r="U922" s="7">
        <v>0</v>
      </c>
      <c r="V922" s="4">
        <v>0</v>
      </c>
      <c r="W922">
        <v>0</v>
      </c>
      <c r="Y922">
        <v>0</v>
      </c>
      <c r="Z922">
        <v>0</v>
      </c>
      <c r="AA922" t="b">
        <v>1</v>
      </c>
      <c r="AB922" t="s">
        <v>116</v>
      </c>
      <c r="AC922" t="s">
        <v>116</v>
      </c>
    </row>
    <row r="923" spans="1:29" hidden="1" x14ac:dyDescent="0.25">
      <c r="A923">
        <v>534913</v>
      </c>
      <c r="B923" t="s">
        <v>1346</v>
      </c>
      <c r="C923" t="s">
        <v>3168</v>
      </c>
      <c r="D923" t="s">
        <v>317</v>
      </c>
      <c r="E923" t="s">
        <v>271</v>
      </c>
      <c r="G923">
        <v>1</v>
      </c>
      <c r="J923" s="5"/>
      <c r="L923" t="s">
        <v>1347</v>
      </c>
      <c r="M923">
        <v>2017</v>
      </c>
      <c r="N923">
        <v>18</v>
      </c>
      <c r="O923" t="s">
        <v>34</v>
      </c>
      <c r="P923" t="s">
        <v>1348</v>
      </c>
      <c r="Q923" t="s">
        <v>35</v>
      </c>
      <c r="R923" t="s">
        <v>271</v>
      </c>
      <c r="S923" t="s">
        <v>120</v>
      </c>
      <c r="T923">
        <v>1</v>
      </c>
      <c r="U923" s="7">
        <v>1</v>
      </c>
      <c r="V923" s="4">
        <v>1</v>
      </c>
      <c r="W923">
        <v>0</v>
      </c>
      <c r="Y923">
        <v>1</v>
      </c>
      <c r="Z923">
        <v>1</v>
      </c>
      <c r="AA923" t="b">
        <v>1</v>
      </c>
      <c r="AB923" t="s">
        <v>116</v>
      </c>
      <c r="AC923" t="s">
        <v>116</v>
      </c>
    </row>
    <row r="924" spans="1:29" hidden="1" x14ac:dyDescent="0.25">
      <c r="A924">
        <v>579022</v>
      </c>
      <c r="B924" t="s">
        <v>1346</v>
      </c>
      <c r="C924" t="s">
        <v>3168</v>
      </c>
      <c r="D924" t="s">
        <v>317</v>
      </c>
      <c r="E924" t="s">
        <v>228</v>
      </c>
      <c r="F924" t="s">
        <v>100</v>
      </c>
      <c r="G924">
        <v>1</v>
      </c>
      <c r="J924" s="5"/>
      <c r="L924" t="s">
        <v>1349</v>
      </c>
      <c r="M924">
        <v>2019</v>
      </c>
      <c r="N924">
        <v>11</v>
      </c>
      <c r="P924" t="s">
        <v>1350</v>
      </c>
      <c r="Q924" t="s">
        <v>35</v>
      </c>
      <c r="R924" t="s">
        <v>3093</v>
      </c>
      <c r="S924" t="s">
        <v>61</v>
      </c>
      <c r="T924">
        <v>0</v>
      </c>
      <c r="U924" s="7">
        <v>0</v>
      </c>
      <c r="V924" s="4">
        <v>0</v>
      </c>
      <c r="W924">
        <v>0</v>
      </c>
      <c r="Y924">
        <v>0</v>
      </c>
      <c r="Z924">
        <v>0</v>
      </c>
      <c r="AA924" t="b">
        <v>1</v>
      </c>
      <c r="AB924" t="s">
        <v>116</v>
      </c>
      <c r="AC924" t="s">
        <v>116</v>
      </c>
    </row>
    <row r="925" spans="1:29" hidden="1" x14ac:dyDescent="0.25">
      <c r="A925">
        <v>537988</v>
      </c>
      <c r="B925" t="s">
        <v>1346</v>
      </c>
      <c r="C925" t="s">
        <v>3168</v>
      </c>
      <c r="D925" t="s">
        <v>317</v>
      </c>
      <c r="E925" t="s">
        <v>40</v>
      </c>
      <c r="F925" t="s">
        <v>163</v>
      </c>
      <c r="G925">
        <v>1</v>
      </c>
      <c r="J925" s="5"/>
      <c r="L925" t="s">
        <v>936</v>
      </c>
      <c r="M925">
        <v>2017</v>
      </c>
      <c r="N925">
        <v>8</v>
      </c>
      <c r="O925" t="s">
        <v>34</v>
      </c>
      <c r="Q925" t="s">
        <v>35</v>
      </c>
      <c r="R925" t="s">
        <v>164</v>
      </c>
      <c r="S925" t="s">
        <v>44</v>
      </c>
      <c r="T925">
        <v>0.5</v>
      </c>
      <c r="U925" s="7">
        <v>0.5</v>
      </c>
      <c r="V925" s="4">
        <v>0.5</v>
      </c>
      <c r="W925">
        <v>0</v>
      </c>
      <c r="Y925">
        <v>0.5</v>
      </c>
      <c r="Z925">
        <v>0.5</v>
      </c>
      <c r="AA925" t="b">
        <v>1</v>
      </c>
      <c r="AB925" t="s">
        <v>76</v>
      </c>
      <c r="AC925" t="s">
        <v>3185</v>
      </c>
    </row>
    <row r="926" spans="1:29" hidden="1" x14ac:dyDescent="0.25">
      <c r="A926">
        <v>569056</v>
      </c>
      <c r="B926" t="s">
        <v>1346</v>
      </c>
      <c r="C926" t="s">
        <v>3168</v>
      </c>
      <c r="D926" t="s">
        <v>317</v>
      </c>
      <c r="E926" t="s">
        <v>40</v>
      </c>
      <c r="F926" t="s">
        <v>41</v>
      </c>
      <c r="G926">
        <v>1</v>
      </c>
      <c r="J926" s="5"/>
      <c r="L926" t="s">
        <v>936</v>
      </c>
      <c r="M926">
        <v>2019</v>
      </c>
      <c r="N926">
        <v>6</v>
      </c>
      <c r="O926" t="s">
        <v>34</v>
      </c>
      <c r="Q926" t="s">
        <v>35</v>
      </c>
      <c r="R926" t="s">
        <v>43</v>
      </c>
      <c r="S926" t="s">
        <v>44</v>
      </c>
      <c r="T926">
        <v>0.5</v>
      </c>
      <c r="U926" s="7">
        <v>0.5</v>
      </c>
      <c r="V926" s="4">
        <v>0.5</v>
      </c>
      <c r="W926">
        <v>0</v>
      </c>
      <c r="Y926">
        <v>0.5</v>
      </c>
      <c r="Z926">
        <v>0.5</v>
      </c>
      <c r="AA926" t="b">
        <v>1</v>
      </c>
      <c r="AB926" t="s">
        <v>116</v>
      </c>
      <c r="AC926" t="s">
        <v>116</v>
      </c>
    </row>
    <row r="927" spans="1:29" hidden="1" x14ac:dyDescent="0.25">
      <c r="A927">
        <v>572370</v>
      </c>
      <c r="B927" t="s">
        <v>1346</v>
      </c>
      <c r="C927" t="s">
        <v>3168</v>
      </c>
      <c r="D927" t="s">
        <v>317</v>
      </c>
      <c r="E927" t="s">
        <v>58</v>
      </c>
      <c r="G927">
        <v>0.1</v>
      </c>
      <c r="J927" s="5"/>
      <c r="L927" t="s">
        <v>843</v>
      </c>
      <c r="M927">
        <v>2019</v>
      </c>
      <c r="N927">
        <v>288</v>
      </c>
      <c r="O927" t="s">
        <v>34</v>
      </c>
      <c r="P927" t="s">
        <v>662</v>
      </c>
      <c r="Q927" t="s">
        <v>35</v>
      </c>
      <c r="R927" t="s">
        <v>58</v>
      </c>
      <c r="S927" t="s">
        <v>60</v>
      </c>
      <c r="T927">
        <v>3</v>
      </c>
      <c r="U927" s="7">
        <v>3</v>
      </c>
      <c r="V927" s="4">
        <v>0.30000000000000004</v>
      </c>
      <c r="W927">
        <v>3</v>
      </c>
      <c r="Y927">
        <v>0.30000000000000004</v>
      </c>
      <c r="Z927">
        <v>0.30000000000000004</v>
      </c>
      <c r="AA927" t="b">
        <v>1</v>
      </c>
      <c r="AB927" t="s">
        <v>116</v>
      </c>
      <c r="AC927" t="s">
        <v>116</v>
      </c>
    </row>
    <row r="928" spans="1:29" hidden="1" x14ac:dyDescent="0.25">
      <c r="A928">
        <v>556977</v>
      </c>
      <c r="B928" t="s">
        <v>1346</v>
      </c>
      <c r="C928" t="s">
        <v>3168</v>
      </c>
      <c r="D928" t="s">
        <v>317</v>
      </c>
      <c r="E928" t="s">
        <v>761</v>
      </c>
      <c r="G928">
        <v>1</v>
      </c>
      <c r="J928" s="5"/>
      <c r="L928" t="s">
        <v>939</v>
      </c>
      <c r="M928">
        <v>2018</v>
      </c>
      <c r="N928">
        <v>3</v>
      </c>
      <c r="O928" t="s">
        <v>34</v>
      </c>
      <c r="P928" t="s">
        <v>941</v>
      </c>
      <c r="Q928" t="s">
        <v>35</v>
      </c>
      <c r="R928" t="s">
        <v>761</v>
      </c>
      <c r="S928" t="s">
        <v>61</v>
      </c>
      <c r="T928">
        <v>0</v>
      </c>
      <c r="U928" s="7">
        <v>0</v>
      </c>
      <c r="V928" s="4">
        <v>0</v>
      </c>
      <c r="W928">
        <v>0</v>
      </c>
      <c r="Y928">
        <v>0</v>
      </c>
      <c r="Z928">
        <v>0</v>
      </c>
      <c r="AA928" t="b">
        <v>1</v>
      </c>
      <c r="AB928" t="s">
        <v>116</v>
      </c>
      <c r="AC928" t="s">
        <v>116</v>
      </c>
    </row>
    <row r="929" spans="1:29" hidden="1" x14ac:dyDescent="0.25">
      <c r="A929">
        <v>556983</v>
      </c>
      <c r="B929" t="s">
        <v>1346</v>
      </c>
      <c r="C929" t="s">
        <v>3168</v>
      </c>
      <c r="D929" t="s">
        <v>317</v>
      </c>
      <c r="E929" t="s">
        <v>761</v>
      </c>
      <c r="G929">
        <v>1</v>
      </c>
      <c r="J929" s="5"/>
      <c r="L929" t="s">
        <v>939</v>
      </c>
      <c r="M929">
        <v>2018</v>
      </c>
      <c r="N929">
        <v>1</v>
      </c>
      <c r="O929" t="s">
        <v>34</v>
      </c>
      <c r="P929" t="s">
        <v>940</v>
      </c>
      <c r="Q929" t="s">
        <v>35</v>
      </c>
      <c r="R929" t="s">
        <v>761</v>
      </c>
      <c r="S929" t="s">
        <v>61</v>
      </c>
      <c r="T929">
        <v>0</v>
      </c>
      <c r="U929" s="7">
        <v>0</v>
      </c>
      <c r="V929" s="4">
        <v>0</v>
      </c>
      <c r="W929">
        <v>0</v>
      </c>
      <c r="Y929">
        <v>0</v>
      </c>
      <c r="Z929">
        <v>0</v>
      </c>
      <c r="AA929" t="b">
        <v>1</v>
      </c>
      <c r="AB929" t="s">
        <v>116</v>
      </c>
      <c r="AC929" t="s">
        <v>116</v>
      </c>
    </row>
    <row r="930" spans="1:29" hidden="1" x14ac:dyDescent="0.25">
      <c r="A930">
        <v>533897</v>
      </c>
      <c r="B930" t="s">
        <v>1351</v>
      </c>
      <c r="C930" t="s">
        <v>3168</v>
      </c>
      <c r="D930" t="s">
        <v>141</v>
      </c>
      <c r="E930" t="s">
        <v>40</v>
      </c>
      <c r="F930" t="s">
        <v>30</v>
      </c>
      <c r="G930">
        <v>0.33333333333332998</v>
      </c>
      <c r="H930" t="s">
        <v>1007</v>
      </c>
      <c r="I930" t="s">
        <v>32</v>
      </c>
      <c r="J930" s="5"/>
      <c r="L930" t="s">
        <v>678</v>
      </c>
      <c r="M930">
        <v>2017</v>
      </c>
      <c r="N930">
        <v>21</v>
      </c>
      <c r="O930" t="s">
        <v>34</v>
      </c>
      <c r="Q930" t="s">
        <v>35</v>
      </c>
      <c r="R930" t="s">
        <v>55</v>
      </c>
      <c r="S930" t="s">
        <v>37</v>
      </c>
      <c r="T930">
        <v>4</v>
      </c>
      <c r="U930" s="7">
        <v>4</v>
      </c>
      <c r="V930" s="4">
        <v>1.3333333333333199</v>
      </c>
      <c r="W930">
        <v>0</v>
      </c>
      <c r="Y930">
        <v>1.3333333333333199</v>
      </c>
      <c r="Z930">
        <v>1.3333333333333199</v>
      </c>
      <c r="AA930" t="b">
        <v>1</v>
      </c>
      <c r="AB930" t="s">
        <v>151</v>
      </c>
      <c r="AC930" t="s">
        <v>151</v>
      </c>
    </row>
    <row r="931" spans="1:29" hidden="1" x14ac:dyDescent="0.25">
      <c r="A931">
        <v>548063</v>
      </c>
      <c r="B931" t="s">
        <v>1351</v>
      </c>
      <c r="C931" t="s">
        <v>3168</v>
      </c>
      <c r="D931" t="s">
        <v>141</v>
      </c>
      <c r="E931" t="s">
        <v>40</v>
      </c>
      <c r="F931" t="s">
        <v>30</v>
      </c>
      <c r="G931">
        <v>1</v>
      </c>
      <c r="H931" t="s">
        <v>1352</v>
      </c>
      <c r="I931" t="s">
        <v>32</v>
      </c>
      <c r="J931" s="5"/>
      <c r="L931" t="s">
        <v>678</v>
      </c>
      <c r="M931">
        <v>2018</v>
      </c>
      <c r="N931">
        <v>24</v>
      </c>
      <c r="O931" t="s">
        <v>34</v>
      </c>
      <c r="Q931" t="s">
        <v>69</v>
      </c>
      <c r="R931" t="s">
        <v>55</v>
      </c>
      <c r="S931" t="s">
        <v>37</v>
      </c>
      <c r="T931">
        <v>4</v>
      </c>
      <c r="U931" s="7">
        <v>4</v>
      </c>
      <c r="V931" s="4">
        <v>4</v>
      </c>
      <c r="W931">
        <v>0</v>
      </c>
      <c r="Y931">
        <v>4</v>
      </c>
      <c r="Z931">
        <v>4</v>
      </c>
      <c r="AA931" t="b">
        <v>1</v>
      </c>
      <c r="AB931" t="s">
        <v>151</v>
      </c>
      <c r="AC931" t="s">
        <v>151</v>
      </c>
    </row>
    <row r="932" spans="1:29" hidden="1" x14ac:dyDescent="0.25">
      <c r="A932">
        <v>568573</v>
      </c>
      <c r="B932" t="s">
        <v>1351</v>
      </c>
      <c r="C932" t="s">
        <v>3168</v>
      </c>
      <c r="D932" t="s">
        <v>141</v>
      </c>
      <c r="E932" t="s">
        <v>40</v>
      </c>
      <c r="F932" t="s">
        <v>64</v>
      </c>
      <c r="G932">
        <v>0.33333333333332998</v>
      </c>
      <c r="H932" t="s">
        <v>1209</v>
      </c>
      <c r="I932" t="s">
        <v>143</v>
      </c>
      <c r="J932" s="5">
        <v>525859000003</v>
      </c>
      <c r="K932" t="s">
        <v>1098</v>
      </c>
      <c r="L932" t="s">
        <v>1210</v>
      </c>
      <c r="M932">
        <v>2020</v>
      </c>
      <c r="N932">
        <v>11</v>
      </c>
      <c r="O932" t="s">
        <v>173</v>
      </c>
      <c r="Q932" t="s">
        <v>69</v>
      </c>
      <c r="R932" t="s">
        <v>70</v>
      </c>
      <c r="S932" t="s">
        <v>704</v>
      </c>
      <c r="T932">
        <v>18</v>
      </c>
      <c r="U932" s="7">
        <v>18</v>
      </c>
      <c r="V932" s="4">
        <v>5.9999999999999396</v>
      </c>
      <c r="W932">
        <v>0</v>
      </c>
      <c r="Y932">
        <v>5.9999999999999396</v>
      </c>
      <c r="Z932">
        <v>5.9999999999999396</v>
      </c>
      <c r="AA932" t="b">
        <v>1</v>
      </c>
      <c r="AB932" t="s">
        <v>151</v>
      </c>
      <c r="AC932" t="s">
        <v>151</v>
      </c>
    </row>
    <row r="933" spans="1:29" hidden="1" x14ac:dyDescent="0.25">
      <c r="A933">
        <v>555359</v>
      </c>
      <c r="B933" t="s">
        <v>1351</v>
      </c>
      <c r="C933" t="s">
        <v>3168</v>
      </c>
      <c r="D933" t="s">
        <v>141</v>
      </c>
      <c r="E933" t="s">
        <v>553</v>
      </c>
      <c r="F933" t="s">
        <v>30</v>
      </c>
      <c r="G933">
        <v>0.33333333333332998</v>
      </c>
      <c r="H933" t="s">
        <v>1253</v>
      </c>
      <c r="I933" t="s">
        <v>32</v>
      </c>
      <c r="J933" s="5"/>
      <c r="L933" t="s">
        <v>678</v>
      </c>
      <c r="M933">
        <v>2017</v>
      </c>
      <c r="N933">
        <v>4</v>
      </c>
      <c r="O933" t="s">
        <v>34</v>
      </c>
      <c r="Q933" t="s">
        <v>35</v>
      </c>
      <c r="R933" t="s">
        <v>3114</v>
      </c>
      <c r="S933" t="s">
        <v>61</v>
      </c>
      <c r="T933">
        <v>0</v>
      </c>
      <c r="U933" s="7">
        <v>0</v>
      </c>
      <c r="V933" s="4">
        <v>0</v>
      </c>
      <c r="W933">
        <v>0</v>
      </c>
      <c r="Y933">
        <v>0</v>
      </c>
      <c r="Z933">
        <v>0</v>
      </c>
      <c r="AA933" t="b">
        <v>1</v>
      </c>
      <c r="AB933" t="s">
        <v>151</v>
      </c>
      <c r="AC933" t="s">
        <v>151</v>
      </c>
    </row>
    <row r="934" spans="1:29" x14ac:dyDescent="0.25">
      <c r="A934">
        <v>520411</v>
      </c>
      <c r="B934" t="s">
        <v>1353</v>
      </c>
      <c r="C934" t="s">
        <v>3168</v>
      </c>
      <c r="D934" t="s">
        <v>28</v>
      </c>
      <c r="E934" t="s">
        <v>29</v>
      </c>
      <c r="F934" t="s">
        <v>89</v>
      </c>
      <c r="G934">
        <v>0.5</v>
      </c>
      <c r="J934" s="5"/>
      <c r="L934" t="s">
        <v>879</v>
      </c>
      <c r="M934">
        <v>2017</v>
      </c>
      <c r="N934">
        <v>12</v>
      </c>
      <c r="O934" t="s">
        <v>184</v>
      </c>
      <c r="Q934" t="s">
        <v>69</v>
      </c>
      <c r="R934" t="s">
        <v>301</v>
      </c>
      <c r="S934" t="s">
        <v>92</v>
      </c>
      <c r="T934">
        <v>1</v>
      </c>
      <c r="U934" s="7">
        <v>2</v>
      </c>
      <c r="V934" s="4">
        <v>1</v>
      </c>
      <c r="W934">
        <v>0</v>
      </c>
      <c r="Y934">
        <v>1</v>
      </c>
      <c r="Z934">
        <v>1</v>
      </c>
      <c r="AA934" t="b">
        <v>1</v>
      </c>
      <c r="AB934" t="s">
        <v>45</v>
      </c>
      <c r="AC934" t="s">
        <v>45</v>
      </c>
    </row>
    <row r="935" spans="1:29" hidden="1" x14ac:dyDescent="0.25">
      <c r="A935">
        <v>563061</v>
      </c>
      <c r="B935" t="s">
        <v>1354</v>
      </c>
      <c r="C935" t="s">
        <v>3168</v>
      </c>
      <c r="D935" t="s">
        <v>263</v>
      </c>
      <c r="E935" t="s">
        <v>40</v>
      </c>
      <c r="F935" t="s">
        <v>41</v>
      </c>
      <c r="G935">
        <v>1</v>
      </c>
      <c r="J935" s="5"/>
      <c r="L935" t="s">
        <v>339</v>
      </c>
      <c r="M935">
        <v>2019</v>
      </c>
      <c r="N935">
        <v>14</v>
      </c>
      <c r="O935" t="s">
        <v>34</v>
      </c>
      <c r="Q935" t="s">
        <v>35</v>
      </c>
      <c r="R935" t="s">
        <v>43</v>
      </c>
      <c r="S935" t="s">
        <v>44</v>
      </c>
      <c r="T935">
        <v>0.5</v>
      </c>
      <c r="U935" s="7">
        <v>0.5</v>
      </c>
      <c r="V935" s="4">
        <v>0.5</v>
      </c>
      <c r="W935">
        <v>0</v>
      </c>
      <c r="Y935">
        <v>0.5</v>
      </c>
      <c r="Z935">
        <v>0.5</v>
      </c>
      <c r="AA935" t="b">
        <v>1</v>
      </c>
      <c r="AB935" t="s">
        <v>151</v>
      </c>
      <c r="AC935" t="s">
        <v>151</v>
      </c>
    </row>
    <row r="936" spans="1:29" hidden="1" x14ac:dyDescent="0.25">
      <c r="A936">
        <v>567168</v>
      </c>
      <c r="B936" t="s">
        <v>1354</v>
      </c>
      <c r="C936" t="s">
        <v>3168</v>
      </c>
      <c r="D936" t="s">
        <v>263</v>
      </c>
      <c r="E936" t="s">
        <v>40</v>
      </c>
      <c r="F936" t="s">
        <v>41</v>
      </c>
      <c r="G936">
        <v>1</v>
      </c>
      <c r="J936" s="5"/>
      <c r="L936" t="s">
        <v>339</v>
      </c>
      <c r="M936">
        <v>2019</v>
      </c>
      <c r="N936">
        <v>17</v>
      </c>
      <c r="O936" t="s">
        <v>34</v>
      </c>
      <c r="Q936" t="s">
        <v>35</v>
      </c>
      <c r="R936" t="s">
        <v>43</v>
      </c>
      <c r="S936" t="s">
        <v>44</v>
      </c>
      <c r="T936">
        <v>0.5</v>
      </c>
      <c r="U936" s="7">
        <v>0.5</v>
      </c>
      <c r="V936" s="4">
        <v>0.5</v>
      </c>
      <c r="W936">
        <v>0</v>
      </c>
      <c r="Y936">
        <v>0.5</v>
      </c>
      <c r="Z936">
        <v>0.5</v>
      </c>
      <c r="AA936" t="b">
        <v>1</v>
      </c>
      <c r="AB936" t="s">
        <v>151</v>
      </c>
      <c r="AC936" t="s">
        <v>151</v>
      </c>
    </row>
    <row r="937" spans="1:29" hidden="1" x14ac:dyDescent="0.25">
      <c r="A937">
        <v>570387</v>
      </c>
      <c r="B937" t="s">
        <v>1354</v>
      </c>
      <c r="C937" t="s">
        <v>3168</v>
      </c>
      <c r="D937" t="s">
        <v>263</v>
      </c>
      <c r="E937" t="s">
        <v>264</v>
      </c>
      <c r="G937">
        <v>1</v>
      </c>
      <c r="J937" s="5"/>
      <c r="L937" t="s">
        <v>1355</v>
      </c>
      <c r="M937">
        <v>2019</v>
      </c>
      <c r="N937">
        <v>11</v>
      </c>
      <c r="O937" t="s">
        <v>34</v>
      </c>
      <c r="P937" t="s">
        <v>1356</v>
      </c>
      <c r="Q937" t="s">
        <v>35</v>
      </c>
      <c r="R937" t="s">
        <v>264</v>
      </c>
      <c r="S937" t="s">
        <v>61</v>
      </c>
      <c r="T937">
        <v>0</v>
      </c>
      <c r="U937" s="7">
        <v>0</v>
      </c>
      <c r="V937" s="4">
        <v>0</v>
      </c>
      <c r="W937">
        <v>0</v>
      </c>
      <c r="Y937">
        <v>0</v>
      </c>
      <c r="Z937">
        <v>0</v>
      </c>
      <c r="AA937" t="b">
        <v>1</v>
      </c>
      <c r="AB937" t="s">
        <v>151</v>
      </c>
      <c r="AC937" t="s">
        <v>151</v>
      </c>
    </row>
    <row r="938" spans="1:29" hidden="1" x14ac:dyDescent="0.25">
      <c r="A938">
        <v>571688</v>
      </c>
      <c r="B938" t="s">
        <v>1354</v>
      </c>
      <c r="C938" t="s">
        <v>3168</v>
      </c>
      <c r="D938" t="s">
        <v>263</v>
      </c>
      <c r="E938" t="s">
        <v>288</v>
      </c>
      <c r="G938">
        <v>0.2</v>
      </c>
      <c r="J938" s="5"/>
      <c r="M938">
        <v>2019</v>
      </c>
      <c r="N938">
        <v>57</v>
      </c>
      <c r="O938" t="s">
        <v>34</v>
      </c>
      <c r="P938" t="s">
        <v>1154</v>
      </c>
      <c r="Q938" t="s">
        <v>35</v>
      </c>
      <c r="R938" t="s">
        <v>288</v>
      </c>
      <c r="S938" t="s">
        <v>61</v>
      </c>
      <c r="T938">
        <v>0</v>
      </c>
      <c r="U938" s="7">
        <v>0</v>
      </c>
      <c r="V938" s="4">
        <v>0</v>
      </c>
      <c r="W938">
        <v>0</v>
      </c>
      <c r="Y938">
        <v>0</v>
      </c>
      <c r="Z938">
        <v>0</v>
      </c>
      <c r="AA938" t="b">
        <v>1</v>
      </c>
      <c r="AB938" t="s">
        <v>151</v>
      </c>
      <c r="AC938" t="s">
        <v>3189</v>
      </c>
    </row>
    <row r="939" spans="1:29" hidden="1" x14ac:dyDescent="0.25">
      <c r="A939">
        <v>557503</v>
      </c>
      <c r="B939" t="s">
        <v>1354</v>
      </c>
      <c r="C939" t="s">
        <v>3168</v>
      </c>
      <c r="D939" t="s">
        <v>263</v>
      </c>
      <c r="E939" t="s">
        <v>40</v>
      </c>
      <c r="F939" t="s">
        <v>41</v>
      </c>
      <c r="G939">
        <v>1</v>
      </c>
      <c r="J939" s="5"/>
      <c r="L939" t="s">
        <v>936</v>
      </c>
      <c r="M939">
        <v>2018</v>
      </c>
      <c r="N939">
        <v>12</v>
      </c>
      <c r="O939" t="s">
        <v>34</v>
      </c>
      <c r="Q939" t="s">
        <v>35</v>
      </c>
      <c r="R939" t="s">
        <v>43</v>
      </c>
      <c r="S939" t="s">
        <v>44</v>
      </c>
      <c r="T939">
        <v>0.5</v>
      </c>
      <c r="U939" s="7">
        <v>0.5</v>
      </c>
      <c r="V939" s="4">
        <v>0.5</v>
      </c>
      <c r="W939">
        <v>0</v>
      </c>
      <c r="Y939">
        <v>0.5</v>
      </c>
      <c r="Z939">
        <v>0.5</v>
      </c>
      <c r="AA939" t="b">
        <v>1</v>
      </c>
      <c r="AB939" t="s">
        <v>76</v>
      </c>
      <c r="AC939" t="s">
        <v>3185</v>
      </c>
    </row>
    <row r="940" spans="1:29" hidden="1" x14ac:dyDescent="0.25">
      <c r="A940">
        <v>574067</v>
      </c>
      <c r="B940" t="s">
        <v>1354</v>
      </c>
      <c r="C940" t="s">
        <v>3168</v>
      </c>
      <c r="D940" t="s">
        <v>263</v>
      </c>
      <c r="E940" t="s">
        <v>288</v>
      </c>
      <c r="G940">
        <v>0.1</v>
      </c>
      <c r="J940" s="5"/>
      <c r="M940">
        <v>2019</v>
      </c>
      <c r="N940">
        <v>226</v>
      </c>
      <c r="O940" t="s">
        <v>34</v>
      </c>
      <c r="P940" t="s">
        <v>1323</v>
      </c>
      <c r="Q940" t="s">
        <v>35</v>
      </c>
      <c r="R940" t="s">
        <v>288</v>
      </c>
      <c r="S940" t="s">
        <v>61</v>
      </c>
      <c r="T940">
        <v>0</v>
      </c>
      <c r="U940" s="7">
        <v>0</v>
      </c>
      <c r="V940" s="4">
        <v>0</v>
      </c>
      <c r="W940">
        <v>0</v>
      </c>
      <c r="Y940">
        <v>0</v>
      </c>
      <c r="Z940">
        <v>0</v>
      </c>
      <c r="AA940" t="b">
        <v>1</v>
      </c>
      <c r="AB940" t="s">
        <v>151</v>
      </c>
      <c r="AC940" t="s">
        <v>3189</v>
      </c>
    </row>
    <row r="941" spans="1:29" hidden="1" x14ac:dyDescent="0.25">
      <c r="A941">
        <v>557545</v>
      </c>
      <c r="B941" t="s">
        <v>1354</v>
      </c>
      <c r="C941" t="s">
        <v>3168</v>
      </c>
      <c r="D941" t="s">
        <v>263</v>
      </c>
      <c r="E941" t="s">
        <v>40</v>
      </c>
      <c r="F941" t="s">
        <v>41</v>
      </c>
      <c r="G941">
        <v>1</v>
      </c>
      <c r="J941" s="5"/>
      <c r="L941" t="s">
        <v>936</v>
      </c>
      <c r="M941">
        <v>2019</v>
      </c>
      <c r="N941">
        <v>8</v>
      </c>
      <c r="O941" t="s">
        <v>34</v>
      </c>
      <c r="Q941" t="s">
        <v>35</v>
      </c>
      <c r="R941" t="s">
        <v>43</v>
      </c>
      <c r="S941" t="s">
        <v>44</v>
      </c>
      <c r="T941">
        <v>0.5</v>
      </c>
      <c r="U941" s="7">
        <v>0.5</v>
      </c>
      <c r="V941" s="4">
        <v>0.5</v>
      </c>
      <c r="W941">
        <v>0</v>
      </c>
      <c r="Y941">
        <v>0.5</v>
      </c>
      <c r="Z941">
        <v>0.5</v>
      </c>
      <c r="AA941" t="b">
        <v>1</v>
      </c>
      <c r="AB941" t="s">
        <v>76</v>
      </c>
      <c r="AC941" t="s">
        <v>3185</v>
      </c>
    </row>
    <row r="942" spans="1:29" hidden="1" x14ac:dyDescent="0.25">
      <c r="A942">
        <v>579364</v>
      </c>
      <c r="B942" t="s">
        <v>1357</v>
      </c>
      <c r="C942" t="s">
        <v>3168</v>
      </c>
      <c r="D942" t="s">
        <v>141</v>
      </c>
      <c r="E942" t="s">
        <v>40</v>
      </c>
      <c r="F942" t="s">
        <v>89</v>
      </c>
      <c r="G942">
        <v>0.5</v>
      </c>
      <c r="J942" s="5"/>
      <c r="L942" t="s">
        <v>683</v>
      </c>
      <c r="M942">
        <v>2020</v>
      </c>
      <c r="N942">
        <v>18</v>
      </c>
      <c r="O942" t="s">
        <v>34</v>
      </c>
      <c r="Q942" t="s">
        <v>35</v>
      </c>
      <c r="R942" t="s">
        <v>91</v>
      </c>
      <c r="S942" t="s">
        <v>92</v>
      </c>
      <c r="T942">
        <v>1</v>
      </c>
      <c r="U942" s="7">
        <v>1</v>
      </c>
      <c r="V942" s="4">
        <v>0.5</v>
      </c>
      <c r="W942">
        <v>0</v>
      </c>
      <c r="Y942">
        <v>0.5</v>
      </c>
      <c r="Z942">
        <v>0.5</v>
      </c>
      <c r="AA942" t="b">
        <v>1</v>
      </c>
      <c r="AB942" t="s">
        <v>151</v>
      </c>
      <c r="AC942" t="s">
        <v>151</v>
      </c>
    </row>
    <row r="943" spans="1:29" hidden="1" x14ac:dyDescent="0.25">
      <c r="A943">
        <v>553299</v>
      </c>
      <c r="B943" t="s">
        <v>1167</v>
      </c>
      <c r="C943" t="s">
        <v>3168</v>
      </c>
      <c r="D943" t="s">
        <v>437</v>
      </c>
      <c r="E943" t="s">
        <v>249</v>
      </c>
      <c r="G943">
        <v>1</v>
      </c>
      <c r="J943" s="5"/>
      <c r="M943">
        <v>2018</v>
      </c>
      <c r="N943">
        <v>44</v>
      </c>
      <c r="O943" t="s">
        <v>34</v>
      </c>
      <c r="P943" t="s">
        <v>1358</v>
      </c>
      <c r="Q943" t="s">
        <v>35</v>
      </c>
      <c r="R943" t="s">
        <v>249</v>
      </c>
      <c r="S943" t="s">
        <v>191</v>
      </c>
      <c r="T943">
        <v>1</v>
      </c>
      <c r="U943" s="7">
        <v>1</v>
      </c>
      <c r="V943" s="4">
        <v>1</v>
      </c>
      <c r="W943">
        <v>0</v>
      </c>
      <c r="Y943">
        <v>1</v>
      </c>
      <c r="Z943">
        <v>1</v>
      </c>
      <c r="AA943" t="b">
        <v>1</v>
      </c>
      <c r="AB943" t="s">
        <v>151</v>
      </c>
      <c r="AC943" t="s">
        <v>151</v>
      </c>
    </row>
    <row r="944" spans="1:29" hidden="1" x14ac:dyDescent="0.25">
      <c r="A944">
        <v>557252</v>
      </c>
      <c r="B944" t="s">
        <v>1167</v>
      </c>
      <c r="C944" t="s">
        <v>3168</v>
      </c>
      <c r="D944" t="s">
        <v>437</v>
      </c>
      <c r="E944" t="s">
        <v>249</v>
      </c>
      <c r="G944">
        <v>1</v>
      </c>
      <c r="J944" s="5"/>
      <c r="M944">
        <v>2018</v>
      </c>
      <c r="N944">
        <v>36</v>
      </c>
      <c r="O944" t="s">
        <v>34</v>
      </c>
      <c r="P944" t="s">
        <v>1358</v>
      </c>
      <c r="Q944" t="s">
        <v>35</v>
      </c>
      <c r="R944" t="s">
        <v>249</v>
      </c>
      <c r="S944" t="s">
        <v>191</v>
      </c>
      <c r="T944">
        <v>1</v>
      </c>
      <c r="U944" s="7">
        <v>1</v>
      </c>
      <c r="V944" s="4">
        <v>1</v>
      </c>
      <c r="W944">
        <v>0</v>
      </c>
      <c r="Y944">
        <v>1</v>
      </c>
      <c r="Z944">
        <v>1</v>
      </c>
      <c r="AA944" t="b">
        <v>1</v>
      </c>
      <c r="AB944" t="s">
        <v>151</v>
      </c>
      <c r="AC944" t="s">
        <v>151</v>
      </c>
    </row>
    <row r="945" spans="1:29" hidden="1" x14ac:dyDescent="0.25">
      <c r="A945">
        <v>557260</v>
      </c>
      <c r="B945" t="s">
        <v>1167</v>
      </c>
      <c r="C945" t="s">
        <v>3168</v>
      </c>
      <c r="D945" t="s">
        <v>437</v>
      </c>
      <c r="E945" t="s">
        <v>249</v>
      </c>
      <c r="G945">
        <v>1</v>
      </c>
      <c r="J945" s="5"/>
      <c r="M945">
        <v>2017</v>
      </c>
      <c r="N945">
        <v>44</v>
      </c>
      <c r="O945" t="s">
        <v>34</v>
      </c>
      <c r="P945" t="s">
        <v>1358</v>
      </c>
      <c r="Q945" t="s">
        <v>35</v>
      </c>
      <c r="R945" t="s">
        <v>249</v>
      </c>
      <c r="S945" t="s">
        <v>191</v>
      </c>
      <c r="T945">
        <v>1</v>
      </c>
      <c r="U945" s="7">
        <v>1</v>
      </c>
      <c r="V945" s="4">
        <v>1</v>
      </c>
      <c r="W945">
        <v>0</v>
      </c>
      <c r="Y945">
        <v>1</v>
      </c>
      <c r="Z945">
        <v>1</v>
      </c>
      <c r="AA945" t="b">
        <v>1</v>
      </c>
      <c r="AB945" t="s">
        <v>151</v>
      </c>
      <c r="AC945" t="s">
        <v>151</v>
      </c>
    </row>
    <row r="946" spans="1:29" hidden="1" x14ac:dyDescent="0.25">
      <c r="A946">
        <v>552037</v>
      </c>
      <c r="B946" t="s">
        <v>1359</v>
      </c>
      <c r="C946" t="s">
        <v>3168</v>
      </c>
      <c r="D946" t="s">
        <v>470</v>
      </c>
      <c r="E946" t="s">
        <v>40</v>
      </c>
      <c r="F946" t="s">
        <v>89</v>
      </c>
      <c r="G946">
        <v>0.25</v>
      </c>
      <c r="J946" s="5"/>
      <c r="L946" t="s">
        <v>498</v>
      </c>
      <c r="M946">
        <v>2018</v>
      </c>
      <c r="N946">
        <v>36</v>
      </c>
      <c r="O946" t="s">
        <v>34</v>
      </c>
      <c r="Q946" t="s">
        <v>69</v>
      </c>
      <c r="R946" t="s">
        <v>91</v>
      </c>
      <c r="S946" t="s">
        <v>92</v>
      </c>
      <c r="T946">
        <v>1</v>
      </c>
      <c r="U946" s="7">
        <v>2</v>
      </c>
      <c r="V946" s="4">
        <v>0.5</v>
      </c>
      <c r="W946">
        <v>0</v>
      </c>
      <c r="Y946">
        <v>0.5</v>
      </c>
      <c r="Z946">
        <v>0.5</v>
      </c>
      <c r="AA946" t="b">
        <v>1</v>
      </c>
      <c r="AB946" t="s">
        <v>151</v>
      </c>
      <c r="AC946" t="s">
        <v>151</v>
      </c>
    </row>
    <row r="947" spans="1:29" hidden="1" x14ac:dyDescent="0.25">
      <c r="A947">
        <v>552882</v>
      </c>
      <c r="B947" t="s">
        <v>1359</v>
      </c>
      <c r="C947" t="s">
        <v>3168</v>
      </c>
      <c r="D947" t="s">
        <v>470</v>
      </c>
      <c r="E947" t="s">
        <v>99</v>
      </c>
      <c r="F947" t="s">
        <v>100</v>
      </c>
      <c r="G947">
        <v>0.2</v>
      </c>
      <c r="J947" s="5"/>
      <c r="L947" t="s">
        <v>929</v>
      </c>
      <c r="M947">
        <v>2019</v>
      </c>
      <c r="N947">
        <v>12</v>
      </c>
      <c r="P947" t="s">
        <v>930</v>
      </c>
      <c r="Q947" t="s">
        <v>35</v>
      </c>
      <c r="R947" t="s">
        <v>103</v>
      </c>
      <c r="S947" t="s">
        <v>104</v>
      </c>
      <c r="T947">
        <v>0.25</v>
      </c>
      <c r="U947" s="7">
        <v>0.25</v>
      </c>
      <c r="V947" s="4">
        <v>0.05</v>
      </c>
      <c r="W947">
        <v>0</v>
      </c>
      <c r="Y947">
        <v>0.05</v>
      </c>
      <c r="Z947">
        <v>0.05</v>
      </c>
      <c r="AA947" t="b">
        <v>1</v>
      </c>
      <c r="AB947" t="s">
        <v>151</v>
      </c>
      <c r="AC947" t="s">
        <v>151</v>
      </c>
    </row>
    <row r="948" spans="1:29" hidden="1" x14ac:dyDescent="0.25">
      <c r="A948">
        <v>592736</v>
      </c>
      <c r="B948" t="s">
        <v>1360</v>
      </c>
      <c r="C948" t="s">
        <v>3168</v>
      </c>
      <c r="D948" t="s">
        <v>323</v>
      </c>
      <c r="E948" t="s">
        <v>75</v>
      </c>
      <c r="G948">
        <v>1</v>
      </c>
      <c r="J948" s="5"/>
      <c r="M948">
        <v>2020</v>
      </c>
      <c r="Q948" t="s">
        <v>35</v>
      </c>
      <c r="R948" t="s">
        <v>75</v>
      </c>
      <c r="S948" t="s">
        <v>61</v>
      </c>
      <c r="T948">
        <v>0</v>
      </c>
      <c r="U948" s="7">
        <v>0</v>
      </c>
      <c r="V948" s="4">
        <v>0</v>
      </c>
      <c r="W948">
        <v>0</v>
      </c>
      <c r="Y948">
        <v>0</v>
      </c>
      <c r="Z948">
        <v>0</v>
      </c>
      <c r="AA948" t="b">
        <v>1</v>
      </c>
      <c r="AB948" t="s">
        <v>116</v>
      </c>
      <c r="AC948" t="s">
        <v>116</v>
      </c>
    </row>
    <row r="949" spans="1:29" hidden="1" x14ac:dyDescent="0.25">
      <c r="A949">
        <v>568604</v>
      </c>
      <c r="B949" t="s">
        <v>192</v>
      </c>
      <c r="C949" t="s">
        <v>3168</v>
      </c>
      <c r="D949" t="s">
        <v>141</v>
      </c>
      <c r="E949" t="s">
        <v>40</v>
      </c>
      <c r="F949" t="s">
        <v>30</v>
      </c>
      <c r="G949">
        <v>0.33333333333332998</v>
      </c>
      <c r="H949" t="s">
        <v>1016</v>
      </c>
      <c r="I949" t="s">
        <v>32</v>
      </c>
      <c r="J949" s="5"/>
      <c r="L949" t="s">
        <v>286</v>
      </c>
      <c r="M949">
        <v>2019</v>
      </c>
      <c r="N949">
        <v>28</v>
      </c>
      <c r="O949" t="s">
        <v>34</v>
      </c>
      <c r="Q949" t="s">
        <v>35</v>
      </c>
      <c r="R949" t="s">
        <v>55</v>
      </c>
      <c r="S949" t="s">
        <v>37</v>
      </c>
      <c r="T949">
        <v>4</v>
      </c>
      <c r="U949" s="7">
        <v>4</v>
      </c>
      <c r="V949" s="4">
        <v>1.3333333333333199</v>
      </c>
      <c r="W949">
        <v>0</v>
      </c>
      <c r="Y949">
        <v>1.3333333333333199</v>
      </c>
      <c r="Z949">
        <v>1.3333333333333199</v>
      </c>
      <c r="AA949" t="b">
        <v>1</v>
      </c>
      <c r="AB949" t="s">
        <v>151</v>
      </c>
      <c r="AC949" t="s">
        <v>151</v>
      </c>
    </row>
    <row r="950" spans="1:29" hidden="1" x14ac:dyDescent="0.25">
      <c r="A950">
        <v>552771</v>
      </c>
      <c r="B950" t="s">
        <v>192</v>
      </c>
      <c r="C950" t="s">
        <v>3174</v>
      </c>
      <c r="D950" t="s">
        <v>141</v>
      </c>
      <c r="E950" t="s">
        <v>193</v>
      </c>
      <c r="G950">
        <v>0.25</v>
      </c>
      <c r="J950" s="5"/>
      <c r="M950">
        <v>2018</v>
      </c>
      <c r="N950">
        <v>150</v>
      </c>
      <c r="O950" t="s">
        <v>34</v>
      </c>
      <c r="P950" t="s">
        <v>194</v>
      </c>
      <c r="Q950" t="s">
        <v>35</v>
      </c>
      <c r="R950" t="s">
        <v>193</v>
      </c>
      <c r="S950" t="s">
        <v>60</v>
      </c>
      <c r="T950">
        <v>1</v>
      </c>
      <c r="U950" s="7">
        <v>1</v>
      </c>
      <c r="V950" s="4">
        <v>0.25</v>
      </c>
      <c r="W950">
        <v>1</v>
      </c>
      <c r="Y950">
        <v>0.25</v>
      </c>
      <c r="Z950">
        <v>0.25</v>
      </c>
      <c r="AA950" t="b">
        <v>1</v>
      </c>
      <c r="AB950" t="s">
        <v>151</v>
      </c>
      <c r="AC950" t="s">
        <v>151</v>
      </c>
    </row>
    <row r="951" spans="1:29" hidden="1" x14ac:dyDescent="0.25">
      <c r="A951">
        <v>554537</v>
      </c>
      <c r="B951" t="s">
        <v>1361</v>
      </c>
      <c r="C951" t="s">
        <v>3168</v>
      </c>
      <c r="D951" t="s">
        <v>234</v>
      </c>
      <c r="E951" t="s">
        <v>228</v>
      </c>
      <c r="F951" t="s">
        <v>229</v>
      </c>
      <c r="G951">
        <v>0.5</v>
      </c>
      <c r="J951" s="5"/>
      <c r="L951" t="s">
        <v>1362</v>
      </c>
      <c r="M951">
        <v>2018</v>
      </c>
      <c r="N951">
        <v>8</v>
      </c>
      <c r="P951" t="s">
        <v>266</v>
      </c>
      <c r="Q951" t="s">
        <v>35</v>
      </c>
      <c r="R951" t="s">
        <v>232</v>
      </c>
      <c r="S951" t="s">
        <v>61</v>
      </c>
      <c r="T951">
        <v>0</v>
      </c>
      <c r="U951" s="7">
        <v>0</v>
      </c>
      <c r="V951" s="4">
        <v>0</v>
      </c>
      <c r="W951">
        <v>0</v>
      </c>
      <c r="Y951">
        <v>0</v>
      </c>
      <c r="Z951">
        <v>0</v>
      </c>
      <c r="AA951" t="b">
        <v>1</v>
      </c>
      <c r="AB951" t="s">
        <v>76</v>
      </c>
      <c r="AC951" t="s">
        <v>3186</v>
      </c>
    </row>
    <row r="952" spans="1:29" hidden="1" x14ac:dyDescent="0.25">
      <c r="A952">
        <v>580750</v>
      </c>
      <c r="B952" t="s">
        <v>1363</v>
      </c>
      <c r="C952" t="s">
        <v>3168</v>
      </c>
      <c r="D952" t="s">
        <v>234</v>
      </c>
      <c r="E952" t="s">
        <v>99</v>
      </c>
      <c r="F952" t="s">
        <v>100</v>
      </c>
      <c r="G952">
        <v>1</v>
      </c>
      <c r="J952" s="5">
        <v>617029800033</v>
      </c>
      <c r="L952" t="s">
        <v>664</v>
      </c>
      <c r="M952">
        <v>2020</v>
      </c>
      <c r="N952">
        <v>6</v>
      </c>
      <c r="P952" t="s">
        <v>1364</v>
      </c>
      <c r="Q952" t="s">
        <v>69</v>
      </c>
      <c r="R952" t="s">
        <v>103</v>
      </c>
      <c r="S952" t="s">
        <v>104</v>
      </c>
      <c r="T952">
        <v>0.25</v>
      </c>
      <c r="U952" s="7">
        <v>0.5</v>
      </c>
      <c r="V952" s="4">
        <v>0.5</v>
      </c>
      <c r="W952">
        <v>0</v>
      </c>
      <c r="Y952">
        <v>0.5</v>
      </c>
      <c r="Z952">
        <v>0.5</v>
      </c>
      <c r="AA952" t="b">
        <v>1</v>
      </c>
      <c r="AB952" t="s">
        <v>76</v>
      </c>
      <c r="AC952" t="s">
        <v>3186</v>
      </c>
    </row>
    <row r="953" spans="1:29" hidden="1" x14ac:dyDescent="0.25">
      <c r="A953">
        <v>546022</v>
      </c>
      <c r="B953" t="s">
        <v>1365</v>
      </c>
      <c r="C953" t="s">
        <v>3168</v>
      </c>
      <c r="D953" t="s">
        <v>196</v>
      </c>
      <c r="E953" t="s">
        <v>117</v>
      </c>
      <c r="G953">
        <v>1</v>
      </c>
      <c r="J953" s="5"/>
      <c r="L953" t="s">
        <v>1366</v>
      </c>
      <c r="M953">
        <v>2018</v>
      </c>
      <c r="N953">
        <v>16</v>
      </c>
      <c r="O953" t="s">
        <v>34</v>
      </c>
      <c r="P953" t="s">
        <v>1367</v>
      </c>
      <c r="Q953" t="s">
        <v>35</v>
      </c>
      <c r="R953" t="s">
        <v>117</v>
      </c>
      <c r="S953" t="s">
        <v>120</v>
      </c>
      <c r="T953">
        <v>1</v>
      </c>
      <c r="U953" s="7">
        <v>1</v>
      </c>
      <c r="V953" s="4">
        <v>1</v>
      </c>
      <c r="W953">
        <v>0</v>
      </c>
      <c r="Y953">
        <v>1</v>
      </c>
      <c r="Z953">
        <v>1</v>
      </c>
      <c r="AA953" t="b">
        <v>1</v>
      </c>
      <c r="AB953" t="s">
        <v>199</v>
      </c>
      <c r="AC953" t="s">
        <v>199</v>
      </c>
    </row>
    <row r="954" spans="1:29" hidden="1" x14ac:dyDescent="0.25">
      <c r="A954">
        <v>575993</v>
      </c>
      <c r="B954" t="s">
        <v>1368</v>
      </c>
      <c r="C954" t="s">
        <v>3168</v>
      </c>
      <c r="D954" t="s">
        <v>221</v>
      </c>
      <c r="E954" t="s">
        <v>40</v>
      </c>
      <c r="F954" t="s">
        <v>524</v>
      </c>
      <c r="G954">
        <v>1</v>
      </c>
      <c r="J954" s="5"/>
      <c r="L954" t="s">
        <v>1369</v>
      </c>
      <c r="M954">
        <v>2019</v>
      </c>
      <c r="N954">
        <v>10</v>
      </c>
      <c r="O954" t="s">
        <v>715</v>
      </c>
      <c r="Q954" t="s">
        <v>69</v>
      </c>
      <c r="R954" t="s">
        <v>3116</v>
      </c>
      <c r="S954" t="s">
        <v>44</v>
      </c>
      <c r="T954">
        <v>0.5</v>
      </c>
      <c r="U954" s="7">
        <v>1</v>
      </c>
      <c r="V954" s="4">
        <v>1</v>
      </c>
      <c r="W954">
        <v>0</v>
      </c>
      <c r="Y954">
        <v>1</v>
      </c>
      <c r="Z954">
        <v>1</v>
      </c>
      <c r="AA954" t="b">
        <v>1</v>
      </c>
      <c r="AB954" t="s">
        <v>151</v>
      </c>
      <c r="AC954" t="s">
        <v>151</v>
      </c>
    </row>
    <row r="955" spans="1:29" hidden="1" x14ac:dyDescent="0.25">
      <c r="A955">
        <v>539511</v>
      </c>
      <c r="B955" t="s">
        <v>1368</v>
      </c>
      <c r="C955" t="s">
        <v>3168</v>
      </c>
      <c r="D955" t="s">
        <v>221</v>
      </c>
      <c r="E955" t="s">
        <v>40</v>
      </c>
      <c r="F955" t="s">
        <v>163</v>
      </c>
      <c r="G955">
        <v>0.5</v>
      </c>
      <c r="J955" s="5"/>
      <c r="L955" t="s">
        <v>755</v>
      </c>
      <c r="M955">
        <v>2017</v>
      </c>
      <c r="N955">
        <v>16</v>
      </c>
      <c r="O955" t="s">
        <v>34</v>
      </c>
      <c r="Q955" t="s">
        <v>35</v>
      </c>
      <c r="R955" t="s">
        <v>164</v>
      </c>
      <c r="S955" t="s">
        <v>44</v>
      </c>
      <c r="T955">
        <v>0.5</v>
      </c>
      <c r="U955" s="7">
        <v>0.5</v>
      </c>
      <c r="V955" s="4">
        <v>0.25</v>
      </c>
      <c r="W955">
        <v>0</v>
      </c>
      <c r="Y955">
        <v>0.25</v>
      </c>
      <c r="Z955">
        <v>0.25</v>
      </c>
      <c r="AA955" t="b">
        <v>1</v>
      </c>
      <c r="AB955" t="s">
        <v>151</v>
      </c>
      <c r="AC955" t="s">
        <v>151</v>
      </c>
    </row>
    <row r="956" spans="1:29" x14ac:dyDescent="0.25">
      <c r="A956">
        <v>539508</v>
      </c>
      <c r="B956" t="s">
        <v>1370</v>
      </c>
      <c r="C956" t="s">
        <v>3168</v>
      </c>
      <c r="D956" t="s">
        <v>28</v>
      </c>
      <c r="E956" t="s">
        <v>40</v>
      </c>
      <c r="F956" t="s">
        <v>41</v>
      </c>
      <c r="G956">
        <v>0.5</v>
      </c>
      <c r="J956" s="5"/>
      <c r="L956" t="s">
        <v>339</v>
      </c>
      <c r="M956">
        <v>2017</v>
      </c>
      <c r="N956">
        <v>11</v>
      </c>
      <c r="O956" t="s">
        <v>34</v>
      </c>
      <c r="Q956" t="s">
        <v>69</v>
      </c>
      <c r="R956" t="s">
        <v>43</v>
      </c>
      <c r="S956" t="s">
        <v>44</v>
      </c>
      <c r="T956">
        <v>0.5</v>
      </c>
      <c r="U956" s="7">
        <v>1</v>
      </c>
      <c r="V956" s="4">
        <v>0.5</v>
      </c>
      <c r="W956">
        <v>0</v>
      </c>
      <c r="Y956">
        <v>0.5</v>
      </c>
      <c r="Z956">
        <v>0.5</v>
      </c>
      <c r="AA956" t="b">
        <v>1</v>
      </c>
      <c r="AB956" t="s">
        <v>45</v>
      </c>
      <c r="AC956" t="s">
        <v>45</v>
      </c>
    </row>
    <row r="957" spans="1:29" hidden="1" x14ac:dyDescent="0.25">
      <c r="A957">
        <v>565609</v>
      </c>
      <c r="B957" t="s">
        <v>1371</v>
      </c>
      <c r="C957" t="s">
        <v>3168</v>
      </c>
      <c r="D957" t="s">
        <v>28</v>
      </c>
      <c r="E957" t="s">
        <v>228</v>
      </c>
      <c r="F957" t="s">
        <v>100</v>
      </c>
      <c r="G957">
        <v>0.25</v>
      </c>
      <c r="J957" s="5"/>
      <c r="L957" t="s">
        <v>684</v>
      </c>
      <c r="M957">
        <v>2020</v>
      </c>
      <c r="N957">
        <v>16</v>
      </c>
      <c r="P957" t="s">
        <v>660</v>
      </c>
      <c r="Q957" t="s">
        <v>35</v>
      </c>
      <c r="R957" t="s">
        <v>3093</v>
      </c>
      <c r="S957" t="s">
        <v>61</v>
      </c>
      <c r="T957">
        <v>0</v>
      </c>
      <c r="U957" s="7">
        <v>0</v>
      </c>
      <c r="V957" s="4">
        <v>0</v>
      </c>
      <c r="W957">
        <v>0</v>
      </c>
      <c r="Y957">
        <v>0</v>
      </c>
      <c r="Z957">
        <v>0</v>
      </c>
      <c r="AA957" t="b">
        <v>1</v>
      </c>
      <c r="AB957" t="s">
        <v>45</v>
      </c>
      <c r="AC957" t="s">
        <v>45</v>
      </c>
    </row>
    <row r="958" spans="1:29" x14ac:dyDescent="0.25">
      <c r="A958">
        <v>550585</v>
      </c>
      <c r="B958" t="s">
        <v>1371</v>
      </c>
      <c r="C958" t="s">
        <v>3168</v>
      </c>
      <c r="D958" t="s">
        <v>28</v>
      </c>
      <c r="E958" t="s">
        <v>29</v>
      </c>
      <c r="F958" t="s">
        <v>47</v>
      </c>
      <c r="G958">
        <v>0.5</v>
      </c>
      <c r="J958" s="5">
        <v>442501800004</v>
      </c>
      <c r="K958" t="s">
        <v>32</v>
      </c>
      <c r="L958" t="s">
        <v>88</v>
      </c>
      <c r="M958">
        <v>2018</v>
      </c>
      <c r="N958">
        <v>16</v>
      </c>
      <c r="O958" t="s">
        <v>34</v>
      </c>
      <c r="Q958" t="s">
        <v>35</v>
      </c>
      <c r="R958" t="s">
        <v>219</v>
      </c>
      <c r="S958" t="s">
        <v>52</v>
      </c>
      <c r="T958">
        <v>6</v>
      </c>
      <c r="U958" s="7">
        <v>6</v>
      </c>
      <c r="V958" s="4">
        <v>3</v>
      </c>
      <c r="W958">
        <v>0</v>
      </c>
      <c r="Y958">
        <v>3</v>
      </c>
      <c r="Z958">
        <v>3</v>
      </c>
      <c r="AA958" t="b">
        <v>1</v>
      </c>
      <c r="AB958" t="s">
        <v>45</v>
      </c>
      <c r="AC958" t="s">
        <v>45</v>
      </c>
    </row>
    <row r="959" spans="1:29" x14ac:dyDescent="0.25">
      <c r="A959">
        <v>570218</v>
      </c>
      <c r="B959" t="s">
        <v>1371</v>
      </c>
      <c r="C959" t="s">
        <v>3168</v>
      </c>
      <c r="D959" t="s">
        <v>28</v>
      </c>
      <c r="E959" t="s">
        <v>99</v>
      </c>
      <c r="F959" t="s">
        <v>100</v>
      </c>
      <c r="G959">
        <v>0.5</v>
      </c>
      <c r="J959" s="5"/>
      <c r="L959" t="s">
        <v>685</v>
      </c>
      <c r="M959">
        <v>2020</v>
      </c>
      <c r="N959">
        <v>10</v>
      </c>
      <c r="P959" t="s">
        <v>686</v>
      </c>
      <c r="Q959" t="s">
        <v>35</v>
      </c>
      <c r="R959" t="s">
        <v>103</v>
      </c>
      <c r="S959" t="s">
        <v>104</v>
      </c>
      <c r="T959">
        <v>0.25</v>
      </c>
      <c r="U959" s="7">
        <v>0.25</v>
      </c>
      <c r="V959" s="4">
        <v>0.125</v>
      </c>
      <c r="W959">
        <v>0</v>
      </c>
      <c r="Y959">
        <v>0.125</v>
      </c>
      <c r="Z959">
        <v>0.125</v>
      </c>
      <c r="AA959" t="b">
        <v>1</v>
      </c>
      <c r="AB959" t="s">
        <v>45</v>
      </c>
      <c r="AC959" t="s">
        <v>45</v>
      </c>
    </row>
    <row r="960" spans="1:29" hidden="1" x14ac:dyDescent="0.25">
      <c r="A960">
        <v>581582</v>
      </c>
      <c r="B960" t="s">
        <v>1372</v>
      </c>
      <c r="C960" t="s">
        <v>3168</v>
      </c>
      <c r="D960" t="s">
        <v>196</v>
      </c>
      <c r="E960" t="s">
        <v>40</v>
      </c>
      <c r="F960" t="s">
        <v>41</v>
      </c>
      <c r="G960">
        <v>1</v>
      </c>
      <c r="J960" s="5"/>
      <c r="L960" t="s">
        <v>729</v>
      </c>
      <c r="M960">
        <v>2019</v>
      </c>
      <c r="N960">
        <v>26</v>
      </c>
      <c r="O960" t="s">
        <v>34</v>
      </c>
      <c r="Q960" t="s">
        <v>35</v>
      </c>
      <c r="R960" t="s">
        <v>43</v>
      </c>
      <c r="S960" t="s">
        <v>44</v>
      </c>
      <c r="T960">
        <v>0.5</v>
      </c>
      <c r="U960" s="7">
        <v>0.5</v>
      </c>
      <c r="V960" s="4">
        <v>0.5</v>
      </c>
      <c r="W960">
        <v>0</v>
      </c>
      <c r="Y960">
        <v>0.5</v>
      </c>
      <c r="Z960">
        <v>0.5</v>
      </c>
      <c r="AA960" t="b">
        <v>1</v>
      </c>
      <c r="AB960" t="s">
        <v>199</v>
      </c>
      <c r="AC960" t="s">
        <v>199</v>
      </c>
    </row>
    <row r="961" spans="1:29" hidden="1" x14ac:dyDescent="0.25">
      <c r="A961">
        <v>586722</v>
      </c>
      <c r="B961" t="s">
        <v>1373</v>
      </c>
      <c r="C961" t="s">
        <v>3168</v>
      </c>
      <c r="D961" t="s">
        <v>201</v>
      </c>
      <c r="E961" t="s">
        <v>228</v>
      </c>
      <c r="F961" t="s">
        <v>100</v>
      </c>
      <c r="G961">
        <v>0.25</v>
      </c>
      <c r="J961" s="5"/>
      <c r="L961" t="s">
        <v>1374</v>
      </c>
      <c r="M961">
        <v>2020</v>
      </c>
      <c r="N961">
        <v>11</v>
      </c>
      <c r="P961" t="s">
        <v>1375</v>
      </c>
      <c r="Q961" t="s">
        <v>35</v>
      </c>
      <c r="R961" t="s">
        <v>3093</v>
      </c>
      <c r="S961" t="s">
        <v>61</v>
      </c>
      <c r="T961">
        <v>0</v>
      </c>
      <c r="U961" s="7">
        <v>0</v>
      </c>
      <c r="V961" s="4">
        <v>0</v>
      </c>
      <c r="W961">
        <v>0</v>
      </c>
      <c r="Y961">
        <v>0</v>
      </c>
      <c r="Z961">
        <v>0</v>
      </c>
      <c r="AA961" t="b">
        <v>1</v>
      </c>
      <c r="AB961" t="s">
        <v>151</v>
      </c>
      <c r="AC961" t="s">
        <v>458</v>
      </c>
    </row>
    <row r="962" spans="1:29" hidden="1" x14ac:dyDescent="0.25">
      <c r="A962">
        <v>581583</v>
      </c>
      <c r="B962" t="s">
        <v>1376</v>
      </c>
      <c r="C962" t="s">
        <v>3168</v>
      </c>
      <c r="D962" t="s">
        <v>201</v>
      </c>
      <c r="E962" t="s">
        <v>228</v>
      </c>
      <c r="F962" t="s">
        <v>100</v>
      </c>
      <c r="G962">
        <v>0.5</v>
      </c>
      <c r="J962" s="5"/>
      <c r="L962" t="s">
        <v>603</v>
      </c>
      <c r="M962">
        <v>2020</v>
      </c>
      <c r="N962">
        <v>10</v>
      </c>
      <c r="P962" t="s">
        <v>266</v>
      </c>
      <c r="Q962" t="s">
        <v>69</v>
      </c>
      <c r="R962" t="s">
        <v>3093</v>
      </c>
      <c r="S962" t="s">
        <v>61</v>
      </c>
      <c r="T962">
        <v>0</v>
      </c>
      <c r="U962" s="7">
        <v>0</v>
      </c>
      <c r="V962" s="4">
        <v>0</v>
      </c>
      <c r="W962">
        <v>0</v>
      </c>
      <c r="Y962">
        <v>0</v>
      </c>
      <c r="Z962">
        <v>0</v>
      </c>
      <c r="AA962" t="b">
        <v>1</v>
      </c>
      <c r="AB962" t="s">
        <v>151</v>
      </c>
      <c r="AC962" t="s">
        <v>458</v>
      </c>
    </row>
    <row r="963" spans="1:29" hidden="1" x14ac:dyDescent="0.25">
      <c r="A963">
        <v>581584</v>
      </c>
      <c r="B963" t="s">
        <v>1376</v>
      </c>
      <c r="C963" t="s">
        <v>3168</v>
      </c>
      <c r="D963" t="s">
        <v>201</v>
      </c>
      <c r="E963" t="s">
        <v>99</v>
      </c>
      <c r="F963" t="s">
        <v>100</v>
      </c>
      <c r="G963">
        <v>0.5</v>
      </c>
      <c r="J963" s="5"/>
      <c r="L963" t="s">
        <v>604</v>
      </c>
      <c r="M963">
        <v>2020</v>
      </c>
      <c r="N963">
        <v>9</v>
      </c>
      <c r="P963" t="s">
        <v>266</v>
      </c>
      <c r="Q963" t="s">
        <v>35</v>
      </c>
      <c r="R963" t="s">
        <v>103</v>
      </c>
      <c r="S963" t="s">
        <v>104</v>
      </c>
      <c r="T963">
        <v>0.25</v>
      </c>
      <c r="U963" s="7">
        <v>0.25</v>
      </c>
      <c r="V963" s="4">
        <v>0.125</v>
      </c>
      <c r="W963">
        <v>0</v>
      </c>
      <c r="Y963">
        <v>0.125</v>
      </c>
      <c r="Z963">
        <v>0.125</v>
      </c>
      <c r="AA963" t="b">
        <v>1</v>
      </c>
      <c r="AB963" t="s">
        <v>151</v>
      </c>
      <c r="AC963" t="s">
        <v>458</v>
      </c>
    </row>
    <row r="964" spans="1:29" hidden="1" x14ac:dyDescent="0.25">
      <c r="A964">
        <v>571559</v>
      </c>
      <c r="B964" t="s">
        <v>1376</v>
      </c>
      <c r="C964" t="s">
        <v>3168</v>
      </c>
      <c r="D964" t="s">
        <v>201</v>
      </c>
      <c r="E964" t="s">
        <v>40</v>
      </c>
      <c r="F964" t="s">
        <v>41</v>
      </c>
      <c r="G964">
        <v>1</v>
      </c>
      <c r="J964" s="5"/>
      <c r="L964" t="s">
        <v>1377</v>
      </c>
      <c r="M964">
        <v>2019</v>
      </c>
      <c r="N964">
        <v>4</v>
      </c>
      <c r="O964" t="s">
        <v>34</v>
      </c>
      <c r="Q964" t="s">
        <v>35</v>
      </c>
      <c r="R964" t="s">
        <v>43</v>
      </c>
      <c r="S964" t="s">
        <v>44</v>
      </c>
      <c r="T964">
        <v>0.5</v>
      </c>
      <c r="U964" s="7">
        <v>0.5</v>
      </c>
      <c r="V964" s="4">
        <v>0.5</v>
      </c>
      <c r="W964">
        <v>0</v>
      </c>
      <c r="Y964">
        <v>0.5</v>
      </c>
      <c r="Z964">
        <v>0.5</v>
      </c>
      <c r="AA964" t="b">
        <v>1</v>
      </c>
      <c r="AB964" t="s">
        <v>151</v>
      </c>
      <c r="AC964" t="s">
        <v>458</v>
      </c>
    </row>
    <row r="965" spans="1:29" hidden="1" x14ac:dyDescent="0.25">
      <c r="A965">
        <v>545922</v>
      </c>
      <c r="B965" t="s">
        <v>1378</v>
      </c>
      <c r="C965" t="s">
        <v>3168</v>
      </c>
      <c r="D965" t="s">
        <v>57</v>
      </c>
      <c r="E965" t="s">
        <v>117</v>
      </c>
      <c r="G965">
        <v>1</v>
      </c>
      <c r="J965" s="5"/>
      <c r="L965" t="s">
        <v>866</v>
      </c>
      <c r="M965">
        <v>2018</v>
      </c>
      <c r="N965">
        <v>27</v>
      </c>
      <c r="O965" t="s">
        <v>34</v>
      </c>
      <c r="P965" t="s">
        <v>266</v>
      </c>
      <c r="Q965" t="s">
        <v>35</v>
      </c>
      <c r="R965" t="s">
        <v>117</v>
      </c>
      <c r="S965" t="s">
        <v>120</v>
      </c>
      <c r="T965">
        <v>1</v>
      </c>
      <c r="U965" s="7">
        <v>1</v>
      </c>
      <c r="V965" s="4">
        <v>1</v>
      </c>
      <c r="W965">
        <v>0</v>
      </c>
      <c r="Y965">
        <v>1</v>
      </c>
      <c r="Z965">
        <v>1</v>
      </c>
      <c r="AA965" t="b">
        <v>1</v>
      </c>
      <c r="AB965" t="s">
        <v>76</v>
      </c>
      <c r="AC965" t="s">
        <v>3188</v>
      </c>
    </row>
    <row r="966" spans="1:29" x14ac:dyDescent="0.25">
      <c r="A966">
        <v>565789</v>
      </c>
      <c r="B966" t="s">
        <v>1379</v>
      </c>
      <c r="C966" t="s">
        <v>3168</v>
      </c>
      <c r="D966" t="s">
        <v>28</v>
      </c>
      <c r="E966" t="s">
        <v>40</v>
      </c>
      <c r="F966" t="s">
        <v>89</v>
      </c>
      <c r="G966">
        <v>0.25</v>
      </c>
      <c r="J966" s="5"/>
      <c r="L966" t="s">
        <v>659</v>
      </c>
      <c r="M966">
        <v>2018</v>
      </c>
      <c r="N966">
        <v>17</v>
      </c>
      <c r="O966" t="s">
        <v>34</v>
      </c>
      <c r="Q966" t="s">
        <v>35</v>
      </c>
      <c r="R966" t="s">
        <v>91</v>
      </c>
      <c r="S966" t="s">
        <v>92</v>
      </c>
      <c r="T966">
        <v>1</v>
      </c>
      <c r="U966" s="7">
        <v>1</v>
      </c>
      <c r="V966" s="4">
        <v>0.25</v>
      </c>
      <c r="W966">
        <v>0</v>
      </c>
      <c r="Y966">
        <v>0.25</v>
      </c>
      <c r="Z966">
        <v>0.25</v>
      </c>
      <c r="AA966" t="b">
        <v>1</v>
      </c>
      <c r="AB966" t="s">
        <v>45</v>
      </c>
      <c r="AC966" t="s">
        <v>45</v>
      </c>
    </row>
    <row r="967" spans="1:29" hidden="1" x14ac:dyDescent="0.25">
      <c r="A967">
        <v>560489</v>
      </c>
      <c r="B967" t="s">
        <v>1380</v>
      </c>
      <c r="C967" t="s">
        <v>3168</v>
      </c>
      <c r="D967" t="s">
        <v>156</v>
      </c>
      <c r="E967" t="s">
        <v>99</v>
      </c>
      <c r="F967" t="s">
        <v>134</v>
      </c>
      <c r="G967">
        <v>0.5</v>
      </c>
      <c r="J967" s="5">
        <v>536018102008</v>
      </c>
      <c r="L967" t="s">
        <v>471</v>
      </c>
      <c r="M967">
        <v>2019</v>
      </c>
      <c r="N967">
        <v>12</v>
      </c>
      <c r="P967" t="s">
        <v>993</v>
      </c>
      <c r="Q967" t="s">
        <v>69</v>
      </c>
      <c r="R967" t="s">
        <v>224</v>
      </c>
      <c r="S967" t="s">
        <v>225</v>
      </c>
      <c r="T967">
        <v>0.5</v>
      </c>
      <c r="U967" s="7">
        <v>1</v>
      </c>
      <c r="V967" s="4">
        <v>0.5</v>
      </c>
      <c r="W967">
        <v>0</v>
      </c>
      <c r="Y967">
        <v>0.5</v>
      </c>
      <c r="Z967">
        <v>0.5</v>
      </c>
      <c r="AA967" t="b">
        <v>1</v>
      </c>
      <c r="AB967" t="s">
        <v>151</v>
      </c>
      <c r="AC967" t="s">
        <v>151</v>
      </c>
    </row>
    <row r="968" spans="1:29" hidden="1" x14ac:dyDescent="0.25">
      <c r="A968">
        <v>563134</v>
      </c>
      <c r="B968" t="s">
        <v>1380</v>
      </c>
      <c r="C968" t="s">
        <v>3168</v>
      </c>
      <c r="D968" t="s">
        <v>156</v>
      </c>
      <c r="E968" t="s">
        <v>40</v>
      </c>
      <c r="F968" t="s">
        <v>89</v>
      </c>
      <c r="G968">
        <v>1</v>
      </c>
      <c r="J968" s="5"/>
      <c r="L968" t="s">
        <v>1381</v>
      </c>
      <c r="M968">
        <v>2020</v>
      </c>
      <c r="N968">
        <v>17</v>
      </c>
      <c r="O968" t="s">
        <v>34</v>
      </c>
      <c r="Q968" t="s">
        <v>69</v>
      </c>
      <c r="R968" t="s">
        <v>91</v>
      </c>
      <c r="S968" t="s">
        <v>92</v>
      </c>
      <c r="T968">
        <v>1</v>
      </c>
      <c r="U968" s="7">
        <v>2</v>
      </c>
      <c r="V968" s="4">
        <v>2</v>
      </c>
      <c r="W968">
        <v>0</v>
      </c>
      <c r="Y968">
        <v>2</v>
      </c>
      <c r="Z968">
        <v>2</v>
      </c>
      <c r="AA968" t="b">
        <v>1</v>
      </c>
      <c r="AB968" t="s">
        <v>151</v>
      </c>
      <c r="AC968" t="s">
        <v>151</v>
      </c>
    </row>
    <row r="969" spans="1:29" hidden="1" x14ac:dyDescent="0.25">
      <c r="A969">
        <v>547778</v>
      </c>
      <c r="B969" t="s">
        <v>1380</v>
      </c>
      <c r="C969" t="s">
        <v>3168</v>
      </c>
      <c r="D969" t="s">
        <v>156</v>
      </c>
      <c r="E969" t="s">
        <v>40</v>
      </c>
      <c r="F969" t="s">
        <v>89</v>
      </c>
      <c r="G969">
        <v>1</v>
      </c>
      <c r="J969" s="5"/>
      <c r="L969" t="s">
        <v>1129</v>
      </c>
      <c r="M969">
        <v>2017</v>
      </c>
      <c r="N969">
        <v>22</v>
      </c>
      <c r="O969" t="s">
        <v>34</v>
      </c>
      <c r="Q969" t="s">
        <v>35</v>
      </c>
      <c r="R969" t="s">
        <v>91</v>
      </c>
      <c r="S969" t="s">
        <v>92</v>
      </c>
      <c r="T969">
        <v>1</v>
      </c>
      <c r="U969" s="7">
        <v>1</v>
      </c>
      <c r="V969" s="4">
        <v>1</v>
      </c>
      <c r="W969">
        <v>0</v>
      </c>
      <c r="Y969">
        <v>1</v>
      </c>
      <c r="Z969">
        <v>1</v>
      </c>
      <c r="AA969" t="b">
        <v>1</v>
      </c>
      <c r="AB969" t="s">
        <v>151</v>
      </c>
      <c r="AC969" t="s">
        <v>151</v>
      </c>
    </row>
    <row r="970" spans="1:29" hidden="1" x14ac:dyDescent="0.25">
      <c r="A970">
        <v>547779</v>
      </c>
      <c r="B970" t="s">
        <v>1380</v>
      </c>
      <c r="C970" t="s">
        <v>3168</v>
      </c>
      <c r="D970" t="s">
        <v>156</v>
      </c>
      <c r="E970" t="s">
        <v>99</v>
      </c>
      <c r="F970" t="s">
        <v>100</v>
      </c>
      <c r="G970">
        <v>1</v>
      </c>
      <c r="J970" s="5"/>
      <c r="L970" t="s">
        <v>1382</v>
      </c>
      <c r="M970">
        <v>2019</v>
      </c>
      <c r="N970">
        <v>10</v>
      </c>
      <c r="P970" t="s">
        <v>1383</v>
      </c>
      <c r="Q970" t="s">
        <v>35</v>
      </c>
      <c r="R970" t="s">
        <v>103</v>
      </c>
      <c r="S970" t="s">
        <v>104</v>
      </c>
      <c r="T970">
        <v>0.25</v>
      </c>
      <c r="U970" s="7">
        <v>0.25</v>
      </c>
      <c r="V970" s="4">
        <v>0.25</v>
      </c>
      <c r="W970">
        <v>0</v>
      </c>
      <c r="Y970">
        <v>0.25</v>
      </c>
      <c r="Z970">
        <v>0.25</v>
      </c>
      <c r="AA970" t="b">
        <v>1</v>
      </c>
      <c r="AB970" t="s">
        <v>151</v>
      </c>
      <c r="AC970" t="s">
        <v>151</v>
      </c>
    </row>
    <row r="971" spans="1:29" hidden="1" x14ac:dyDescent="0.25">
      <c r="A971">
        <v>547783</v>
      </c>
      <c r="B971" t="s">
        <v>1380</v>
      </c>
      <c r="C971" t="s">
        <v>3168</v>
      </c>
      <c r="D971" t="s">
        <v>156</v>
      </c>
      <c r="E971" t="s">
        <v>40</v>
      </c>
      <c r="F971" t="s">
        <v>89</v>
      </c>
      <c r="G971">
        <v>0.5</v>
      </c>
      <c r="J971" s="5"/>
      <c r="L971" t="s">
        <v>239</v>
      </c>
      <c r="M971">
        <v>2018</v>
      </c>
      <c r="N971">
        <v>22</v>
      </c>
      <c r="O971" t="s">
        <v>34</v>
      </c>
      <c r="Q971" t="s">
        <v>35</v>
      </c>
      <c r="R971" t="s">
        <v>91</v>
      </c>
      <c r="S971" t="s">
        <v>92</v>
      </c>
      <c r="T971">
        <v>1</v>
      </c>
      <c r="U971" s="7">
        <v>1</v>
      </c>
      <c r="V971" s="4">
        <v>0.5</v>
      </c>
      <c r="W971">
        <v>0</v>
      </c>
      <c r="Y971">
        <v>0.5</v>
      </c>
      <c r="Z971">
        <v>0.5</v>
      </c>
      <c r="AA971" t="b">
        <v>1</v>
      </c>
      <c r="AB971" t="s">
        <v>151</v>
      </c>
      <c r="AC971" t="s">
        <v>151</v>
      </c>
    </row>
    <row r="972" spans="1:29" hidden="1" x14ac:dyDescent="0.25">
      <c r="A972">
        <v>547784</v>
      </c>
      <c r="B972" t="s">
        <v>1380</v>
      </c>
      <c r="C972" t="s">
        <v>3168</v>
      </c>
      <c r="D972" t="s">
        <v>156</v>
      </c>
      <c r="E972" t="s">
        <v>40</v>
      </c>
      <c r="F972" t="s">
        <v>89</v>
      </c>
      <c r="G972">
        <v>1</v>
      </c>
      <c r="J972" s="5"/>
      <c r="L972" t="s">
        <v>239</v>
      </c>
      <c r="M972">
        <v>2019</v>
      </c>
      <c r="N972">
        <v>23</v>
      </c>
      <c r="O972" t="s">
        <v>34</v>
      </c>
      <c r="Q972" t="s">
        <v>35</v>
      </c>
      <c r="R972" t="s">
        <v>91</v>
      </c>
      <c r="S972" t="s">
        <v>92</v>
      </c>
      <c r="T972">
        <v>1</v>
      </c>
      <c r="U972" s="7">
        <v>1</v>
      </c>
      <c r="V972" s="4">
        <v>1</v>
      </c>
      <c r="W972">
        <v>0</v>
      </c>
      <c r="Y972">
        <v>1</v>
      </c>
      <c r="Z972">
        <v>1</v>
      </c>
      <c r="AA972" t="b">
        <v>1</v>
      </c>
      <c r="AB972" t="s">
        <v>151</v>
      </c>
      <c r="AC972" t="s">
        <v>151</v>
      </c>
    </row>
    <row r="973" spans="1:29" hidden="1" x14ac:dyDescent="0.25">
      <c r="A973">
        <v>567286</v>
      </c>
      <c r="B973" t="s">
        <v>1380</v>
      </c>
      <c r="C973" t="s">
        <v>3168</v>
      </c>
      <c r="D973" t="s">
        <v>156</v>
      </c>
      <c r="E973" t="s">
        <v>40</v>
      </c>
      <c r="F973" t="s">
        <v>41</v>
      </c>
      <c r="G973">
        <v>1</v>
      </c>
      <c r="J973" s="5"/>
      <c r="L973" t="s">
        <v>1384</v>
      </c>
      <c r="M973">
        <v>2019</v>
      </c>
      <c r="N973">
        <v>12</v>
      </c>
      <c r="O973" t="s">
        <v>34</v>
      </c>
      <c r="Q973" t="s">
        <v>35</v>
      </c>
      <c r="R973" t="s">
        <v>43</v>
      </c>
      <c r="S973" t="s">
        <v>44</v>
      </c>
      <c r="T973">
        <v>0.5</v>
      </c>
      <c r="U973" s="7">
        <v>0.5</v>
      </c>
      <c r="V973" s="4">
        <v>0.5</v>
      </c>
      <c r="W973">
        <v>0</v>
      </c>
      <c r="Y973">
        <v>0.5</v>
      </c>
      <c r="Z973">
        <v>0.5</v>
      </c>
      <c r="AA973" t="b">
        <v>1</v>
      </c>
      <c r="AB973" t="s">
        <v>151</v>
      </c>
      <c r="AC973" t="s">
        <v>151</v>
      </c>
    </row>
    <row r="974" spans="1:29" hidden="1" x14ac:dyDescent="0.25">
      <c r="A974">
        <v>551218</v>
      </c>
      <c r="B974" t="s">
        <v>1380</v>
      </c>
      <c r="C974" t="s">
        <v>3168</v>
      </c>
      <c r="D974" t="s">
        <v>156</v>
      </c>
      <c r="E974" t="s">
        <v>40</v>
      </c>
      <c r="F974" t="s">
        <v>89</v>
      </c>
      <c r="G974">
        <v>1</v>
      </c>
      <c r="J974" s="5"/>
      <c r="L974" t="s">
        <v>1129</v>
      </c>
      <c r="M974">
        <v>2018</v>
      </c>
      <c r="N974">
        <v>12</v>
      </c>
      <c r="O974" t="s">
        <v>34</v>
      </c>
      <c r="Q974" t="s">
        <v>35</v>
      </c>
      <c r="R974" t="s">
        <v>91</v>
      </c>
      <c r="S974" t="s">
        <v>92</v>
      </c>
      <c r="T974">
        <v>1</v>
      </c>
      <c r="U974" s="7">
        <v>1</v>
      </c>
      <c r="V974" s="4">
        <v>1</v>
      </c>
      <c r="W974">
        <v>0</v>
      </c>
      <c r="Y974">
        <v>1</v>
      </c>
      <c r="Z974">
        <v>1</v>
      </c>
      <c r="AA974" t="b">
        <v>1</v>
      </c>
      <c r="AB974" t="s">
        <v>151</v>
      </c>
      <c r="AC974" t="s">
        <v>151</v>
      </c>
    </row>
    <row r="975" spans="1:29" hidden="1" x14ac:dyDescent="0.25">
      <c r="A975">
        <v>572851</v>
      </c>
      <c r="B975" t="s">
        <v>1380</v>
      </c>
      <c r="C975" t="s">
        <v>3168</v>
      </c>
      <c r="D975" t="s">
        <v>156</v>
      </c>
      <c r="E975" t="s">
        <v>99</v>
      </c>
      <c r="F975" t="s">
        <v>134</v>
      </c>
      <c r="G975">
        <v>1</v>
      </c>
      <c r="J975" s="5">
        <v>558088800026</v>
      </c>
      <c r="L975" t="s">
        <v>1385</v>
      </c>
      <c r="M975">
        <v>2020</v>
      </c>
      <c r="N975">
        <v>8</v>
      </c>
      <c r="P975" t="s">
        <v>1386</v>
      </c>
      <c r="Q975" t="s">
        <v>69</v>
      </c>
      <c r="R975" t="s">
        <v>224</v>
      </c>
      <c r="S975" t="s">
        <v>225</v>
      </c>
      <c r="T975">
        <v>0.5</v>
      </c>
      <c r="U975" s="7">
        <v>1</v>
      </c>
      <c r="V975" s="4">
        <v>1</v>
      </c>
      <c r="W975">
        <v>0</v>
      </c>
      <c r="Y975">
        <v>1</v>
      </c>
      <c r="Z975">
        <v>1</v>
      </c>
      <c r="AA975" t="b">
        <v>1</v>
      </c>
      <c r="AB975" t="s">
        <v>151</v>
      </c>
      <c r="AC975" t="s">
        <v>151</v>
      </c>
    </row>
    <row r="976" spans="1:29" hidden="1" x14ac:dyDescent="0.25">
      <c r="A976">
        <v>543143</v>
      </c>
      <c r="B976" t="s">
        <v>1387</v>
      </c>
      <c r="C976" t="s">
        <v>3168</v>
      </c>
      <c r="D976" t="s">
        <v>141</v>
      </c>
      <c r="E976" t="s">
        <v>29</v>
      </c>
      <c r="F976" t="s">
        <v>89</v>
      </c>
      <c r="G976">
        <v>0.33333333333332998</v>
      </c>
      <c r="J976" s="5"/>
      <c r="L976" t="s">
        <v>151</v>
      </c>
      <c r="M976">
        <v>2018</v>
      </c>
      <c r="N976">
        <v>20</v>
      </c>
      <c r="O976" t="s">
        <v>34</v>
      </c>
      <c r="Q976" t="s">
        <v>35</v>
      </c>
      <c r="R976" t="s">
        <v>301</v>
      </c>
      <c r="S976" t="s">
        <v>92</v>
      </c>
      <c r="T976">
        <v>1</v>
      </c>
      <c r="U976" s="7">
        <v>1</v>
      </c>
      <c r="V976" s="4">
        <v>0.33333333333332998</v>
      </c>
      <c r="W976">
        <v>0</v>
      </c>
      <c r="Y976">
        <v>0.33333333333332998</v>
      </c>
      <c r="Z976">
        <v>0.33333333333332998</v>
      </c>
      <c r="AA976" t="b">
        <v>1</v>
      </c>
      <c r="AB976" t="s">
        <v>151</v>
      </c>
      <c r="AC976" t="s">
        <v>151</v>
      </c>
    </row>
    <row r="977" spans="1:29" hidden="1" x14ac:dyDescent="0.25">
      <c r="A977">
        <v>529623</v>
      </c>
      <c r="B977" t="s">
        <v>1388</v>
      </c>
      <c r="C977" t="s">
        <v>3168</v>
      </c>
      <c r="D977" t="s">
        <v>63</v>
      </c>
      <c r="E977" t="s">
        <v>761</v>
      </c>
      <c r="G977">
        <v>1</v>
      </c>
      <c r="J977" s="5"/>
      <c r="L977" t="s">
        <v>762</v>
      </c>
      <c r="M977">
        <v>2017</v>
      </c>
      <c r="N977">
        <v>1</v>
      </c>
      <c r="O977" t="s">
        <v>168</v>
      </c>
      <c r="P977" t="s">
        <v>289</v>
      </c>
      <c r="Q977" t="s">
        <v>35</v>
      </c>
      <c r="R977" t="s">
        <v>761</v>
      </c>
      <c r="S977" t="s">
        <v>61</v>
      </c>
      <c r="T977">
        <v>0</v>
      </c>
      <c r="U977" s="7">
        <v>0</v>
      </c>
      <c r="V977" s="4">
        <v>0</v>
      </c>
      <c r="W977">
        <v>0</v>
      </c>
      <c r="Y977">
        <v>0</v>
      </c>
      <c r="Z977">
        <v>0</v>
      </c>
      <c r="AA977" t="b">
        <v>1</v>
      </c>
      <c r="AB977" t="s">
        <v>151</v>
      </c>
      <c r="AC977" t="s">
        <v>151</v>
      </c>
    </row>
    <row r="978" spans="1:29" hidden="1" x14ac:dyDescent="0.25">
      <c r="A978">
        <v>529625</v>
      </c>
      <c r="B978" t="s">
        <v>1388</v>
      </c>
      <c r="C978" t="s">
        <v>3168</v>
      </c>
      <c r="D978" t="s">
        <v>63</v>
      </c>
      <c r="E978" t="s">
        <v>761</v>
      </c>
      <c r="G978">
        <v>1</v>
      </c>
      <c r="J978" s="5"/>
      <c r="L978" t="s">
        <v>762</v>
      </c>
      <c r="M978">
        <v>2017</v>
      </c>
      <c r="N978">
        <v>1</v>
      </c>
      <c r="O978" t="s">
        <v>168</v>
      </c>
      <c r="P978" t="s">
        <v>289</v>
      </c>
      <c r="Q978" t="s">
        <v>35</v>
      </c>
      <c r="R978" t="s">
        <v>761</v>
      </c>
      <c r="S978" t="s">
        <v>61</v>
      </c>
      <c r="T978">
        <v>0</v>
      </c>
      <c r="U978" s="7">
        <v>0</v>
      </c>
      <c r="V978" s="4">
        <v>0</v>
      </c>
      <c r="W978">
        <v>0</v>
      </c>
      <c r="Y978">
        <v>0</v>
      </c>
      <c r="Z978">
        <v>0</v>
      </c>
      <c r="AA978" t="b">
        <v>1</v>
      </c>
      <c r="AB978" t="s">
        <v>151</v>
      </c>
      <c r="AC978" t="s">
        <v>151</v>
      </c>
    </row>
    <row r="979" spans="1:29" hidden="1" x14ac:dyDescent="0.25">
      <c r="A979">
        <v>529627</v>
      </c>
      <c r="B979" t="s">
        <v>1388</v>
      </c>
      <c r="C979" t="s">
        <v>3168</v>
      </c>
      <c r="D979" t="s">
        <v>63</v>
      </c>
      <c r="E979" t="s">
        <v>761</v>
      </c>
      <c r="G979">
        <v>1</v>
      </c>
      <c r="J979" s="5"/>
      <c r="L979" t="s">
        <v>762</v>
      </c>
      <c r="M979">
        <v>2017</v>
      </c>
      <c r="N979">
        <v>2</v>
      </c>
      <c r="O979" t="s">
        <v>168</v>
      </c>
      <c r="P979" t="s">
        <v>289</v>
      </c>
      <c r="Q979" t="s">
        <v>35</v>
      </c>
      <c r="R979" t="s">
        <v>761</v>
      </c>
      <c r="S979" t="s">
        <v>61</v>
      </c>
      <c r="T979">
        <v>0</v>
      </c>
      <c r="U979" s="7">
        <v>0</v>
      </c>
      <c r="V979" s="4">
        <v>0</v>
      </c>
      <c r="W979">
        <v>0</v>
      </c>
      <c r="Y979">
        <v>0</v>
      </c>
      <c r="Z979">
        <v>0</v>
      </c>
      <c r="AA979" t="b">
        <v>1</v>
      </c>
      <c r="AB979" t="s">
        <v>151</v>
      </c>
      <c r="AC979" t="s">
        <v>151</v>
      </c>
    </row>
    <row r="980" spans="1:29" hidden="1" x14ac:dyDescent="0.25">
      <c r="A980">
        <v>529628</v>
      </c>
      <c r="B980" t="s">
        <v>1388</v>
      </c>
      <c r="C980" t="s">
        <v>3168</v>
      </c>
      <c r="D980" t="s">
        <v>63</v>
      </c>
      <c r="E980" t="s">
        <v>761</v>
      </c>
      <c r="G980">
        <v>1</v>
      </c>
      <c r="J980" s="5"/>
      <c r="L980" t="s">
        <v>762</v>
      </c>
      <c r="M980">
        <v>2017</v>
      </c>
      <c r="N980">
        <v>2</v>
      </c>
      <c r="O980" t="s">
        <v>168</v>
      </c>
      <c r="P980" t="s">
        <v>289</v>
      </c>
      <c r="Q980" t="s">
        <v>35</v>
      </c>
      <c r="R980" t="s">
        <v>761</v>
      </c>
      <c r="S980" t="s">
        <v>61</v>
      </c>
      <c r="T980">
        <v>0</v>
      </c>
      <c r="U980" s="7">
        <v>0</v>
      </c>
      <c r="V980" s="4">
        <v>0</v>
      </c>
      <c r="W980">
        <v>0</v>
      </c>
      <c r="Y980">
        <v>0</v>
      </c>
      <c r="Z980">
        <v>0</v>
      </c>
      <c r="AA980" t="b">
        <v>1</v>
      </c>
      <c r="AB980" t="s">
        <v>151</v>
      </c>
      <c r="AC980" t="s">
        <v>151</v>
      </c>
    </row>
    <row r="981" spans="1:29" hidden="1" x14ac:dyDescent="0.25">
      <c r="A981">
        <v>529630</v>
      </c>
      <c r="B981" t="s">
        <v>1388</v>
      </c>
      <c r="C981" t="s">
        <v>3168</v>
      </c>
      <c r="D981" t="s">
        <v>63</v>
      </c>
      <c r="E981" t="s">
        <v>761</v>
      </c>
      <c r="G981">
        <v>1</v>
      </c>
      <c r="J981" s="5"/>
      <c r="L981" t="s">
        <v>762</v>
      </c>
      <c r="M981">
        <v>2017</v>
      </c>
      <c r="N981">
        <v>2</v>
      </c>
      <c r="O981" t="s">
        <v>168</v>
      </c>
      <c r="P981" t="s">
        <v>289</v>
      </c>
      <c r="Q981" t="s">
        <v>35</v>
      </c>
      <c r="R981" t="s">
        <v>761</v>
      </c>
      <c r="S981" t="s">
        <v>61</v>
      </c>
      <c r="T981">
        <v>0</v>
      </c>
      <c r="U981" s="7">
        <v>0</v>
      </c>
      <c r="V981" s="4">
        <v>0</v>
      </c>
      <c r="W981">
        <v>0</v>
      </c>
      <c r="Y981">
        <v>0</v>
      </c>
      <c r="Z981">
        <v>0</v>
      </c>
      <c r="AA981" t="b">
        <v>1</v>
      </c>
      <c r="AB981" t="s">
        <v>151</v>
      </c>
      <c r="AC981" t="s">
        <v>151</v>
      </c>
    </row>
    <row r="982" spans="1:29" hidden="1" x14ac:dyDescent="0.25">
      <c r="A982">
        <v>529633</v>
      </c>
      <c r="B982" t="s">
        <v>1388</v>
      </c>
      <c r="C982" t="s">
        <v>3168</v>
      </c>
      <c r="D982" t="s">
        <v>63</v>
      </c>
      <c r="E982" t="s">
        <v>761</v>
      </c>
      <c r="G982">
        <v>1</v>
      </c>
      <c r="J982" s="5"/>
      <c r="L982" t="s">
        <v>762</v>
      </c>
      <c r="M982">
        <v>2017</v>
      </c>
      <c r="N982">
        <v>3</v>
      </c>
      <c r="O982" t="s">
        <v>168</v>
      </c>
      <c r="P982" t="s">
        <v>289</v>
      </c>
      <c r="Q982" t="s">
        <v>35</v>
      </c>
      <c r="R982" t="s">
        <v>761</v>
      </c>
      <c r="S982" t="s">
        <v>61</v>
      </c>
      <c r="T982">
        <v>0</v>
      </c>
      <c r="U982" s="7">
        <v>0</v>
      </c>
      <c r="V982" s="4">
        <v>0</v>
      </c>
      <c r="W982">
        <v>0</v>
      </c>
      <c r="Y982">
        <v>0</v>
      </c>
      <c r="Z982">
        <v>0</v>
      </c>
      <c r="AA982" t="b">
        <v>1</v>
      </c>
      <c r="AB982" t="s">
        <v>151</v>
      </c>
      <c r="AC982" t="s">
        <v>151</v>
      </c>
    </row>
    <row r="983" spans="1:29" hidden="1" x14ac:dyDescent="0.25">
      <c r="A983">
        <v>529634</v>
      </c>
      <c r="B983" t="s">
        <v>1388</v>
      </c>
      <c r="C983" t="s">
        <v>3168</v>
      </c>
      <c r="D983" t="s">
        <v>63</v>
      </c>
      <c r="E983" t="s">
        <v>761</v>
      </c>
      <c r="G983">
        <v>1</v>
      </c>
      <c r="J983" s="5"/>
      <c r="L983" t="s">
        <v>762</v>
      </c>
      <c r="M983">
        <v>2017</v>
      </c>
      <c r="N983">
        <v>1</v>
      </c>
      <c r="O983" t="s">
        <v>168</v>
      </c>
      <c r="P983" t="s">
        <v>289</v>
      </c>
      <c r="Q983" t="s">
        <v>35</v>
      </c>
      <c r="R983" t="s">
        <v>761</v>
      </c>
      <c r="S983" t="s">
        <v>61</v>
      </c>
      <c r="T983">
        <v>0</v>
      </c>
      <c r="U983" s="7">
        <v>0</v>
      </c>
      <c r="V983" s="4">
        <v>0</v>
      </c>
      <c r="W983">
        <v>0</v>
      </c>
      <c r="Y983">
        <v>0</v>
      </c>
      <c r="Z983">
        <v>0</v>
      </c>
      <c r="AA983" t="b">
        <v>1</v>
      </c>
      <c r="AB983" t="s">
        <v>151</v>
      </c>
      <c r="AC983" t="s">
        <v>151</v>
      </c>
    </row>
    <row r="984" spans="1:29" hidden="1" x14ac:dyDescent="0.25">
      <c r="A984">
        <v>535041</v>
      </c>
      <c r="B984" t="s">
        <v>1388</v>
      </c>
      <c r="C984" t="s">
        <v>3168</v>
      </c>
      <c r="D984" t="s">
        <v>63</v>
      </c>
      <c r="E984" t="s">
        <v>193</v>
      </c>
      <c r="G984">
        <v>1</v>
      </c>
      <c r="J984" s="5"/>
      <c r="M984">
        <v>2017</v>
      </c>
      <c r="N984">
        <v>132</v>
      </c>
      <c r="O984" t="s">
        <v>34</v>
      </c>
      <c r="P984" t="s">
        <v>289</v>
      </c>
      <c r="Q984" t="s">
        <v>35</v>
      </c>
      <c r="R984" t="s">
        <v>193</v>
      </c>
      <c r="S984" t="s">
        <v>60</v>
      </c>
      <c r="T984">
        <v>1</v>
      </c>
      <c r="U984" s="7">
        <v>1</v>
      </c>
      <c r="V984" s="4">
        <v>1</v>
      </c>
      <c r="W984">
        <v>1</v>
      </c>
      <c r="Y984">
        <v>1</v>
      </c>
      <c r="Z984">
        <v>1</v>
      </c>
      <c r="AA984" t="b">
        <v>1</v>
      </c>
      <c r="AB984" t="s">
        <v>151</v>
      </c>
      <c r="AC984" t="s">
        <v>151</v>
      </c>
    </row>
    <row r="985" spans="1:29" hidden="1" x14ac:dyDescent="0.25">
      <c r="A985">
        <v>536097</v>
      </c>
      <c r="B985" t="s">
        <v>1388</v>
      </c>
      <c r="C985" t="s">
        <v>3168</v>
      </c>
      <c r="D985" t="s">
        <v>63</v>
      </c>
      <c r="E985" t="s">
        <v>193</v>
      </c>
      <c r="G985">
        <v>1</v>
      </c>
      <c r="J985" s="5"/>
      <c r="M985">
        <v>2017</v>
      </c>
      <c r="N985">
        <v>134</v>
      </c>
      <c r="O985" t="s">
        <v>34</v>
      </c>
      <c r="P985" t="s">
        <v>289</v>
      </c>
      <c r="Q985" t="s">
        <v>35</v>
      </c>
      <c r="R985" t="s">
        <v>193</v>
      </c>
      <c r="S985" t="s">
        <v>60</v>
      </c>
      <c r="T985">
        <v>1</v>
      </c>
      <c r="U985" s="7">
        <v>1</v>
      </c>
      <c r="V985" s="4">
        <v>1</v>
      </c>
      <c r="W985">
        <v>1</v>
      </c>
      <c r="Y985">
        <v>1</v>
      </c>
      <c r="Z985">
        <v>1</v>
      </c>
      <c r="AA985" t="b">
        <v>1</v>
      </c>
      <c r="AB985" t="s">
        <v>151</v>
      </c>
      <c r="AC985" t="s">
        <v>151</v>
      </c>
    </row>
    <row r="986" spans="1:29" hidden="1" x14ac:dyDescent="0.25">
      <c r="A986">
        <v>550555</v>
      </c>
      <c r="B986" t="s">
        <v>1388</v>
      </c>
      <c r="C986" t="s">
        <v>3168</v>
      </c>
      <c r="D986" t="s">
        <v>63</v>
      </c>
      <c r="E986" t="s">
        <v>58</v>
      </c>
      <c r="G986">
        <v>0.33333333333332998</v>
      </c>
      <c r="J986" s="5"/>
      <c r="M986">
        <v>2018</v>
      </c>
      <c r="N986">
        <v>136</v>
      </c>
      <c r="P986" t="s">
        <v>289</v>
      </c>
      <c r="Q986" t="s">
        <v>35</v>
      </c>
      <c r="R986" t="s">
        <v>58</v>
      </c>
      <c r="S986" t="s">
        <v>60</v>
      </c>
      <c r="T986">
        <v>1</v>
      </c>
      <c r="U986" s="7">
        <v>1</v>
      </c>
      <c r="V986" s="4">
        <v>0.33333333333332998</v>
      </c>
      <c r="W986">
        <v>1</v>
      </c>
      <c r="Y986">
        <v>0.33333333333332998</v>
      </c>
      <c r="Z986">
        <v>0.33333333333332998</v>
      </c>
      <c r="AA986" t="b">
        <v>1</v>
      </c>
      <c r="AB986" t="s">
        <v>151</v>
      </c>
      <c r="AC986" t="s">
        <v>151</v>
      </c>
    </row>
    <row r="987" spans="1:29" hidden="1" x14ac:dyDescent="0.25">
      <c r="A987">
        <v>590614</v>
      </c>
      <c r="B987" t="s">
        <v>1388</v>
      </c>
      <c r="C987" t="s">
        <v>3168</v>
      </c>
      <c r="D987" t="s">
        <v>63</v>
      </c>
      <c r="E987" t="s">
        <v>553</v>
      </c>
      <c r="F987" t="s">
        <v>41</v>
      </c>
      <c r="G987">
        <v>0.5</v>
      </c>
      <c r="J987" s="5"/>
      <c r="L987" t="s">
        <v>1389</v>
      </c>
      <c r="M987">
        <v>2020</v>
      </c>
      <c r="N987">
        <v>3</v>
      </c>
      <c r="O987" t="s">
        <v>34</v>
      </c>
      <c r="Q987" t="s">
        <v>35</v>
      </c>
      <c r="R987" t="s">
        <v>3103</v>
      </c>
      <c r="S987" t="s">
        <v>61</v>
      </c>
      <c r="T987">
        <v>0</v>
      </c>
      <c r="U987" s="7">
        <v>0</v>
      </c>
      <c r="V987" s="4">
        <v>0</v>
      </c>
      <c r="W987">
        <v>0</v>
      </c>
      <c r="Y987">
        <v>0</v>
      </c>
      <c r="Z987">
        <v>0</v>
      </c>
      <c r="AA987" t="b">
        <v>1</v>
      </c>
      <c r="AB987" t="s">
        <v>151</v>
      </c>
      <c r="AC987" t="s">
        <v>151</v>
      </c>
    </row>
    <row r="988" spans="1:29" hidden="1" x14ac:dyDescent="0.25">
      <c r="A988">
        <v>529250</v>
      </c>
      <c r="B988" t="s">
        <v>1390</v>
      </c>
      <c r="C988" t="s">
        <v>3168</v>
      </c>
      <c r="D988" t="s">
        <v>130</v>
      </c>
      <c r="E988" t="s">
        <v>99</v>
      </c>
      <c r="F988" t="s">
        <v>134</v>
      </c>
      <c r="G988">
        <v>0.5</v>
      </c>
      <c r="J988" s="5">
        <v>405467100031</v>
      </c>
      <c r="L988" t="s">
        <v>481</v>
      </c>
      <c r="M988">
        <v>2017</v>
      </c>
      <c r="N988">
        <v>6</v>
      </c>
      <c r="P988" t="s">
        <v>505</v>
      </c>
      <c r="Q988" t="s">
        <v>69</v>
      </c>
      <c r="R988" t="s">
        <v>224</v>
      </c>
      <c r="S988" t="s">
        <v>225</v>
      </c>
      <c r="T988">
        <v>0.5</v>
      </c>
      <c r="U988" s="7">
        <v>1</v>
      </c>
      <c r="V988" s="4">
        <v>0.5</v>
      </c>
      <c r="W988">
        <v>0</v>
      </c>
      <c r="Y988">
        <v>0.5</v>
      </c>
      <c r="Z988">
        <v>0.5</v>
      </c>
      <c r="AA988" t="b">
        <v>1</v>
      </c>
      <c r="AB988" t="s">
        <v>76</v>
      </c>
      <c r="AC988" t="s">
        <v>3186</v>
      </c>
    </row>
    <row r="989" spans="1:29" hidden="1" x14ac:dyDescent="0.25">
      <c r="A989">
        <v>542139</v>
      </c>
      <c r="B989" t="s">
        <v>1390</v>
      </c>
      <c r="C989" t="s">
        <v>3168</v>
      </c>
      <c r="D989" t="s">
        <v>130</v>
      </c>
      <c r="E989" t="s">
        <v>99</v>
      </c>
      <c r="F989" t="s">
        <v>100</v>
      </c>
      <c r="G989">
        <v>1</v>
      </c>
      <c r="J989" s="5"/>
      <c r="L989" t="s">
        <v>1391</v>
      </c>
      <c r="M989">
        <v>2017</v>
      </c>
      <c r="N989">
        <v>12</v>
      </c>
      <c r="P989" t="s">
        <v>1392</v>
      </c>
      <c r="Q989" t="s">
        <v>35</v>
      </c>
      <c r="R989" t="s">
        <v>103</v>
      </c>
      <c r="S989" t="s">
        <v>104</v>
      </c>
      <c r="T989">
        <v>0.25</v>
      </c>
      <c r="U989" s="7">
        <v>0.25</v>
      </c>
      <c r="V989" s="4">
        <v>0.25</v>
      </c>
      <c r="W989">
        <v>0</v>
      </c>
      <c r="Y989">
        <v>0.25</v>
      </c>
      <c r="Z989">
        <v>0.25</v>
      </c>
      <c r="AA989" t="b">
        <v>1</v>
      </c>
      <c r="AB989" t="s">
        <v>76</v>
      </c>
      <c r="AC989" t="s">
        <v>3186</v>
      </c>
    </row>
    <row r="990" spans="1:29" hidden="1" x14ac:dyDescent="0.25">
      <c r="A990">
        <v>590968</v>
      </c>
      <c r="B990" t="s">
        <v>1393</v>
      </c>
      <c r="C990" t="s">
        <v>3168</v>
      </c>
      <c r="D990" t="s">
        <v>141</v>
      </c>
      <c r="E990" t="s">
        <v>40</v>
      </c>
      <c r="F990" t="s">
        <v>64</v>
      </c>
      <c r="G990">
        <v>0.25</v>
      </c>
      <c r="H990" t="s">
        <v>1394</v>
      </c>
      <c r="I990" t="s">
        <v>143</v>
      </c>
      <c r="J990" s="5">
        <v>600116200020</v>
      </c>
      <c r="K990" t="s">
        <v>80</v>
      </c>
      <c r="L990" t="s">
        <v>1395</v>
      </c>
      <c r="M990">
        <v>2020</v>
      </c>
      <c r="N990">
        <v>19</v>
      </c>
      <c r="O990" t="s">
        <v>68</v>
      </c>
      <c r="Q990" t="s">
        <v>69</v>
      </c>
      <c r="R990" t="s">
        <v>70</v>
      </c>
      <c r="S990" t="s">
        <v>145</v>
      </c>
      <c r="T990">
        <v>22</v>
      </c>
      <c r="U990" s="7">
        <v>22</v>
      </c>
      <c r="V990" s="4">
        <v>5.5</v>
      </c>
      <c r="W990">
        <v>0</v>
      </c>
      <c r="Y990">
        <v>5.5</v>
      </c>
      <c r="Z990">
        <v>3.5</v>
      </c>
      <c r="AA990" t="b">
        <v>0</v>
      </c>
      <c r="AB990" t="s">
        <v>151</v>
      </c>
      <c r="AC990" t="s">
        <v>151</v>
      </c>
    </row>
    <row r="991" spans="1:29" hidden="1" x14ac:dyDescent="0.25">
      <c r="A991">
        <v>539224</v>
      </c>
      <c r="B991" t="s">
        <v>1396</v>
      </c>
      <c r="C991" t="s">
        <v>3168</v>
      </c>
      <c r="D991" t="s">
        <v>196</v>
      </c>
      <c r="E991" t="s">
        <v>40</v>
      </c>
      <c r="F991" t="s">
        <v>41</v>
      </c>
      <c r="G991">
        <v>1</v>
      </c>
      <c r="J991" s="5"/>
      <c r="L991" t="s">
        <v>1397</v>
      </c>
      <c r="M991">
        <v>2017</v>
      </c>
      <c r="N991">
        <v>5</v>
      </c>
      <c r="O991" t="s">
        <v>34</v>
      </c>
      <c r="Q991" t="s">
        <v>35</v>
      </c>
      <c r="R991" t="s">
        <v>43</v>
      </c>
      <c r="S991" t="s">
        <v>44</v>
      </c>
      <c r="T991">
        <v>0.5</v>
      </c>
      <c r="U991" s="7">
        <v>0.5</v>
      </c>
      <c r="V991" s="4">
        <v>0.5</v>
      </c>
      <c r="W991">
        <v>0</v>
      </c>
      <c r="Y991">
        <v>0.5</v>
      </c>
      <c r="Z991">
        <v>0.5</v>
      </c>
      <c r="AA991" t="b">
        <v>1</v>
      </c>
      <c r="AB991" t="s">
        <v>199</v>
      </c>
      <c r="AC991" t="s">
        <v>199</v>
      </c>
    </row>
    <row r="992" spans="1:29" hidden="1" x14ac:dyDescent="0.25">
      <c r="A992">
        <v>539289</v>
      </c>
      <c r="B992" t="s">
        <v>1396</v>
      </c>
      <c r="C992" t="s">
        <v>3168</v>
      </c>
      <c r="D992" t="s">
        <v>196</v>
      </c>
      <c r="E992" t="s">
        <v>346</v>
      </c>
      <c r="G992">
        <v>1</v>
      </c>
      <c r="J992" s="5"/>
      <c r="L992" t="s">
        <v>1398</v>
      </c>
      <c r="M992">
        <v>2017</v>
      </c>
      <c r="P992" t="s">
        <v>1399</v>
      </c>
      <c r="Q992" t="s">
        <v>35</v>
      </c>
      <c r="R992" t="s">
        <v>346</v>
      </c>
      <c r="S992" t="s">
        <v>61</v>
      </c>
      <c r="T992">
        <v>0</v>
      </c>
      <c r="U992" s="7">
        <v>0</v>
      </c>
      <c r="V992" s="4">
        <v>0</v>
      </c>
      <c r="W992">
        <v>0</v>
      </c>
      <c r="Y992">
        <v>0</v>
      </c>
      <c r="Z992">
        <v>0</v>
      </c>
      <c r="AA992" t="b">
        <v>1</v>
      </c>
      <c r="AB992" t="s">
        <v>199</v>
      </c>
      <c r="AC992" t="s">
        <v>199</v>
      </c>
    </row>
    <row r="993" spans="1:29" hidden="1" x14ac:dyDescent="0.25">
      <c r="A993">
        <v>563025</v>
      </c>
      <c r="B993" t="s">
        <v>195</v>
      </c>
      <c r="C993" t="s">
        <v>3168</v>
      </c>
      <c r="D993" t="s">
        <v>196</v>
      </c>
      <c r="E993" t="s">
        <v>40</v>
      </c>
      <c r="F993" t="s">
        <v>171</v>
      </c>
      <c r="G993">
        <v>1</v>
      </c>
      <c r="J993" s="5"/>
      <c r="L993" t="s">
        <v>1400</v>
      </c>
      <c r="M993">
        <v>2019</v>
      </c>
      <c r="N993">
        <v>14</v>
      </c>
      <c r="O993" t="s">
        <v>149</v>
      </c>
      <c r="Q993" t="s">
        <v>69</v>
      </c>
      <c r="R993" t="s">
        <v>357</v>
      </c>
      <c r="S993" t="s">
        <v>44</v>
      </c>
      <c r="T993">
        <v>0.5</v>
      </c>
      <c r="U993" s="7">
        <v>1</v>
      </c>
      <c r="V993" s="4">
        <v>1</v>
      </c>
      <c r="W993">
        <v>0</v>
      </c>
      <c r="Y993">
        <v>1</v>
      </c>
      <c r="Z993">
        <v>1</v>
      </c>
      <c r="AA993" t="b">
        <v>1</v>
      </c>
      <c r="AB993" t="s">
        <v>199</v>
      </c>
      <c r="AC993" t="s">
        <v>199</v>
      </c>
    </row>
    <row r="994" spans="1:29" hidden="1" x14ac:dyDescent="0.25">
      <c r="A994">
        <v>565385</v>
      </c>
      <c r="B994" t="s">
        <v>195</v>
      </c>
      <c r="C994" t="s">
        <v>3168</v>
      </c>
      <c r="D994" t="s">
        <v>196</v>
      </c>
      <c r="E994" t="s">
        <v>40</v>
      </c>
      <c r="F994" t="s">
        <v>41</v>
      </c>
      <c r="G994">
        <v>1</v>
      </c>
      <c r="J994" s="5"/>
      <c r="L994" t="s">
        <v>729</v>
      </c>
      <c r="M994">
        <v>2019</v>
      </c>
      <c r="N994">
        <v>31</v>
      </c>
      <c r="O994" t="s">
        <v>34</v>
      </c>
      <c r="Q994" t="s">
        <v>35</v>
      </c>
      <c r="R994" t="s">
        <v>43</v>
      </c>
      <c r="S994" t="s">
        <v>44</v>
      </c>
      <c r="T994">
        <v>0.5</v>
      </c>
      <c r="U994" s="7">
        <v>0.5</v>
      </c>
      <c r="V994" s="4">
        <v>0.5</v>
      </c>
      <c r="W994">
        <v>0</v>
      </c>
      <c r="Y994">
        <v>0.5</v>
      </c>
      <c r="Z994">
        <v>0.5</v>
      </c>
      <c r="AA994" t="b">
        <v>1</v>
      </c>
      <c r="AB994" t="s">
        <v>199</v>
      </c>
      <c r="AC994" t="s">
        <v>199</v>
      </c>
    </row>
    <row r="995" spans="1:29" hidden="1" x14ac:dyDescent="0.25">
      <c r="A995">
        <v>582626</v>
      </c>
      <c r="B995" t="s">
        <v>195</v>
      </c>
      <c r="C995" t="s">
        <v>3168</v>
      </c>
      <c r="D995" t="s">
        <v>196</v>
      </c>
      <c r="E995" t="s">
        <v>228</v>
      </c>
      <c r="F995" t="s">
        <v>100</v>
      </c>
      <c r="G995">
        <v>1</v>
      </c>
      <c r="J995" s="5"/>
      <c r="L995" t="s">
        <v>1401</v>
      </c>
      <c r="M995">
        <v>2020</v>
      </c>
      <c r="N995">
        <v>5</v>
      </c>
      <c r="P995" t="s">
        <v>198</v>
      </c>
      <c r="Q995" t="s">
        <v>69</v>
      </c>
      <c r="R995" t="s">
        <v>3093</v>
      </c>
      <c r="S995" t="s">
        <v>61</v>
      </c>
      <c r="T995">
        <v>0</v>
      </c>
      <c r="U995" s="7">
        <v>0</v>
      </c>
      <c r="V995" s="4">
        <v>0</v>
      </c>
      <c r="W995">
        <v>0</v>
      </c>
      <c r="Y995">
        <v>0</v>
      </c>
      <c r="Z995">
        <v>0</v>
      </c>
      <c r="AA995" t="b">
        <v>1</v>
      </c>
      <c r="AB995" t="s">
        <v>199</v>
      </c>
      <c r="AC995" t="s">
        <v>199</v>
      </c>
    </row>
    <row r="996" spans="1:29" hidden="1" x14ac:dyDescent="0.25">
      <c r="A996">
        <v>567475</v>
      </c>
      <c r="B996" t="s">
        <v>195</v>
      </c>
      <c r="C996" t="s">
        <v>3168</v>
      </c>
      <c r="D996" t="s">
        <v>196</v>
      </c>
      <c r="E996" t="s">
        <v>1245</v>
      </c>
      <c r="G996">
        <v>1</v>
      </c>
      <c r="J996" s="5"/>
      <c r="M996">
        <v>2019</v>
      </c>
      <c r="P996" t="s">
        <v>1402</v>
      </c>
      <c r="Q996" t="s">
        <v>69</v>
      </c>
      <c r="R996" t="s">
        <v>1245</v>
      </c>
      <c r="S996" t="s">
        <v>61</v>
      </c>
      <c r="T996">
        <v>0</v>
      </c>
      <c r="U996" s="7">
        <v>0</v>
      </c>
      <c r="V996" s="4">
        <v>0</v>
      </c>
      <c r="W996">
        <v>0</v>
      </c>
      <c r="Y996">
        <v>0</v>
      </c>
      <c r="Z996">
        <v>0</v>
      </c>
      <c r="AA996" t="b">
        <v>1</v>
      </c>
      <c r="AB996" t="s">
        <v>199</v>
      </c>
      <c r="AC996" t="s">
        <v>199</v>
      </c>
    </row>
    <row r="997" spans="1:29" hidden="1" x14ac:dyDescent="0.25">
      <c r="A997">
        <v>583221</v>
      </c>
      <c r="B997" t="s">
        <v>195</v>
      </c>
      <c r="C997" t="s">
        <v>3175</v>
      </c>
      <c r="D997" t="s">
        <v>196</v>
      </c>
      <c r="E997" t="s">
        <v>197</v>
      </c>
      <c r="G997">
        <v>4.7619047619047998E-2</v>
      </c>
      <c r="J997" s="5"/>
      <c r="M997">
        <v>2020</v>
      </c>
      <c r="N997">
        <v>138</v>
      </c>
      <c r="O997" t="s">
        <v>34</v>
      </c>
      <c r="P997" t="s">
        <v>198</v>
      </c>
      <c r="Q997" t="s">
        <v>69</v>
      </c>
      <c r="R997" t="s">
        <v>197</v>
      </c>
      <c r="S997" t="s">
        <v>61</v>
      </c>
      <c r="T997">
        <v>0</v>
      </c>
      <c r="U997" s="7">
        <v>0</v>
      </c>
      <c r="V997" s="4">
        <v>0</v>
      </c>
      <c r="W997">
        <v>0</v>
      </c>
      <c r="Y997">
        <v>0</v>
      </c>
      <c r="Z997">
        <v>0</v>
      </c>
      <c r="AA997" t="b">
        <v>1</v>
      </c>
      <c r="AB997" t="s">
        <v>199</v>
      </c>
      <c r="AC997" t="s">
        <v>199</v>
      </c>
    </row>
    <row r="998" spans="1:29" hidden="1" x14ac:dyDescent="0.25">
      <c r="A998">
        <v>568712</v>
      </c>
      <c r="B998" t="s">
        <v>195</v>
      </c>
      <c r="C998" t="s">
        <v>3168</v>
      </c>
      <c r="D998" t="s">
        <v>196</v>
      </c>
      <c r="E998" t="s">
        <v>553</v>
      </c>
      <c r="F998" t="s">
        <v>41</v>
      </c>
      <c r="G998">
        <v>1</v>
      </c>
      <c r="J998" s="5"/>
      <c r="L998" t="s">
        <v>729</v>
      </c>
      <c r="M998">
        <v>2019</v>
      </c>
      <c r="N998">
        <v>3</v>
      </c>
      <c r="O998" t="s">
        <v>34</v>
      </c>
      <c r="Q998" t="s">
        <v>35</v>
      </c>
      <c r="R998" t="s">
        <v>3103</v>
      </c>
      <c r="S998" t="s">
        <v>61</v>
      </c>
      <c r="T998">
        <v>0</v>
      </c>
      <c r="U998" s="7">
        <v>0</v>
      </c>
      <c r="V998" s="4">
        <v>0</v>
      </c>
      <c r="W998">
        <v>0</v>
      </c>
      <c r="Y998">
        <v>0</v>
      </c>
      <c r="Z998">
        <v>0</v>
      </c>
      <c r="AA998" t="b">
        <v>1</v>
      </c>
      <c r="AB998" t="s">
        <v>199</v>
      </c>
      <c r="AC998" t="s">
        <v>199</v>
      </c>
    </row>
    <row r="999" spans="1:29" hidden="1" x14ac:dyDescent="0.25">
      <c r="A999">
        <v>568714</v>
      </c>
      <c r="B999" t="s">
        <v>195</v>
      </c>
      <c r="C999" t="s">
        <v>3168</v>
      </c>
      <c r="D999" t="s">
        <v>196</v>
      </c>
      <c r="E999" t="s">
        <v>553</v>
      </c>
      <c r="F999" t="s">
        <v>41</v>
      </c>
      <c r="G999">
        <v>1</v>
      </c>
      <c r="J999" s="5"/>
      <c r="L999" t="s">
        <v>729</v>
      </c>
      <c r="M999">
        <v>2019</v>
      </c>
      <c r="N999">
        <v>4</v>
      </c>
      <c r="O999" t="s">
        <v>34</v>
      </c>
      <c r="Q999" t="s">
        <v>35</v>
      </c>
      <c r="R999" t="s">
        <v>3103</v>
      </c>
      <c r="S999" t="s">
        <v>61</v>
      </c>
      <c r="T999">
        <v>0</v>
      </c>
      <c r="U999" s="7">
        <v>0</v>
      </c>
      <c r="V999" s="4">
        <v>0</v>
      </c>
      <c r="W999">
        <v>0</v>
      </c>
      <c r="Y999">
        <v>0</v>
      </c>
      <c r="Z999">
        <v>0</v>
      </c>
      <c r="AA999" t="b">
        <v>1</v>
      </c>
      <c r="AB999" t="s">
        <v>199</v>
      </c>
      <c r="AC999" t="s">
        <v>199</v>
      </c>
    </row>
    <row r="1000" spans="1:29" hidden="1" x14ac:dyDescent="0.25">
      <c r="A1000">
        <v>578998</v>
      </c>
      <c r="B1000" t="s">
        <v>1403</v>
      </c>
      <c r="C1000" t="s">
        <v>3168</v>
      </c>
      <c r="D1000" t="s">
        <v>57</v>
      </c>
      <c r="E1000" t="s">
        <v>99</v>
      </c>
      <c r="F1000" t="s">
        <v>100</v>
      </c>
      <c r="G1000">
        <v>1</v>
      </c>
      <c r="J1000" s="5"/>
      <c r="L1000" t="s">
        <v>558</v>
      </c>
      <c r="M1000">
        <v>2020</v>
      </c>
      <c r="N1000">
        <v>14</v>
      </c>
      <c r="P1000" t="s">
        <v>266</v>
      </c>
      <c r="Q1000" t="s">
        <v>35</v>
      </c>
      <c r="R1000" t="s">
        <v>103</v>
      </c>
      <c r="S1000" t="s">
        <v>104</v>
      </c>
      <c r="T1000">
        <v>0.25</v>
      </c>
      <c r="U1000" s="7">
        <v>0.25</v>
      </c>
      <c r="V1000" s="4">
        <v>0.25</v>
      </c>
      <c r="W1000">
        <v>0</v>
      </c>
      <c r="Y1000">
        <v>0.25</v>
      </c>
      <c r="Z1000">
        <v>0.25</v>
      </c>
      <c r="AA1000" t="b">
        <v>1</v>
      </c>
      <c r="AB1000" t="s">
        <v>307</v>
      </c>
      <c r="AC1000" t="s">
        <v>307</v>
      </c>
    </row>
    <row r="1001" spans="1:29" hidden="1" x14ac:dyDescent="0.25">
      <c r="A1001">
        <v>529246</v>
      </c>
      <c r="B1001" t="s">
        <v>1404</v>
      </c>
      <c r="C1001" t="s">
        <v>3168</v>
      </c>
      <c r="D1001" t="s">
        <v>141</v>
      </c>
      <c r="E1001" t="s">
        <v>99</v>
      </c>
      <c r="F1001" t="s">
        <v>134</v>
      </c>
      <c r="G1001">
        <v>0.33333333333332998</v>
      </c>
      <c r="J1001" s="5">
        <v>405467100027</v>
      </c>
      <c r="L1001" t="s">
        <v>481</v>
      </c>
      <c r="M1001">
        <v>2017</v>
      </c>
      <c r="N1001">
        <v>8</v>
      </c>
      <c r="O1001" t="s">
        <v>34</v>
      </c>
      <c r="P1001" t="s">
        <v>482</v>
      </c>
      <c r="Q1001" t="s">
        <v>69</v>
      </c>
      <c r="R1001" t="s">
        <v>224</v>
      </c>
      <c r="S1001" t="s">
        <v>225</v>
      </c>
      <c r="T1001">
        <v>0.5</v>
      </c>
      <c r="U1001" s="7">
        <v>1</v>
      </c>
      <c r="V1001" s="4">
        <v>0.33333333333332998</v>
      </c>
      <c r="W1001">
        <v>0</v>
      </c>
      <c r="Y1001">
        <v>0.33333333333332998</v>
      </c>
      <c r="Z1001">
        <v>0.33333333333332998</v>
      </c>
      <c r="AA1001" t="b">
        <v>1</v>
      </c>
      <c r="AB1001" t="s">
        <v>76</v>
      </c>
      <c r="AC1001" t="s">
        <v>3186</v>
      </c>
    </row>
    <row r="1002" spans="1:29" hidden="1" x14ac:dyDescent="0.25">
      <c r="A1002">
        <v>561732</v>
      </c>
      <c r="B1002" t="s">
        <v>1404</v>
      </c>
      <c r="C1002" t="s">
        <v>3168</v>
      </c>
      <c r="D1002" t="s">
        <v>141</v>
      </c>
      <c r="E1002" t="s">
        <v>40</v>
      </c>
      <c r="F1002" t="s">
        <v>89</v>
      </c>
      <c r="G1002">
        <v>0.5</v>
      </c>
      <c r="J1002" s="5"/>
      <c r="L1002" t="s">
        <v>151</v>
      </c>
      <c r="M1002">
        <v>2019</v>
      </c>
      <c r="N1002">
        <v>21</v>
      </c>
      <c r="O1002" t="s">
        <v>34</v>
      </c>
      <c r="Q1002" t="s">
        <v>35</v>
      </c>
      <c r="R1002" t="s">
        <v>91</v>
      </c>
      <c r="S1002" t="s">
        <v>92</v>
      </c>
      <c r="T1002">
        <v>1</v>
      </c>
      <c r="U1002" s="7">
        <v>1</v>
      </c>
      <c r="V1002" s="4">
        <v>0.5</v>
      </c>
      <c r="W1002">
        <v>0</v>
      </c>
      <c r="Y1002">
        <v>0.5</v>
      </c>
      <c r="Z1002">
        <v>0.5</v>
      </c>
      <c r="AA1002" t="b">
        <v>1</v>
      </c>
      <c r="AB1002" t="s">
        <v>151</v>
      </c>
      <c r="AC1002" t="s">
        <v>151</v>
      </c>
    </row>
    <row r="1003" spans="1:29" hidden="1" x14ac:dyDescent="0.25">
      <c r="A1003">
        <v>543226</v>
      </c>
      <c r="B1003" t="s">
        <v>1404</v>
      </c>
      <c r="C1003" t="s">
        <v>3168</v>
      </c>
      <c r="D1003" t="s">
        <v>141</v>
      </c>
      <c r="E1003" t="s">
        <v>40</v>
      </c>
      <c r="F1003" t="s">
        <v>41</v>
      </c>
      <c r="G1003">
        <v>0.33333333333332998</v>
      </c>
      <c r="J1003" s="5"/>
      <c r="L1003" t="s">
        <v>1405</v>
      </c>
      <c r="M1003">
        <v>2018</v>
      </c>
      <c r="N1003">
        <v>9</v>
      </c>
      <c r="O1003" t="s">
        <v>34</v>
      </c>
      <c r="Q1003" t="s">
        <v>35</v>
      </c>
      <c r="R1003" t="s">
        <v>43</v>
      </c>
      <c r="S1003" t="s">
        <v>44</v>
      </c>
      <c r="T1003">
        <v>0.5</v>
      </c>
      <c r="U1003" s="7">
        <v>0.5</v>
      </c>
      <c r="V1003" s="4">
        <v>0.16666666666666499</v>
      </c>
      <c r="W1003">
        <v>0</v>
      </c>
      <c r="Y1003">
        <v>0.16666666666666499</v>
      </c>
      <c r="Z1003">
        <v>0.16666666666666499</v>
      </c>
      <c r="AA1003" t="b">
        <v>1</v>
      </c>
      <c r="AB1003" t="s">
        <v>76</v>
      </c>
      <c r="AC1003" t="s">
        <v>3186</v>
      </c>
    </row>
    <row r="1004" spans="1:29" hidden="1" x14ac:dyDescent="0.25">
      <c r="A1004">
        <v>556041</v>
      </c>
      <c r="B1004" t="s">
        <v>1404</v>
      </c>
      <c r="C1004" t="s">
        <v>3168</v>
      </c>
      <c r="D1004" t="s">
        <v>141</v>
      </c>
      <c r="E1004" t="s">
        <v>58</v>
      </c>
      <c r="G1004">
        <v>0.33333333333332998</v>
      </c>
      <c r="J1004" s="5"/>
      <c r="M1004">
        <v>2018</v>
      </c>
      <c r="N1004">
        <v>181</v>
      </c>
      <c r="O1004" t="s">
        <v>34</v>
      </c>
      <c r="P1004" t="s">
        <v>1154</v>
      </c>
      <c r="Q1004" t="s">
        <v>35</v>
      </c>
      <c r="R1004" t="s">
        <v>58</v>
      </c>
      <c r="S1004" t="s">
        <v>60</v>
      </c>
      <c r="T1004">
        <v>9</v>
      </c>
      <c r="U1004" s="7">
        <v>9</v>
      </c>
      <c r="V1004" s="4">
        <v>2.9999999999999698</v>
      </c>
      <c r="W1004">
        <v>9</v>
      </c>
      <c r="Y1004">
        <v>2.9999999999999698</v>
      </c>
      <c r="Z1004">
        <v>2.9999999999999698</v>
      </c>
      <c r="AA1004" t="b">
        <v>1</v>
      </c>
      <c r="AB1004" t="s">
        <v>151</v>
      </c>
      <c r="AC1004" t="s">
        <v>151</v>
      </c>
    </row>
    <row r="1005" spans="1:29" hidden="1" x14ac:dyDescent="0.25">
      <c r="A1005">
        <v>526593</v>
      </c>
      <c r="B1005" t="s">
        <v>1404</v>
      </c>
      <c r="C1005" t="s">
        <v>3168</v>
      </c>
      <c r="D1005" t="s">
        <v>141</v>
      </c>
      <c r="E1005" t="s">
        <v>40</v>
      </c>
      <c r="F1005" t="s">
        <v>89</v>
      </c>
      <c r="G1005">
        <v>0.5</v>
      </c>
      <c r="J1005" s="5"/>
      <c r="L1005" t="s">
        <v>1406</v>
      </c>
      <c r="M1005">
        <v>2017</v>
      </c>
      <c r="N1005">
        <v>22</v>
      </c>
      <c r="O1005" t="s">
        <v>34</v>
      </c>
      <c r="Q1005" t="s">
        <v>35</v>
      </c>
      <c r="R1005" t="s">
        <v>91</v>
      </c>
      <c r="S1005" t="s">
        <v>92</v>
      </c>
      <c r="T1005">
        <v>1</v>
      </c>
      <c r="U1005" s="7">
        <v>1</v>
      </c>
      <c r="V1005" s="4">
        <v>0.5</v>
      </c>
      <c r="W1005">
        <v>0</v>
      </c>
      <c r="Y1005">
        <v>0.5</v>
      </c>
      <c r="Z1005">
        <v>0.5</v>
      </c>
      <c r="AA1005" t="b">
        <v>1</v>
      </c>
      <c r="AB1005" t="s">
        <v>151</v>
      </c>
      <c r="AC1005" t="s">
        <v>151</v>
      </c>
    </row>
    <row r="1006" spans="1:29" hidden="1" x14ac:dyDescent="0.25">
      <c r="A1006">
        <v>570227</v>
      </c>
      <c r="B1006" t="s">
        <v>1407</v>
      </c>
      <c r="C1006" t="s">
        <v>3168</v>
      </c>
      <c r="D1006" t="s">
        <v>141</v>
      </c>
      <c r="E1006" t="s">
        <v>553</v>
      </c>
      <c r="F1006" t="s">
        <v>30</v>
      </c>
      <c r="G1006">
        <v>0.25</v>
      </c>
      <c r="J1006" s="5"/>
      <c r="L1006" t="s">
        <v>678</v>
      </c>
      <c r="M1006">
        <v>2019</v>
      </c>
      <c r="N1006">
        <v>5</v>
      </c>
      <c r="O1006" t="s">
        <v>34</v>
      </c>
      <c r="Q1006" t="s">
        <v>35</v>
      </c>
      <c r="R1006" t="s">
        <v>3114</v>
      </c>
      <c r="S1006" t="s">
        <v>61</v>
      </c>
      <c r="T1006">
        <v>0</v>
      </c>
      <c r="U1006" s="7">
        <v>0</v>
      </c>
      <c r="V1006" s="4">
        <v>0</v>
      </c>
      <c r="W1006">
        <v>0</v>
      </c>
      <c r="Y1006">
        <v>0</v>
      </c>
      <c r="Z1006">
        <v>0</v>
      </c>
      <c r="AA1006" t="b">
        <v>1</v>
      </c>
      <c r="AB1006" t="s">
        <v>151</v>
      </c>
      <c r="AC1006" t="s">
        <v>151</v>
      </c>
    </row>
    <row r="1007" spans="1:29" hidden="1" x14ac:dyDescent="0.25">
      <c r="A1007">
        <v>559429</v>
      </c>
      <c r="B1007" t="s">
        <v>1408</v>
      </c>
      <c r="C1007" t="s">
        <v>3168</v>
      </c>
      <c r="D1007" t="s">
        <v>156</v>
      </c>
      <c r="E1007" t="s">
        <v>40</v>
      </c>
      <c r="F1007" t="s">
        <v>41</v>
      </c>
      <c r="G1007">
        <v>0.5</v>
      </c>
      <c r="J1007" s="5"/>
      <c r="L1007" t="s">
        <v>1080</v>
      </c>
      <c r="M1007">
        <v>2018</v>
      </c>
      <c r="N1007">
        <v>12</v>
      </c>
      <c r="O1007" t="s">
        <v>34</v>
      </c>
      <c r="Q1007" t="s">
        <v>35</v>
      </c>
      <c r="R1007" t="s">
        <v>43</v>
      </c>
      <c r="S1007" t="s">
        <v>44</v>
      </c>
      <c r="T1007">
        <v>0.5</v>
      </c>
      <c r="U1007" s="7">
        <v>0.5</v>
      </c>
      <c r="V1007" s="4">
        <v>0.25</v>
      </c>
      <c r="W1007">
        <v>0</v>
      </c>
      <c r="Y1007">
        <v>0.25</v>
      </c>
      <c r="Z1007">
        <v>0.25</v>
      </c>
      <c r="AA1007" t="b">
        <v>1</v>
      </c>
      <c r="AB1007" t="s">
        <v>151</v>
      </c>
      <c r="AC1007" t="s">
        <v>3191</v>
      </c>
    </row>
    <row r="1008" spans="1:29" hidden="1" x14ac:dyDescent="0.25">
      <c r="A1008">
        <v>584612</v>
      </c>
      <c r="B1008" t="s">
        <v>1409</v>
      </c>
      <c r="C1008" t="s">
        <v>3168</v>
      </c>
      <c r="D1008" t="s">
        <v>108</v>
      </c>
      <c r="E1008" t="s">
        <v>40</v>
      </c>
      <c r="F1008" t="s">
        <v>146</v>
      </c>
      <c r="G1008">
        <v>1</v>
      </c>
      <c r="H1008" t="s">
        <v>1410</v>
      </c>
      <c r="I1008" t="s">
        <v>32</v>
      </c>
      <c r="J1008" s="5"/>
      <c r="L1008" t="s">
        <v>903</v>
      </c>
      <c r="M1008">
        <v>2020</v>
      </c>
      <c r="N1008">
        <v>14</v>
      </c>
      <c r="O1008" t="s">
        <v>34</v>
      </c>
      <c r="Q1008" t="s">
        <v>69</v>
      </c>
      <c r="R1008" t="s">
        <v>150</v>
      </c>
      <c r="S1008" t="s">
        <v>169</v>
      </c>
      <c r="T1008">
        <v>7</v>
      </c>
      <c r="U1008" s="7">
        <v>7</v>
      </c>
      <c r="V1008" s="4">
        <v>7</v>
      </c>
      <c r="W1008">
        <v>0</v>
      </c>
      <c r="Y1008">
        <v>7</v>
      </c>
      <c r="Z1008">
        <v>7</v>
      </c>
      <c r="AA1008" t="b">
        <v>1</v>
      </c>
      <c r="AB1008" t="s">
        <v>116</v>
      </c>
      <c r="AC1008" t="s">
        <v>116</v>
      </c>
    </row>
    <row r="1009" spans="1:29" hidden="1" x14ac:dyDescent="0.25">
      <c r="A1009">
        <v>572370</v>
      </c>
      <c r="B1009" t="s">
        <v>1409</v>
      </c>
      <c r="C1009" t="s">
        <v>3168</v>
      </c>
      <c r="D1009" t="s">
        <v>108</v>
      </c>
      <c r="E1009" t="s">
        <v>58</v>
      </c>
      <c r="G1009">
        <v>0.1</v>
      </c>
      <c r="J1009" s="5"/>
      <c r="L1009" t="s">
        <v>843</v>
      </c>
      <c r="M1009">
        <v>2019</v>
      </c>
      <c r="N1009">
        <v>288</v>
      </c>
      <c r="O1009" t="s">
        <v>34</v>
      </c>
      <c r="P1009" t="s">
        <v>662</v>
      </c>
      <c r="Q1009" t="s">
        <v>35</v>
      </c>
      <c r="R1009" t="s">
        <v>58</v>
      </c>
      <c r="S1009" t="s">
        <v>60</v>
      </c>
      <c r="T1009">
        <v>3</v>
      </c>
      <c r="U1009" s="7">
        <v>3</v>
      </c>
      <c r="V1009" s="4">
        <v>0.30000000000000004</v>
      </c>
      <c r="W1009">
        <v>3</v>
      </c>
      <c r="Y1009">
        <v>0.30000000000000004</v>
      </c>
      <c r="Z1009">
        <v>0.30000000000000004</v>
      </c>
      <c r="AA1009" t="b">
        <v>1</v>
      </c>
      <c r="AB1009" t="s">
        <v>116</v>
      </c>
      <c r="AC1009" t="s">
        <v>116</v>
      </c>
    </row>
    <row r="1010" spans="1:29" hidden="1" x14ac:dyDescent="0.25">
      <c r="A1010">
        <v>534427</v>
      </c>
      <c r="B1010" t="s">
        <v>1411</v>
      </c>
      <c r="C1010" t="s">
        <v>3168</v>
      </c>
      <c r="D1010" t="s">
        <v>234</v>
      </c>
      <c r="E1010" t="s">
        <v>99</v>
      </c>
      <c r="F1010" t="s">
        <v>121</v>
      </c>
      <c r="G1010">
        <v>0.5</v>
      </c>
      <c r="H1010" t="s">
        <v>964</v>
      </c>
      <c r="J1010" s="5"/>
      <c r="L1010" t="s">
        <v>965</v>
      </c>
      <c r="M1010">
        <v>2017</v>
      </c>
      <c r="N1010">
        <v>11</v>
      </c>
      <c r="P1010" t="s">
        <v>966</v>
      </c>
      <c r="Q1010" t="s">
        <v>69</v>
      </c>
      <c r="R1010" t="s">
        <v>3108</v>
      </c>
      <c r="S1010" t="s">
        <v>225</v>
      </c>
      <c r="T1010">
        <v>0.5</v>
      </c>
      <c r="U1010" s="7">
        <v>1</v>
      </c>
      <c r="V1010" s="4">
        <v>0.5</v>
      </c>
      <c r="W1010">
        <v>0</v>
      </c>
      <c r="Y1010">
        <v>0.5</v>
      </c>
      <c r="Z1010">
        <v>0.5</v>
      </c>
      <c r="AA1010" t="b">
        <v>1</v>
      </c>
      <c r="AB1010" t="s">
        <v>76</v>
      </c>
      <c r="AC1010" t="s">
        <v>3186</v>
      </c>
    </row>
    <row r="1011" spans="1:29" hidden="1" x14ac:dyDescent="0.25">
      <c r="A1011">
        <v>578605</v>
      </c>
      <c r="B1011" t="s">
        <v>1412</v>
      </c>
      <c r="C1011" t="s">
        <v>3168</v>
      </c>
      <c r="D1011" t="s">
        <v>57</v>
      </c>
      <c r="E1011" t="s">
        <v>40</v>
      </c>
      <c r="F1011" t="s">
        <v>41</v>
      </c>
      <c r="G1011">
        <v>1</v>
      </c>
      <c r="J1011" s="5"/>
      <c r="L1011" t="s">
        <v>850</v>
      </c>
      <c r="M1011">
        <v>2019</v>
      </c>
      <c r="N1011">
        <v>11</v>
      </c>
      <c r="O1011" t="s">
        <v>34</v>
      </c>
      <c r="Q1011" t="s">
        <v>485</v>
      </c>
      <c r="R1011" t="s">
        <v>43</v>
      </c>
      <c r="S1011" t="s">
        <v>44</v>
      </c>
      <c r="T1011">
        <v>0.5</v>
      </c>
      <c r="U1011" s="7">
        <v>1</v>
      </c>
      <c r="V1011" s="4">
        <v>1</v>
      </c>
      <c r="W1011">
        <v>0</v>
      </c>
      <c r="Y1011">
        <v>1</v>
      </c>
      <c r="Z1011">
        <v>1</v>
      </c>
      <c r="AA1011" t="b">
        <v>1</v>
      </c>
      <c r="AB1011" t="s">
        <v>307</v>
      </c>
      <c r="AC1011" t="s">
        <v>307</v>
      </c>
    </row>
    <row r="1012" spans="1:29" hidden="1" x14ac:dyDescent="0.25">
      <c r="A1012">
        <v>561486</v>
      </c>
      <c r="B1012" t="s">
        <v>1412</v>
      </c>
      <c r="C1012" t="s">
        <v>3168</v>
      </c>
      <c r="D1012" t="s">
        <v>57</v>
      </c>
      <c r="E1012" t="s">
        <v>228</v>
      </c>
      <c r="F1012" t="s">
        <v>100</v>
      </c>
      <c r="G1012">
        <v>1</v>
      </c>
      <c r="J1012" s="5"/>
      <c r="L1012" t="s">
        <v>559</v>
      </c>
      <c r="M1012">
        <v>2019</v>
      </c>
      <c r="N1012">
        <v>13</v>
      </c>
      <c r="P1012" t="s">
        <v>266</v>
      </c>
      <c r="Q1012" t="s">
        <v>485</v>
      </c>
      <c r="R1012" t="s">
        <v>3093</v>
      </c>
      <c r="S1012" t="s">
        <v>61</v>
      </c>
      <c r="T1012">
        <v>0</v>
      </c>
      <c r="U1012" s="7">
        <v>0</v>
      </c>
      <c r="V1012" s="4">
        <v>0</v>
      </c>
      <c r="W1012">
        <v>0</v>
      </c>
      <c r="Y1012">
        <v>0</v>
      </c>
      <c r="Z1012">
        <v>0</v>
      </c>
      <c r="AA1012" t="b">
        <v>1</v>
      </c>
      <c r="AB1012" t="s">
        <v>307</v>
      </c>
      <c r="AC1012" t="s">
        <v>307</v>
      </c>
    </row>
    <row r="1013" spans="1:29" hidden="1" x14ac:dyDescent="0.25">
      <c r="A1013">
        <v>545803</v>
      </c>
      <c r="B1013" t="s">
        <v>1412</v>
      </c>
      <c r="C1013" t="s">
        <v>3168</v>
      </c>
      <c r="D1013" t="s">
        <v>57</v>
      </c>
      <c r="E1013" t="s">
        <v>117</v>
      </c>
      <c r="G1013">
        <v>1</v>
      </c>
      <c r="J1013" s="5"/>
      <c r="L1013" t="s">
        <v>866</v>
      </c>
      <c r="M1013">
        <v>2018</v>
      </c>
      <c r="N1013">
        <v>15</v>
      </c>
      <c r="O1013" t="s">
        <v>34</v>
      </c>
      <c r="P1013" t="s">
        <v>266</v>
      </c>
      <c r="Q1013" t="s">
        <v>485</v>
      </c>
      <c r="R1013" t="s">
        <v>117</v>
      </c>
      <c r="S1013" t="s">
        <v>120</v>
      </c>
      <c r="T1013">
        <v>1</v>
      </c>
      <c r="U1013" s="7">
        <v>2</v>
      </c>
      <c r="V1013" s="4">
        <v>2</v>
      </c>
      <c r="W1013">
        <v>0</v>
      </c>
      <c r="Y1013">
        <v>2</v>
      </c>
      <c r="Z1013">
        <v>2</v>
      </c>
      <c r="AA1013" t="b">
        <v>1</v>
      </c>
      <c r="AB1013" t="s">
        <v>76</v>
      </c>
      <c r="AC1013" t="s">
        <v>3188</v>
      </c>
    </row>
    <row r="1014" spans="1:29" hidden="1" x14ac:dyDescent="0.25">
      <c r="A1014">
        <v>532188</v>
      </c>
      <c r="B1014" t="s">
        <v>200</v>
      </c>
      <c r="C1014" t="s">
        <v>3168</v>
      </c>
      <c r="D1014" t="s">
        <v>201</v>
      </c>
      <c r="E1014" t="s">
        <v>40</v>
      </c>
      <c r="F1014" t="s">
        <v>89</v>
      </c>
      <c r="G1014">
        <v>0.25</v>
      </c>
      <c r="J1014" s="5"/>
      <c r="L1014" t="s">
        <v>688</v>
      </c>
      <c r="M1014">
        <v>2017</v>
      </c>
      <c r="N1014">
        <v>10</v>
      </c>
      <c r="O1014" t="s">
        <v>34</v>
      </c>
      <c r="Q1014" t="s">
        <v>35</v>
      </c>
      <c r="R1014" t="s">
        <v>91</v>
      </c>
      <c r="S1014" t="s">
        <v>92</v>
      </c>
      <c r="T1014">
        <v>1</v>
      </c>
      <c r="U1014" s="7">
        <v>1</v>
      </c>
      <c r="V1014" s="4">
        <v>0.25</v>
      </c>
      <c r="W1014">
        <v>0</v>
      </c>
      <c r="Y1014">
        <v>0.25</v>
      </c>
      <c r="Z1014">
        <v>0.25</v>
      </c>
      <c r="AA1014" t="b">
        <v>1</v>
      </c>
      <c r="AB1014" t="s">
        <v>151</v>
      </c>
      <c r="AC1014" t="s">
        <v>458</v>
      </c>
    </row>
    <row r="1015" spans="1:29" hidden="1" x14ac:dyDescent="0.25">
      <c r="A1015">
        <v>538051</v>
      </c>
      <c r="B1015" t="s">
        <v>200</v>
      </c>
      <c r="C1015" t="s">
        <v>3168</v>
      </c>
      <c r="D1015" t="s">
        <v>201</v>
      </c>
      <c r="E1015" t="s">
        <v>40</v>
      </c>
      <c r="F1015" t="s">
        <v>163</v>
      </c>
      <c r="G1015">
        <v>0.33333333333332998</v>
      </c>
      <c r="J1015" s="5"/>
      <c r="L1015" t="s">
        <v>458</v>
      </c>
      <c r="M1015">
        <v>2017</v>
      </c>
      <c r="N1015">
        <v>16</v>
      </c>
      <c r="O1015" t="s">
        <v>34</v>
      </c>
      <c r="Q1015" t="s">
        <v>35</v>
      </c>
      <c r="R1015" t="s">
        <v>164</v>
      </c>
      <c r="S1015" t="s">
        <v>44</v>
      </c>
      <c r="T1015">
        <v>0.5</v>
      </c>
      <c r="U1015" s="7">
        <v>0.5</v>
      </c>
      <c r="V1015" s="4">
        <v>0.16666666666666499</v>
      </c>
      <c r="W1015">
        <v>0</v>
      </c>
      <c r="Y1015">
        <v>0.16666666666666499</v>
      </c>
      <c r="Z1015">
        <v>0.16666666666666499</v>
      </c>
      <c r="AA1015" t="b">
        <v>1</v>
      </c>
      <c r="AB1015" t="s">
        <v>151</v>
      </c>
      <c r="AC1015" t="s">
        <v>458</v>
      </c>
    </row>
    <row r="1016" spans="1:29" hidden="1" x14ac:dyDescent="0.25">
      <c r="A1016">
        <v>526904</v>
      </c>
      <c r="B1016" t="s">
        <v>200</v>
      </c>
      <c r="C1016" t="s">
        <v>3174</v>
      </c>
      <c r="D1016" t="s">
        <v>201</v>
      </c>
      <c r="E1016" t="s">
        <v>40</v>
      </c>
      <c r="F1016" t="s">
        <v>47</v>
      </c>
      <c r="G1016">
        <v>0.25</v>
      </c>
      <c r="H1016" t="s">
        <v>202</v>
      </c>
      <c r="I1016" t="s">
        <v>80</v>
      </c>
      <c r="J1016" s="5">
        <v>398841100015</v>
      </c>
      <c r="K1016" t="s">
        <v>203</v>
      </c>
      <c r="L1016" t="s">
        <v>204</v>
      </c>
      <c r="M1016">
        <v>2017</v>
      </c>
      <c r="N1016">
        <v>10</v>
      </c>
      <c r="O1016" t="s">
        <v>173</v>
      </c>
      <c r="Q1016" t="s">
        <v>69</v>
      </c>
      <c r="R1016" t="s">
        <v>51</v>
      </c>
      <c r="S1016" t="s">
        <v>82</v>
      </c>
      <c r="T1016">
        <v>16</v>
      </c>
      <c r="U1016" s="7">
        <v>16</v>
      </c>
      <c r="V1016" s="4">
        <v>4</v>
      </c>
      <c r="W1016">
        <v>0</v>
      </c>
      <c r="Y1016">
        <v>4</v>
      </c>
      <c r="Z1016">
        <v>4.5</v>
      </c>
      <c r="AA1016" t="b">
        <v>0</v>
      </c>
      <c r="AB1016" t="s">
        <v>76</v>
      </c>
      <c r="AC1016" t="s">
        <v>3188</v>
      </c>
    </row>
    <row r="1017" spans="1:29" hidden="1" x14ac:dyDescent="0.25">
      <c r="A1017">
        <v>527319</v>
      </c>
      <c r="B1017" t="s">
        <v>200</v>
      </c>
      <c r="C1017" t="s">
        <v>3168</v>
      </c>
      <c r="D1017" t="s">
        <v>201</v>
      </c>
      <c r="E1017" t="s">
        <v>40</v>
      </c>
      <c r="F1017" t="s">
        <v>30</v>
      </c>
      <c r="G1017">
        <v>0.25</v>
      </c>
      <c r="H1017" t="s">
        <v>205</v>
      </c>
      <c r="I1017" t="s">
        <v>66</v>
      </c>
      <c r="J1017" s="5"/>
      <c r="L1017" t="s">
        <v>693</v>
      </c>
      <c r="M1017">
        <v>2017</v>
      </c>
      <c r="N1017">
        <v>11</v>
      </c>
      <c r="O1017" t="s">
        <v>173</v>
      </c>
      <c r="Q1017" t="s">
        <v>69</v>
      </c>
      <c r="R1017" t="s">
        <v>55</v>
      </c>
      <c r="S1017" t="s">
        <v>71</v>
      </c>
      <c r="T1017">
        <v>12</v>
      </c>
      <c r="U1017" s="7">
        <v>12</v>
      </c>
      <c r="V1017" s="4">
        <v>3</v>
      </c>
      <c r="W1017">
        <v>0</v>
      </c>
      <c r="Y1017">
        <v>3</v>
      </c>
      <c r="Z1017">
        <v>3</v>
      </c>
      <c r="AA1017" t="b">
        <v>1</v>
      </c>
      <c r="AB1017" t="s">
        <v>151</v>
      </c>
      <c r="AC1017" t="s">
        <v>458</v>
      </c>
    </row>
    <row r="1018" spans="1:29" hidden="1" x14ac:dyDescent="0.25">
      <c r="A1018">
        <v>552926</v>
      </c>
      <c r="B1018" t="s">
        <v>200</v>
      </c>
      <c r="C1018" t="s">
        <v>3168</v>
      </c>
      <c r="D1018" t="s">
        <v>201</v>
      </c>
      <c r="E1018" t="s">
        <v>40</v>
      </c>
      <c r="F1018" t="s">
        <v>134</v>
      </c>
      <c r="G1018">
        <v>0.33333333333332998</v>
      </c>
      <c r="H1018" t="s">
        <v>689</v>
      </c>
      <c r="I1018" t="s">
        <v>66</v>
      </c>
      <c r="J1018" s="5"/>
      <c r="L1018" t="s">
        <v>690</v>
      </c>
      <c r="M1018">
        <v>2018</v>
      </c>
      <c r="N1018">
        <v>27</v>
      </c>
      <c r="O1018" t="s">
        <v>173</v>
      </c>
      <c r="Q1018" t="s">
        <v>69</v>
      </c>
      <c r="R1018" t="s">
        <v>138</v>
      </c>
      <c r="S1018" t="s">
        <v>208</v>
      </c>
      <c r="T1018">
        <v>14</v>
      </c>
      <c r="U1018" s="7">
        <v>14</v>
      </c>
      <c r="V1018" s="4">
        <v>4.6666666666666199</v>
      </c>
      <c r="W1018">
        <v>0</v>
      </c>
      <c r="Y1018">
        <v>4.6666666666666199</v>
      </c>
      <c r="Z1018">
        <v>1.3333333333333199</v>
      </c>
      <c r="AA1018" t="b">
        <v>0</v>
      </c>
      <c r="AB1018" t="s">
        <v>151</v>
      </c>
      <c r="AC1018" t="s">
        <v>458</v>
      </c>
    </row>
    <row r="1019" spans="1:29" hidden="1" x14ac:dyDescent="0.25">
      <c r="A1019">
        <v>552928</v>
      </c>
      <c r="B1019" t="s">
        <v>200</v>
      </c>
      <c r="C1019" t="s">
        <v>3168</v>
      </c>
      <c r="D1019" t="s">
        <v>201</v>
      </c>
      <c r="E1019" t="s">
        <v>40</v>
      </c>
      <c r="F1019" t="s">
        <v>30</v>
      </c>
      <c r="G1019">
        <v>0.33333333333332998</v>
      </c>
      <c r="H1019" t="s">
        <v>691</v>
      </c>
      <c r="I1019" t="s">
        <v>49</v>
      </c>
      <c r="J1019" s="5"/>
      <c r="L1019" t="s">
        <v>692</v>
      </c>
      <c r="M1019">
        <v>2018</v>
      </c>
      <c r="N1019">
        <v>19</v>
      </c>
      <c r="O1019" t="s">
        <v>34</v>
      </c>
      <c r="Q1019" t="s">
        <v>35</v>
      </c>
      <c r="R1019" t="s">
        <v>55</v>
      </c>
      <c r="S1019" t="s">
        <v>169</v>
      </c>
      <c r="T1019">
        <v>7</v>
      </c>
      <c r="U1019" s="7">
        <v>7</v>
      </c>
      <c r="V1019" s="4">
        <v>2.3333333333333099</v>
      </c>
      <c r="W1019">
        <v>0</v>
      </c>
      <c r="Y1019">
        <v>2.3333333333333099</v>
      </c>
      <c r="Z1019">
        <v>2.3333333333333099</v>
      </c>
      <c r="AA1019" t="b">
        <v>1</v>
      </c>
      <c r="AB1019" t="s">
        <v>151</v>
      </c>
      <c r="AC1019" t="s">
        <v>458</v>
      </c>
    </row>
    <row r="1020" spans="1:29" hidden="1" x14ac:dyDescent="0.25">
      <c r="A1020">
        <v>554174</v>
      </c>
      <c r="B1020" t="s">
        <v>200</v>
      </c>
      <c r="C1020" t="s">
        <v>3174</v>
      </c>
      <c r="D1020" t="s">
        <v>201</v>
      </c>
      <c r="E1020" t="s">
        <v>40</v>
      </c>
      <c r="F1020" t="s">
        <v>47</v>
      </c>
      <c r="G1020">
        <v>0.25</v>
      </c>
      <c r="H1020" t="s">
        <v>205</v>
      </c>
      <c r="I1020" t="s">
        <v>66</v>
      </c>
      <c r="J1020" s="5">
        <v>455215100009</v>
      </c>
      <c r="K1020" t="s">
        <v>49</v>
      </c>
      <c r="L1020" t="s">
        <v>206</v>
      </c>
      <c r="M1020">
        <v>2019</v>
      </c>
      <c r="N1020">
        <v>11</v>
      </c>
      <c r="O1020" t="s">
        <v>173</v>
      </c>
      <c r="P1020" t="s">
        <v>207</v>
      </c>
      <c r="Q1020" t="s">
        <v>69</v>
      </c>
      <c r="R1020" t="s">
        <v>51</v>
      </c>
      <c r="S1020" t="s">
        <v>208</v>
      </c>
      <c r="T1020">
        <v>14</v>
      </c>
      <c r="U1020" s="7">
        <v>14</v>
      </c>
      <c r="V1020" s="4">
        <v>3.5</v>
      </c>
      <c r="W1020">
        <v>0</v>
      </c>
      <c r="Y1020">
        <v>3.5</v>
      </c>
      <c r="Z1020">
        <v>2.25</v>
      </c>
      <c r="AA1020" t="b">
        <v>0</v>
      </c>
      <c r="AB1020" t="s">
        <v>151</v>
      </c>
      <c r="AC1020" t="s">
        <v>458</v>
      </c>
    </row>
    <row r="1021" spans="1:29" hidden="1" x14ac:dyDescent="0.25">
      <c r="A1021">
        <v>533902</v>
      </c>
      <c r="B1021" t="s">
        <v>1413</v>
      </c>
      <c r="C1021" t="s">
        <v>3168</v>
      </c>
      <c r="D1021" t="s">
        <v>141</v>
      </c>
      <c r="E1021" t="s">
        <v>553</v>
      </c>
      <c r="F1021" t="s">
        <v>30</v>
      </c>
      <c r="G1021">
        <v>0.25</v>
      </c>
      <c r="J1021" s="5"/>
      <c r="L1021" t="s">
        <v>678</v>
      </c>
      <c r="M1021">
        <v>2017</v>
      </c>
      <c r="N1021">
        <v>9</v>
      </c>
      <c r="O1021" t="s">
        <v>34</v>
      </c>
      <c r="Q1021" t="s">
        <v>35</v>
      </c>
      <c r="R1021" t="s">
        <v>3114</v>
      </c>
      <c r="S1021" t="s">
        <v>61</v>
      </c>
      <c r="T1021">
        <v>0</v>
      </c>
      <c r="U1021" s="7">
        <v>0</v>
      </c>
      <c r="V1021" s="4">
        <v>0</v>
      </c>
      <c r="W1021">
        <v>0</v>
      </c>
      <c r="Y1021">
        <v>0</v>
      </c>
      <c r="Z1021">
        <v>0</v>
      </c>
      <c r="AA1021" t="b">
        <v>1</v>
      </c>
      <c r="AB1021" t="s">
        <v>151</v>
      </c>
      <c r="AC1021" t="s">
        <v>151</v>
      </c>
    </row>
    <row r="1022" spans="1:29" hidden="1" x14ac:dyDescent="0.25">
      <c r="A1022">
        <v>551294</v>
      </c>
      <c r="B1022" t="s">
        <v>1414</v>
      </c>
      <c r="C1022" t="s">
        <v>3168</v>
      </c>
      <c r="D1022" t="s">
        <v>263</v>
      </c>
      <c r="E1022" t="s">
        <v>228</v>
      </c>
      <c r="F1022" t="s">
        <v>229</v>
      </c>
      <c r="G1022">
        <v>1</v>
      </c>
      <c r="J1022" s="5"/>
      <c r="L1022" t="s">
        <v>1415</v>
      </c>
      <c r="M1022">
        <v>2018</v>
      </c>
      <c r="N1022">
        <v>12</v>
      </c>
      <c r="P1022" t="s">
        <v>1154</v>
      </c>
      <c r="Q1022" t="s">
        <v>35</v>
      </c>
      <c r="R1022" t="s">
        <v>232</v>
      </c>
      <c r="S1022" t="s">
        <v>61</v>
      </c>
      <c r="T1022">
        <v>0</v>
      </c>
      <c r="U1022" s="7">
        <v>0</v>
      </c>
      <c r="V1022" s="4">
        <v>0</v>
      </c>
      <c r="W1022">
        <v>0</v>
      </c>
      <c r="Y1022">
        <v>0</v>
      </c>
      <c r="Z1022">
        <v>0</v>
      </c>
      <c r="AA1022" t="b">
        <v>1</v>
      </c>
      <c r="AB1022" t="s">
        <v>151</v>
      </c>
      <c r="AC1022" t="s">
        <v>151</v>
      </c>
    </row>
    <row r="1023" spans="1:29" hidden="1" x14ac:dyDescent="0.25">
      <c r="A1023">
        <v>582686</v>
      </c>
      <c r="B1023" t="s">
        <v>1416</v>
      </c>
      <c r="C1023" t="s">
        <v>3168</v>
      </c>
      <c r="D1023" t="s">
        <v>201</v>
      </c>
      <c r="E1023" t="s">
        <v>117</v>
      </c>
      <c r="G1023">
        <v>1</v>
      </c>
      <c r="J1023" s="5"/>
      <c r="L1023" t="s">
        <v>806</v>
      </c>
      <c r="M1023">
        <v>2020</v>
      </c>
      <c r="N1023">
        <v>16</v>
      </c>
      <c r="O1023" t="s">
        <v>34</v>
      </c>
      <c r="P1023" t="s">
        <v>266</v>
      </c>
      <c r="Q1023" t="s">
        <v>35</v>
      </c>
      <c r="R1023" t="s">
        <v>117</v>
      </c>
      <c r="S1023" t="s">
        <v>120</v>
      </c>
      <c r="T1023">
        <v>1</v>
      </c>
      <c r="U1023" s="7">
        <v>1</v>
      </c>
      <c r="V1023" s="4">
        <v>1</v>
      </c>
      <c r="W1023">
        <v>0</v>
      </c>
      <c r="Y1023">
        <v>1</v>
      </c>
      <c r="Z1023">
        <v>1</v>
      </c>
      <c r="AA1023" t="b">
        <v>1</v>
      </c>
      <c r="AB1023" t="s">
        <v>151</v>
      </c>
      <c r="AC1023" t="s">
        <v>458</v>
      </c>
    </row>
    <row r="1024" spans="1:29" hidden="1" x14ac:dyDescent="0.25">
      <c r="A1024">
        <v>571940</v>
      </c>
      <c r="B1024" t="s">
        <v>1417</v>
      </c>
      <c r="C1024" t="s">
        <v>3168</v>
      </c>
      <c r="D1024" t="s">
        <v>470</v>
      </c>
      <c r="E1024" t="s">
        <v>99</v>
      </c>
      <c r="F1024" t="s">
        <v>100</v>
      </c>
      <c r="G1024">
        <v>1</v>
      </c>
      <c r="J1024" s="5"/>
      <c r="L1024" t="s">
        <v>1418</v>
      </c>
      <c r="M1024">
        <v>2019</v>
      </c>
      <c r="N1024">
        <v>1</v>
      </c>
      <c r="P1024" t="s">
        <v>1419</v>
      </c>
      <c r="Q1024" t="s">
        <v>69</v>
      </c>
      <c r="R1024" t="s">
        <v>103</v>
      </c>
      <c r="S1024" t="s">
        <v>104</v>
      </c>
      <c r="T1024">
        <v>0.25</v>
      </c>
      <c r="U1024" s="7">
        <v>0.5</v>
      </c>
      <c r="V1024" s="4">
        <v>0.5</v>
      </c>
      <c r="W1024">
        <v>0</v>
      </c>
      <c r="Y1024">
        <v>0.5</v>
      </c>
      <c r="Z1024">
        <v>0.5</v>
      </c>
      <c r="AA1024" t="b">
        <v>1</v>
      </c>
      <c r="AB1024" t="s">
        <v>76</v>
      </c>
      <c r="AC1024" t="s">
        <v>3187</v>
      </c>
    </row>
    <row r="1025" spans="1:29" hidden="1" x14ac:dyDescent="0.25">
      <c r="A1025">
        <v>571942</v>
      </c>
      <c r="B1025" t="s">
        <v>1417</v>
      </c>
      <c r="C1025" t="s">
        <v>3168</v>
      </c>
      <c r="D1025" t="s">
        <v>470</v>
      </c>
      <c r="E1025" t="s">
        <v>99</v>
      </c>
      <c r="F1025" t="s">
        <v>100</v>
      </c>
      <c r="G1025">
        <v>1</v>
      </c>
      <c r="J1025" s="5"/>
      <c r="L1025" t="s">
        <v>1420</v>
      </c>
      <c r="M1025">
        <v>2019</v>
      </c>
      <c r="N1025">
        <v>2</v>
      </c>
      <c r="P1025" t="s">
        <v>1421</v>
      </c>
      <c r="Q1025" t="s">
        <v>69</v>
      </c>
      <c r="R1025" t="s">
        <v>103</v>
      </c>
      <c r="S1025" t="s">
        <v>104</v>
      </c>
      <c r="T1025">
        <v>0.25</v>
      </c>
      <c r="U1025" s="7">
        <v>0.5</v>
      </c>
      <c r="V1025" s="4">
        <v>0.5</v>
      </c>
      <c r="W1025">
        <v>0</v>
      </c>
      <c r="Y1025">
        <v>0.5</v>
      </c>
      <c r="Z1025">
        <v>0.5</v>
      </c>
      <c r="AA1025" t="b">
        <v>1</v>
      </c>
      <c r="AB1025" t="s">
        <v>76</v>
      </c>
      <c r="AC1025" t="s">
        <v>3187</v>
      </c>
    </row>
    <row r="1026" spans="1:29" hidden="1" x14ac:dyDescent="0.25">
      <c r="A1026">
        <v>565733</v>
      </c>
      <c r="B1026" t="s">
        <v>1422</v>
      </c>
      <c r="C1026" t="s">
        <v>3168</v>
      </c>
      <c r="D1026" t="s">
        <v>74</v>
      </c>
      <c r="E1026" t="s">
        <v>40</v>
      </c>
      <c r="F1026" t="s">
        <v>89</v>
      </c>
      <c r="G1026">
        <v>1</v>
      </c>
      <c r="J1026" s="5"/>
      <c r="L1026" t="s">
        <v>647</v>
      </c>
      <c r="M1026">
        <v>2019</v>
      </c>
      <c r="N1026">
        <v>14</v>
      </c>
      <c r="O1026" t="s">
        <v>34</v>
      </c>
      <c r="Q1026" t="s">
        <v>35</v>
      </c>
      <c r="R1026" t="s">
        <v>91</v>
      </c>
      <c r="S1026" t="s">
        <v>92</v>
      </c>
      <c r="T1026">
        <v>1</v>
      </c>
      <c r="U1026" s="7">
        <v>1</v>
      </c>
      <c r="V1026" s="4">
        <v>1</v>
      </c>
      <c r="W1026">
        <v>0</v>
      </c>
      <c r="Y1026">
        <v>1</v>
      </c>
      <c r="Z1026">
        <v>1</v>
      </c>
      <c r="AA1026" t="b">
        <v>1</v>
      </c>
      <c r="AB1026" t="s">
        <v>110</v>
      </c>
      <c r="AC1026" t="s">
        <v>110</v>
      </c>
    </row>
    <row r="1027" spans="1:29" hidden="1" x14ac:dyDescent="0.25">
      <c r="A1027">
        <v>549243</v>
      </c>
      <c r="B1027" t="s">
        <v>1422</v>
      </c>
      <c r="C1027" t="s">
        <v>3168</v>
      </c>
      <c r="D1027" t="s">
        <v>74</v>
      </c>
      <c r="E1027" t="s">
        <v>553</v>
      </c>
      <c r="F1027" t="s">
        <v>89</v>
      </c>
      <c r="G1027">
        <v>1</v>
      </c>
      <c r="J1027" s="5"/>
      <c r="L1027" t="s">
        <v>647</v>
      </c>
      <c r="M1027">
        <v>2018</v>
      </c>
      <c r="N1027">
        <v>4</v>
      </c>
      <c r="O1027" t="s">
        <v>34</v>
      </c>
      <c r="Q1027" t="s">
        <v>35</v>
      </c>
      <c r="R1027" t="s">
        <v>3106</v>
      </c>
      <c r="S1027" t="s">
        <v>92</v>
      </c>
      <c r="T1027">
        <v>1</v>
      </c>
      <c r="U1027" s="7">
        <v>1</v>
      </c>
      <c r="V1027" s="4">
        <v>1</v>
      </c>
      <c r="W1027">
        <v>0</v>
      </c>
      <c r="Y1027">
        <v>1</v>
      </c>
      <c r="Z1027">
        <v>1</v>
      </c>
      <c r="AA1027" t="b">
        <v>1</v>
      </c>
      <c r="AB1027" t="s">
        <v>76</v>
      </c>
      <c r="AC1027" t="s">
        <v>3185</v>
      </c>
    </row>
    <row r="1028" spans="1:29" hidden="1" x14ac:dyDescent="0.25">
      <c r="A1028">
        <v>582426</v>
      </c>
      <c r="B1028" t="s">
        <v>1423</v>
      </c>
      <c r="C1028" t="s">
        <v>3168</v>
      </c>
      <c r="D1028" t="s">
        <v>263</v>
      </c>
      <c r="E1028" t="s">
        <v>228</v>
      </c>
      <c r="F1028" t="s">
        <v>100</v>
      </c>
      <c r="G1028">
        <v>1</v>
      </c>
      <c r="J1028" s="5"/>
      <c r="L1028" t="s">
        <v>1424</v>
      </c>
      <c r="M1028">
        <v>2020</v>
      </c>
      <c r="N1028">
        <v>9</v>
      </c>
      <c r="P1028" t="s">
        <v>1425</v>
      </c>
      <c r="Q1028" t="s">
        <v>69</v>
      </c>
      <c r="R1028" t="s">
        <v>3093</v>
      </c>
      <c r="S1028" t="s">
        <v>61</v>
      </c>
      <c r="T1028">
        <v>0</v>
      </c>
      <c r="U1028" s="7">
        <v>0</v>
      </c>
      <c r="V1028" s="4">
        <v>0</v>
      </c>
      <c r="W1028">
        <v>0</v>
      </c>
      <c r="Y1028">
        <v>0</v>
      </c>
      <c r="Z1028">
        <v>0</v>
      </c>
      <c r="AA1028" t="b">
        <v>1</v>
      </c>
      <c r="AB1028" t="s">
        <v>151</v>
      </c>
      <c r="AC1028" t="s">
        <v>151</v>
      </c>
    </row>
    <row r="1029" spans="1:29" hidden="1" x14ac:dyDescent="0.25">
      <c r="A1029">
        <v>584357</v>
      </c>
      <c r="B1029" t="s">
        <v>1423</v>
      </c>
      <c r="C1029" t="s">
        <v>3168</v>
      </c>
      <c r="D1029" t="s">
        <v>263</v>
      </c>
      <c r="E1029" t="s">
        <v>40</v>
      </c>
      <c r="F1029" t="s">
        <v>89</v>
      </c>
      <c r="G1029">
        <v>1</v>
      </c>
      <c r="J1029" s="5"/>
      <c r="L1029" t="s">
        <v>1426</v>
      </c>
      <c r="M1029">
        <v>2020</v>
      </c>
      <c r="N1029">
        <v>12</v>
      </c>
      <c r="O1029" t="s">
        <v>168</v>
      </c>
      <c r="Q1029" t="s">
        <v>35</v>
      </c>
      <c r="R1029" t="s">
        <v>91</v>
      </c>
      <c r="S1029" t="s">
        <v>92</v>
      </c>
      <c r="T1029">
        <v>1</v>
      </c>
      <c r="U1029" s="7">
        <v>1</v>
      </c>
      <c r="V1029" s="4">
        <v>1</v>
      </c>
      <c r="W1029">
        <v>0</v>
      </c>
      <c r="Y1029">
        <v>1</v>
      </c>
      <c r="Z1029">
        <v>1</v>
      </c>
      <c r="AA1029" t="b">
        <v>1</v>
      </c>
      <c r="AB1029" t="s">
        <v>151</v>
      </c>
      <c r="AC1029" t="s">
        <v>151</v>
      </c>
    </row>
    <row r="1030" spans="1:29" hidden="1" x14ac:dyDescent="0.25">
      <c r="A1030">
        <v>586633</v>
      </c>
      <c r="B1030" t="s">
        <v>1423</v>
      </c>
      <c r="C1030" t="s">
        <v>3168</v>
      </c>
      <c r="D1030" t="s">
        <v>263</v>
      </c>
      <c r="E1030" t="s">
        <v>40</v>
      </c>
      <c r="F1030" t="s">
        <v>89</v>
      </c>
      <c r="G1030">
        <v>0.5</v>
      </c>
      <c r="J1030" s="5"/>
      <c r="L1030" t="s">
        <v>498</v>
      </c>
      <c r="M1030">
        <v>2020</v>
      </c>
      <c r="N1030">
        <v>6</v>
      </c>
      <c r="O1030" t="s">
        <v>34</v>
      </c>
      <c r="Q1030" t="s">
        <v>35</v>
      </c>
      <c r="R1030" t="s">
        <v>91</v>
      </c>
      <c r="S1030" t="s">
        <v>92</v>
      </c>
      <c r="T1030">
        <v>1</v>
      </c>
      <c r="U1030" s="7">
        <v>1</v>
      </c>
      <c r="V1030" s="4">
        <v>0.5</v>
      </c>
      <c r="W1030">
        <v>0</v>
      </c>
      <c r="Y1030">
        <v>0.5</v>
      </c>
      <c r="Z1030">
        <v>0.5</v>
      </c>
      <c r="AA1030" t="b">
        <v>1</v>
      </c>
      <c r="AB1030" t="s">
        <v>151</v>
      </c>
      <c r="AC1030" t="s">
        <v>151</v>
      </c>
    </row>
    <row r="1031" spans="1:29" hidden="1" x14ac:dyDescent="0.25">
      <c r="A1031">
        <v>531216</v>
      </c>
      <c r="B1031" t="s">
        <v>1427</v>
      </c>
      <c r="C1031" t="s">
        <v>3168</v>
      </c>
      <c r="D1031" t="s">
        <v>74</v>
      </c>
      <c r="E1031" t="s">
        <v>40</v>
      </c>
      <c r="F1031" t="s">
        <v>89</v>
      </c>
      <c r="G1031">
        <v>1</v>
      </c>
      <c r="J1031" s="5"/>
      <c r="L1031" t="s">
        <v>647</v>
      </c>
      <c r="M1031">
        <v>2017</v>
      </c>
      <c r="N1031">
        <v>4</v>
      </c>
      <c r="O1031" t="s">
        <v>34</v>
      </c>
      <c r="Q1031" t="s">
        <v>35</v>
      </c>
      <c r="R1031" t="s">
        <v>91</v>
      </c>
      <c r="S1031" t="s">
        <v>92</v>
      </c>
      <c r="T1031">
        <v>1</v>
      </c>
      <c r="U1031" s="7">
        <v>1</v>
      </c>
      <c r="V1031" s="4">
        <v>1</v>
      </c>
      <c r="W1031">
        <v>0</v>
      </c>
      <c r="Y1031">
        <v>1</v>
      </c>
      <c r="Z1031">
        <v>1</v>
      </c>
      <c r="AA1031" t="b">
        <v>1</v>
      </c>
      <c r="AB1031" t="s">
        <v>76</v>
      </c>
      <c r="AC1031" t="s">
        <v>3185</v>
      </c>
    </row>
    <row r="1032" spans="1:29" hidden="1" x14ac:dyDescent="0.25">
      <c r="A1032">
        <v>574697</v>
      </c>
      <c r="B1032" t="s">
        <v>1428</v>
      </c>
      <c r="C1032" t="s">
        <v>3168</v>
      </c>
      <c r="D1032" t="s">
        <v>201</v>
      </c>
      <c r="E1032" t="s">
        <v>349</v>
      </c>
      <c r="G1032">
        <v>1</v>
      </c>
      <c r="J1032" s="5"/>
      <c r="L1032" t="s">
        <v>1429</v>
      </c>
      <c r="M1032">
        <v>2019</v>
      </c>
      <c r="N1032">
        <v>12</v>
      </c>
      <c r="O1032" t="s">
        <v>34</v>
      </c>
      <c r="P1032" t="s">
        <v>1430</v>
      </c>
      <c r="Q1032" t="s">
        <v>35</v>
      </c>
      <c r="R1032" t="s">
        <v>349</v>
      </c>
      <c r="S1032" t="s">
        <v>61</v>
      </c>
      <c r="T1032">
        <v>0</v>
      </c>
      <c r="U1032" s="7">
        <v>0</v>
      </c>
      <c r="V1032" s="4">
        <v>0</v>
      </c>
      <c r="W1032">
        <v>0</v>
      </c>
      <c r="Y1032">
        <v>0</v>
      </c>
      <c r="Z1032">
        <v>0</v>
      </c>
      <c r="AA1032" t="b">
        <v>1</v>
      </c>
      <c r="AB1032" t="s">
        <v>151</v>
      </c>
      <c r="AC1032" t="s">
        <v>458</v>
      </c>
    </row>
    <row r="1033" spans="1:29" hidden="1" x14ac:dyDescent="0.25">
      <c r="A1033">
        <v>574698</v>
      </c>
      <c r="B1033" t="s">
        <v>1428</v>
      </c>
      <c r="C1033" t="s">
        <v>3168</v>
      </c>
      <c r="D1033" t="s">
        <v>201</v>
      </c>
      <c r="E1033" t="s">
        <v>349</v>
      </c>
      <c r="G1033">
        <v>1</v>
      </c>
      <c r="J1033" s="5"/>
      <c r="L1033" t="s">
        <v>1429</v>
      </c>
      <c r="M1033">
        <v>2019</v>
      </c>
      <c r="N1033">
        <v>23</v>
      </c>
      <c r="O1033" t="s">
        <v>34</v>
      </c>
      <c r="P1033" t="s">
        <v>1430</v>
      </c>
      <c r="Q1033" t="s">
        <v>35</v>
      </c>
      <c r="R1033" t="s">
        <v>349</v>
      </c>
      <c r="S1033" t="s">
        <v>61</v>
      </c>
      <c r="T1033">
        <v>0</v>
      </c>
      <c r="U1033" s="7">
        <v>0</v>
      </c>
      <c r="V1033" s="4">
        <v>0</v>
      </c>
      <c r="W1033">
        <v>0</v>
      </c>
      <c r="Y1033">
        <v>0</v>
      </c>
      <c r="Z1033">
        <v>0</v>
      </c>
      <c r="AA1033" t="b">
        <v>1</v>
      </c>
      <c r="AB1033" t="s">
        <v>151</v>
      </c>
      <c r="AC1033" t="s">
        <v>458</v>
      </c>
    </row>
    <row r="1034" spans="1:29" hidden="1" x14ac:dyDescent="0.25">
      <c r="A1034">
        <v>592410</v>
      </c>
      <c r="B1034" t="s">
        <v>1428</v>
      </c>
      <c r="C1034" t="s">
        <v>3168</v>
      </c>
      <c r="D1034" t="s">
        <v>201</v>
      </c>
      <c r="E1034" t="s">
        <v>193</v>
      </c>
      <c r="G1034">
        <v>1</v>
      </c>
      <c r="J1034" s="5"/>
      <c r="M1034">
        <v>2020</v>
      </c>
      <c r="N1034">
        <v>260</v>
      </c>
      <c r="O1034" t="s">
        <v>34</v>
      </c>
      <c r="P1034" t="s">
        <v>266</v>
      </c>
      <c r="Q1034" t="s">
        <v>35</v>
      </c>
      <c r="R1034" t="s">
        <v>193</v>
      </c>
      <c r="S1034" t="s">
        <v>60</v>
      </c>
      <c r="T1034">
        <v>3</v>
      </c>
      <c r="U1034" s="7">
        <v>3</v>
      </c>
      <c r="V1034" s="4">
        <v>3</v>
      </c>
      <c r="W1034">
        <v>3</v>
      </c>
      <c r="Y1034">
        <v>3</v>
      </c>
      <c r="Z1034">
        <v>3</v>
      </c>
      <c r="AA1034" t="b">
        <v>1</v>
      </c>
      <c r="AB1034" t="s">
        <v>151</v>
      </c>
      <c r="AC1034" t="s">
        <v>458</v>
      </c>
    </row>
    <row r="1035" spans="1:29" hidden="1" x14ac:dyDescent="0.25">
      <c r="A1035">
        <v>539754</v>
      </c>
      <c r="B1035" t="s">
        <v>1428</v>
      </c>
      <c r="C1035" t="s">
        <v>3168</v>
      </c>
      <c r="D1035" t="s">
        <v>201</v>
      </c>
      <c r="E1035" t="s">
        <v>555</v>
      </c>
      <c r="G1035">
        <v>1</v>
      </c>
      <c r="J1035" s="5"/>
      <c r="L1035" t="s">
        <v>1429</v>
      </c>
      <c r="M1035">
        <v>2017</v>
      </c>
      <c r="N1035">
        <v>18</v>
      </c>
      <c r="O1035" t="s">
        <v>34</v>
      </c>
      <c r="P1035" t="s">
        <v>1431</v>
      </c>
      <c r="Q1035" t="s">
        <v>35</v>
      </c>
      <c r="R1035" t="s">
        <v>555</v>
      </c>
      <c r="S1035" t="s">
        <v>61</v>
      </c>
      <c r="T1035">
        <v>0</v>
      </c>
      <c r="U1035" s="7">
        <v>0</v>
      </c>
      <c r="V1035" s="4">
        <v>0</v>
      </c>
      <c r="W1035">
        <v>0</v>
      </c>
      <c r="Y1035">
        <v>0</v>
      </c>
      <c r="Z1035">
        <v>0</v>
      </c>
      <c r="AA1035" t="b">
        <v>1</v>
      </c>
      <c r="AB1035" t="s">
        <v>151</v>
      </c>
      <c r="AC1035" t="s">
        <v>458</v>
      </c>
    </row>
    <row r="1036" spans="1:29" hidden="1" x14ac:dyDescent="0.25">
      <c r="A1036">
        <v>539763</v>
      </c>
      <c r="B1036" t="s">
        <v>1428</v>
      </c>
      <c r="C1036" t="s">
        <v>3168</v>
      </c>
      <c r="D1036" t="s">
        <v>201</v>
      </c>
      <c r="E1036" t="s">
        <v>555</v>
      </c>
      <c r="G1036">
        <v>0.5</v>
      </c>
      <c r="J1036" s="5"/>
      <c r="L1036" t="s">
        <v>1429</v>
      </c>
      <c r="M1036">
        <v>2017</v>
      </c>
      <c r="N1036">
        <v>12</v>
      </c>
      <c r="O1036" t="s">
        <v>34</v>
      </c>
      <c r="P1036" t="s">
        <v>1431</v>
      </c>
      <c r="Q1036" t="s">
        <v>35</v>
      </c>
      <c r="R1036" t="s">
        <v>555</v>
      </c>
      <c r="S1036" t="s">
        <v>61</v>
      </c>
      <c r="T1036">
        <v>0</v>
      </c>
      <c r="U1036" s="7">
        <v>0</v>
      </c>
      <c r="V1036" s="4">
        <v>0</v>
      </c>
      <c r="W1036">
        <v>0</v>
      </c>
      <c r="Y1036">
        <v>0</v>
      </c>
      <c r="Z1036">
        <v>0</v>
      </c>
      <c r="AA1036" t="b">
        <v>1</v>
      </c>
      <c r="AB1036" t="s">
        <v>151</v>
      </c>
      <c r="AC1036" t="s">
        <v>458</v>
      </c>
    </row>
    <row r="1037" spans="1:29" hidden="1" x14ac:dyDescent="0.25">
      <c r="A1037">
        <v>552894</v>
      </c>
      <c r="B1037" t="s">
        <v>1428</v>
      </c>
      <c r="C1037" t="s">
        <v>3168</v>
      </c>
      <c r="D1037" t="s">
        <v>201</v>
      </c>
      <c r="E1037" t="s">
        <v>40</v>
      </c>
      <c r="F1037" t="s">
        <v>163</v>
      </c>
      <c r="G1037">
        <v>0.5</v>
      </c>
      <c r="J1037" s="5"/>
      <c r="L1037" t="s">
        <v>458</v>
      </c>
      <c r="M1037">
        <v>2018</v>
      </c>
      <c r="N1037">
        <v>19</v>
      </c>
      <c r="O1037" t="s">
        <v>34</v>
      </c>
      <c r="Q1037" t="s">
        <v>35</v>
      </c>
      <c r="R1037" t="s">
        <v>164</v>
      </c>
      <c r="S1037" t="s">
        <v>44</v>
      </c>
      <c r="T1037">
        <v>0.5</v>
      </c>
      <c r="U1037" s="7">
        <v>0.5</v>
      </c>
      <c r="V1037" s="4">
        <v>0.25</v>
      </c>
      <c r="W1037">
        <v>0</v>
      </c>
      <c r="Y1037">
        <v>0.25</v>
      </c>
      <c r="Z1037">
        <v>0.25</v>
      </c>
      <c r="AA1037" t="b">
        <v>1</v>
      </c>
      <c r="AB1037" t="s">
        <v>151</v>
      </c>
      <c r="AC1037" t="s">
        <v>458</v>
      </c>
    </row>
    <row r="1038" spans="1:29" hidden="1" x14ac:dyDescent="0.25">
      <c r="A1038">
        <v>552918</v>
      </c>
      <c r="B1038" t="s">
        <v>1428</v>
      </c>
      <c r="C1038" t="s">
        <v>3168</v>
      </c>
      <c r="D1038" t="s">
        <v>201</v>
      </c>
      <c r="E1038" t="s">
        <v>99</v>
      </c>
      <c r="F1038" t="s">
        <v>100</v>
      </c>
      <c r="G1038">
        <v>1</v>
      </c>
      <c r="J1038" s="5"/>
      <c r="L1038" t="s">
        <v>1432</v>
      </c>
      <c r="M1038">
        <v>2018</v>
      </c>
      <c r="N1038">
        <v>15</v>
      </c>
      <c r="P1038" t="s">
        <v>1433</v>
      </c>
      <c r="Q1038" t="s">
        <v>35</v>
      </c>
      <c r="R1038" t="s">
        <v>103</v>
      </c>
      <c r="S1038" t="s">
        <v>104</v>
      </c>
      <c r="T1038">
        <v>0.25</v>
      </c>
      <c r="U1038" s="7">
        <v>0.25</v>
      </c>
      <c r="V1038" s="4">
        <v>0.25</v>
      </c>
      <c r="W1038">
        <v>0</v>
      </c>
      <c r="Y1038">
        <v>0.25</v>
      </c>
      <c r="Z1038">
        <v>0.25</v>
      </c>
      <c r="AA1038" t="b">
        <v>1</v>
      </c>
      <c r="AB1038" t="s">
        <v>151</v>
      </c>
      <c r="AC1038" t="s">
        <v>458</v>
      </c>
    </row>
    <row r="1039" spans="1:29" hidden="1" x14ac:dyDescent="0.25">
      <c r="A1039">
        <v>555359</v>
      </c>
      <c r="B1039" t="s">
        <v>1434</v>
      </c>
      <c r="C1039" t="s">
        <v>3168</v>
      </c>
      <c r="D1039" t="s">
        <v>141</v>
      </c>
      <c r="E1039" t="s">
        <v>553</v>
      </c>
      <c r="F1039" t="s">
        <v>30</v>
      </c>
      <c r="G1039">
        <v>0.33333333333332998</v>
      </c>
      <c r="H1039" t="s">
        <v>1253</v>
      </c>
      <c r="I1039" t="s">
        <v>32</v>
      </c>
      <c r="J1039" s="5"/>
      <c r="L1039" t="s">
        <v>678</v>
      </c>
      <c r="M1039">
        <v>2017</v>
      </c>
      <c r="N1039">
        <v>4</v>
      </c>
      <c r="O1039" t="s">
        <v>34</v>
      </c>
      <c r="Q1039" t="s">
        <v>35</v>
      </c>
      <c r="R1039" t="s">
        <v>3114</v>
      </c>
      <c r="S1039" t="s">
        <v>61</v>
      </c>
      <c r="T1039">
        <v>0</v>
      </c>
      <c r="U1039" s="7">
        <v>0</v>
      </c>
      <c r="V1039" s="4">
        <v>0</v>
      </c>
      <c r="W1039">
        <v>0</v>
      </c>
      <c r="Y1039">
        <v>0</v>
      </c>
      <c r="Z1039">
        <v>0</v>
      </c>
      <c r="AA1039" t="b">
        <v>1</v>
      </c>
      <c r="AB1039" t="s">
        <v>151</v>
      </c>
      <c r="AC1039" t="s">
        <v>151</v>
      </c>
    </row>
    <row r="1040" spans="1:29" hidden="1" x14ac:dyDescent="0.25">
      <c r="A1040">
        <v>539403</v>
      </c>
      <c r="B1040" t="s">
        <v>1435</v>
      </c>
      <c r="C1040" t="s">
        <v>3168</v>
      </c>
      <c r="D1040" t="s">
        <v>108</v>
      </c>
      <c r="E1040" t="s">
        <v>99</v>
      </c>
      <c r="F1040" t="s">
        <v>100</v>
      </c>
      <c r="G1040">
        <v>1</v>
      </c>
      <c r="J1040" s="5"/>
      <c r="L1040" t="s">
        <v>1436</v>
      </c>
      <c r="M1040">
        <v>2017</v>
      </c>
      <c r="N1040">
        <v>14</v>
      </c>
      <c r="P1040" t="s">
        <v>1437</v>
      </c>
      <c r="Q1040" t="s">
        <v>69</v>
      </c>
      <c r="R1040" t="s">
        <v>103</v>
      </c>
      <c r="S1040" t="s">
        <v>104</v>
      </c>
      <c r="T1040">
        <v>0.25</v>
      </c>
      <c r="U1040" s="7">
        <v>0.5</v>
      </c>
      <c r="V1040" s="4">
        <v>0.5</v>
      </c>
      <c r="W1040">
        <v>0</v>
      </c>
      <c r="Y1040">
        <v>0.5</v>
      </c>
      <c r="Z1040">
        <v>0.5</v>
      </c>
      <c r="AA1040" t="b">
        <v>1</v>
      </c>
      <c r="AB1040" t="s">
        <v>110</v>
      </c>
      <c r="AC1040" t="s">
        <v>110</v>
      </c>
    </row>
    <row r="1041" spans="1:29" hidden="1" x14ac:dyDescent="0.25">
      <c r="A1041">
        <v>540988</v>
      </c>
      <c r="B1041" t="s">
        <v>1435</v>
      </c>
      <c r="C1041" t="s">
        <v>3168</v>
      </c>
      <c r="D1041" t="s">
        <v>108</v>
      </c>
      <c r="E1041" t="s">
        <v>117</v>
      </c>
      <c r="G1041">
        <v>1</v>
      </c>
      <c r="H1041" t="s">
        <v>1438</v>
      </c>
      <c r="J1041" s="5"/>
      <c r="L1041" t="s">
        <v>1439</v>
      </c>
      <c r="M1041">
        <v>2017</v>
      </c>
      <c r="N1041">
        <v>16</v>
      </c>
      <c r="O1041" t="s">
        <v>149</v>
      </c>
      <c r="P1041" t="s">
        <v>1440</v>
      </c>
      <c r="Q1041" t="s">
        <v>69</v>
      </c>
      <c r="R1041" t="s">
        <v>117</v>
      </c>
      <c r="S1041" t="s">
        <v>120</v>
      </c>
      <c r="T1041">
        <v>1</v>
      </c>
      <c r="U1041" s="7">
        <v>2</v>
      </c>
      <c r="V1041" s="4">
        <v>2</v>
      </c>
      <c r="W1041">
        <v>0</v>
      </c>
      <c r="Y1041">
        <v>2</v>
      </c>
      <c r="Z1041">
        <v>2</v>
      </c>
      <c r="AA1041" t="b">
        <v>1</v>
      </c>
      <c r="AB1041" t="s">
        <v>110</v>
      </c>
      <c r="AC1041" t="s">
        <v>110</v>
      </c>
    </row>
    <row r="1042" spans="1:29" hidden="1" x14ac:dyDescent="0.25">
      <c r="A1042">
        <v>587780</v>
      </c>
      <c r="B1042" t="s">
        <v>1435</v>
      </c>
      <c r="C1042" t="s">
        <v>3168</v>
      </c>
      <c r="D1042" t="s">
        <v>108</v>
      </c>
      <c r="E1042" t="s">
        <v>228</v>
      </c>
      <c r="F1042" t="s">
        <v>100</v>
      </c>
      <c r="G1042">
        <v>1</v>
      </c>
      <c r="J1042" s="5"/>
      <c r="L1042" t="s">
        <v>1441</v>
      </c>
      <c r="M1042">
        <v>2020</v>
      </c>
      <c r="N1042">
        <v>17</v>
      </c>
      <c r="P1042" t="s">
        <v>1442</v>
      </c>
      <c r="Q1042" t="s">
        <v>69</v>
      </c>
      <c r="R1042" t="s">
        <v>3093</v>
      </c>
      <c r="S1042" t="s">
        <v>61</v>
      </c>
      <c r="T1042">
        <v>0</v>
      </c>
      <c r="U1042" s="7">
        <v>0</v>
      </c>
      <c r="V1042" s="4">
        <v>0</v>
      </c>
      <c r="W1042">
        <v>0</v>
      </c>
      <c r="Y1042">
        <v>0</v>
      </c>
      <c r="Z1042">
        <v>0</v>
      </c>
      <c r="AA1042" t="b">
        <v>1</v>
      </c>
      <c r="AB1042" t="s">
        <v>110</v>
      </c>
      <c r="AC1042" t="s">
        <v>110</v>
      </c>
    </row>
    <row r="1043" spans="1:29" hidden="1" x14ac:dyDescent="0.25">
      <c r="A1043">
        <v>559032</v>
      </c>
      <c r="B1043" t="s">
        <v>1443</v>
      </c>
      <c r="C1043" t="s">
        <v>3168</v>
      </c>
      <c r="D1043" t="s">
        <v>234</v>
      </c>
      <c r="E1043" t="s">
        <v>99</v>
      </c>
      <c r="F1043" t="s">
        <v>100</v>
      </c>
      <c r="G1043">
        <v>1</v>
      </c>
      <c r="J1043" s="5">
        <v>467053300035</v>
      </c>
      <c r="L1043" t="s">
        <v>1444</v>
      </c>
      <c r="M1043">
        <v>2017</v>
      </c>
      <c r="N1043">
        <v>8</v>
      </c>
      <c r="P1043" t="s">
        <v>1071</v>
      </c>
      <c r="Q1043" t="s">
        <v>69</v>
      </c>
      <c r="R1043" t="s">
        <v>103</v>
      </c>
      <c r="S1043" t="s">
        <v>104</v>
      </c>
      <c r="T1043">
        <v>0.25</v>
      </c>
      <c r="U1043" s="7">
        <v>0.5</v>
      </c>
      <c r="V1043" s="4">
        <v>0.5</v>
      </c>
      <c r="W1043">
        <v>0</v>
      </c>
      <c r="Y1043">
        <v>0.5</v>
      </c>
      <c r="Z1043">
        <v>0.5</v>
      </c>
      <c r="AA1043" t="b">
        <v>1</v>
      </c>
      <c r="AB1043" t="s">
        <v>76</v>
      </c>
      <c r="AC1043" t="s">
        <v>3186</v>
      </c>
    </row>
    <row r="1044" spans="1:29" hidden="1" x14ac:dyDescent="0.25">
      <c r="A1044">
        <v>554316</v>
      </c>
      <c r="B1044" t="s">
        <v>1443</v>
      </c>
      <c r="C1044" t="s">
        <v>3168</v>
      </c>
      <c r="D1044" t="s">
        <v>234</v>
      </c>
      <c r="E1044" t="s">
        <v>40</v>
      </c>
      <c r="F1044" t="s">
        <v>134</v>
      </c>
      <c r="G1044">
        <v>0.33333333333332998</v>
      </c>
      <c r="H1044" t="s">
        <v>1066</v>
      </c>
      <c r="I1044" t="s">
        <v>66</v>
      </c>
      <c r="J1044" s="5">
        <v>450129300004</v>
      </c>
      <c r="K1044" t="s">
        <v>1445</v>
      </c>
      <c r="L1044" t="s">
        <v>1067</v>
      </c>
      <c r="M1044">
        <v>2018</v>
      </c>
      <c r="N1044">
        <v>24</v>
      </c>
      <c r="O1044" t="s">
        <v>368</v>
      </c>
      <c r="P1044" t="s">
        <v>928</v>
      </c>
      <c r="Q1044" t="s">
        <v>69</v>
      </c>
      <c r="R1044" t="s">
        <v>138</v>
      </c>
      <c r="S1044" t="s">
        <v>71</v>
      </c>
      <c r="T1044">
        <v>12</v>
      </c>
      <c r="U1044" s="7">
        <v>12</v>
      </c>
      <c r="V1044" s="4">
        <v>3.99999999999996</v>
      </c>
      <c r="W1044">
        <v>0</v>
      </c>
      <c r="Y1044">
        <v>3.99999999999996</v>
      </c>
      <c r="Z1044">
        <v>1.3333333333333199</v>
      </c>
      <c r="AA1044" t="b">
        <v>0</v>
      </c>
      <c r="AB1044" t="s">
        <v>76</v>
      </c>
      <c r="AC1044" t="s">
        <v>3186</v>
      </c>
    </row>
    <row r="1045" spans="1:29" hidden="1" x14ac:dyDescent="0.25">
      <c r="A1045">
        <v>581503</v>
      </c>
      <c r="B1045" t="s">
        <v>1446</v>
      </c>
      <c r="C1045" t="s">
        <v>3168</v>
      </c>
      <c r="D1045" t="s">
        <v>57</v>
      </c>
      <c r="E1045" t="s">
        <v>374</v>
      </c>
      <c r="G1045">
        <v>1</v>
      </c>
      <c r="J1045" s="5"/>
      <c r="L1045" t="s">
        <v>1309</v>
      </c>
      <c r="M1045">
        <v>2020</v>
      </c>
      <c r="N1045">
        <v>10</v>
      </c>
      <c r="P1045" t="s">
        <v>266</v>
      </c>
      <c r="Q1045" t="s">
        <v>35</v>
      </c>
      <c r="R1045" t="s">
        <v>374</v>
      </c>
      <c r="S1045" t="s">
        <v>61</v>
      </c>
      <c r="T1045">
        <v>0</v>
      </c>
      <c r="U1045" s="7">
        <v>0</v>
      </c>
      <c r="V1045" s="4">
        <v>0</v>
      </c>
      <c r="W1045">
        <v>0</v>
      </c>
      <c r="Y1045">
        <v>0</v>
      </c>
      <c r="Z1045">
        <v>0</v>
      </c>
      <c r="AA1045" t="b">
        <v>1</v>
      </c>
      <c r="AB1045" t="s">
        <v>307</v>
      </c>
      <c r="AC1045" t="s">
        <v>307</v>
      </c>
    </row>
    <row r="1046" spans="1:29" hidden="1" x14ac:dyDescent="0.25">
      <c r="A1046">
        <v>559049</v>
      </c>
      <c r="B1046" t="s">
        <v>1447</v>
      </c>
      <c r="C1046" t="s">
        <v>3168</v>
      </c>
      <c r="D1046" t="s">
        <v>263</v>
      </c>
      <c r="E1046" t="s">
        <v>99</v>
      </c>
      <c r="F1046" t="s">
        <v>100</v>
      </c>
      <c r="G1046">
        <v>1</v>
      </c>
      <c r="J1046" s="5"/>
      <c r="L1046" t="s">
        <v>1448</v>
      </c>
      <c r="M1046">
        <v>2018</v>
      </c>
      <c r="N1046">
        <v>8</v>
      </c>
      <c r="P1046" t="s">
        <v>399</v>
      </c>
      <c r="Q1046" t="s">
        <v>485</v>
      </c>
      <c r="R1046" t="s">
        <v>103</v>
      </c>
      <c r="S1046" t="s">
        <v>104</v>
      </c>
      <c r="T1046">
        <v>0.25</v>
      </c>
      <c r="U1046" s="7">
        <v>0.5</v>
      </c>
      <c r="V1046" s="4">
        <v>0.5</v>
      </c>
      <c r="W1046">
        <v>0</v>
      </c>
      <c r="Y1046">
        <v>0.5</v>
      </c>
      <c r="Z1046">
        <v>0.5</v>
      </c>
      <c r="AA1046" t="b">
        <v>1</v>
      </c>
      <c r="AB1046" t="s">
        <v>151</v>
      </c>
      <c r="AC1046" t="s">
        <v>151</v>
      </c>
    </row>
    <row r="1047" spans="1:29" hidden="1" x14ac:dyDescent="0.25">
      <c r="A1047">
        <v>559075</v>
      </c>
      <c r="B1047" t="s">
        <v>1447</v>
      </c>
      <c r="C1047" t="s">
        <v>3168</v>
      </c>
      <c r="D1047" t="s">
        <v>263</v>
      </c>
      <c r="E1047" t="s">
        <v>99</v>
      </c>
      <c r="F1047" t="s">
        <v>100</v>
      </c>
      <c r="G1047">
        <v>1</v>
      </c>
      <c r="J1047" s="5"/>
      <c r="L1047" t="s">
        <v>1449</v>
      </c>
      <c r="M1047">
        <v>2018</v>
      </c>
      <c r="N1047">
        <v>12</v>
      </c>
      <c r="P1047" t="s">
        <v>1450</v>
      </c>
      <c r="Q1047" t="s">
        <v>485</v>
      </c>
      <c r="R1047" t="s">
        <v>103</v>
      </c>
      <c r="S1047" t="s">
        <v>104</v>
      </c>
      <c r="T1047">
        <v>0.25</v>
      </c>
      <c r="U1047" s="7">
        <v>0.5</v>
      </c>
      <c r="V1047" s="4">
        <v>0.5</v>
      </c>
      <c r="W1047">
        <v>0</v>
      </c>
      <c r="Y1047">
        <v>0.5</v>
      </c>
      <c r="Z1047">
        <v>0.5</v>
      </c>
      <c r="AA1047" t="b">
        <v>1</v>
      </c>
      <c r="AB1047" t="s">
        <v>151</v>
      </c>
      <c r="AC1047" t="s">
        <v>151</v>
      </c>
    </row>
    <row r="1048" spans="1:29" hidden="1" x14ac:dyDescent="0.25">
      <c r="A1048">
        <v>577786</v>
      </c>
      <c r="B1048" t="s">
        <v>1447</v>
      </c>
      <c r="C1048" t="s">
        <v>3168</v>
      </c>
      <c r="D1048" t="s">
        <v>263</v>
      </c>
      <c r="E1048" t="s">
        <v>99</v>
      </c>
      <c r="F1048" t="s">
        <v>100</v>
      </c>
      <c r="G1048">
        <v>1</v>
      </c>
      <c r="J1048" s="5"/>
      <c r="L1048" t="s">
        <v>1451</v>
      </c>
      <c r="M1048">
        <v>2020</v>
      </c>
      <c r="N1048">
        <v>9</v>
      </c>
      <c r="P1048" t="s">
        <v>399</v>
      </c>
      <c r="Q1048" t="s">
        <v>485</v>
      </c>
      <c r="R1048" t="s">
        <v>103</v>
      </c>
      <c r="S1048" t="s">
        <v>104</v>
      </c>
      <c r="T1048">
        <v>0.25</v>
      </c>
      <c r="U1048" s="7">
        <v>0.5</v>
      </c>
      <c r="V1048" s="4">
        <v>0.5</v>
      </c>
      <c r="W1048">
        <v>0</v>
      </c>
      <c r="Y1048">
        <v>0.5</v>
      </c>
      <c r="Z1048">
        <v>0.5</v>
      </c>
      <c r="AA1048" t="b">
        <v>1</v>
      </c>
      <c r="AB1048" t="s">
        <v>151</v>
      </c>
      <c r="AC1048" t="s">
        <v>151</v>
      </c>
    </row>
    <row r="1049" spans="1:29" hidden="1" x14ac:dyDescent="0.25">
      <c r="A1049">
        <v>571170</v>
      </c>
      <c r="B1049" t="s">
        <v>1447</v>
      </c>
      <c r="C1049" t="s">
        <v>3168</v>
      </c>
      <c r="D1049" t="s">
        <v>263</v>
      </c>
      <c r="E1049" t="s">
        <v>40</v>
      </c>
      <c r="F1049" t="s">
        <v>89</v>
      </c>
      <c r="G1049">
        <v>1</v>
      </c>
      <c r="J1049" s="5"/>
      <c r="L1049" t="s">
        <v>1426</v>
      </c>
      <c r="M1049">
        <v>2019</v>
      </c>
      <c r="N1049">
        <v>9</v>
      </c>
      <c r="O1049" t="s">
        <v>168</v>
      </c>
      <c r="Q1049" t="s">
        <v>485</v>
      </c>
      <c r="R1049" t="s">
        <v>91</v>
      </c>
      <c r="S1049" t="s">
        <v>92</v>
      </c>
      <c r="T1049">
        <v>1</v>
      </c>
      <c r="U1049" s="7">
        <v>2</v>
      </c>
      <c r="V1049" s="4">
        <v>2</v>
      </c>
      <c r="W1049">
        <v>0</v>
      </c>
      <c r="Y1049">
        <v>2</v>
      </c>
      <c r="Z1049">
        <v>2</v>
      </c>
      <c r="AA1049" t="b">
        <v>1</v>
      </c>
      <c r="AB1049" t="s">
        <v>151</v>
      </c>
      <c r="AC1049" t="s">
        <v>151</v>
      </c>
    </row>
    <row r="1050" spans="1:29" hidden="1" x14ac:dyDescent="0.25">
      <c r="A1050">
        <v>575439</v>
      </c>
      <c r="B1050" t="s">
        <v>1452</v>
      </c>
      <c r="C1050" t="s">
        <v>3168</v>
      </c>
      <c r="D1050" t="s">
        <v>234</v>
      </c>
      <c r="E1050" t="s">
        <v>117</v>
      </c>
      <c r="G1050">
        <v>0.5</v>
      </c>
      <c r="J1050" s="5"/>
      <c r="L1050" t="s">
        <v>984</v>
      </c>
      <c r="M1050">
        <v>2019</v>
      </c>
      <c r="N1050">
        <v>17</v>
      </c>
      <c r="O1050" t="s">
        <v>34</v>
      </c>
      <c r="P1050" t="s">
        <v>985</v>
      </c>
      <c r="Q1050" t="s">
        <v>35</v>
      </c>
      <c r="R1050" t="s">
        <v>117</v>
      </c>
      <c r="S1050" t="s">
        <v>120</v>
      </c>
      <c r="T1050">
        <v>1</v>
      </c>
      <c r="U1050" s="7">
        <v>1</v>
      </c>
      <c r="V1050" s="4">
        <v>0.5</v>
      </c>
      <c r="W1050">
        <v>0</v>
      </c>
      <c r="Y1050">
        <v>0.5</v>
      </c>
      <c r="Z1050">
        <v>0.5</v>
      </c>
      <c r="AA1050" t="b">
        <v>1</v>
      </c>
      <c r="AB1050" t="s">
        <v>76</v>
      </c>
      <c r="AC1050" t="s">
        <v>3186</v>
      </c>
    </row>
    <row r="1051" spans="1:29" hidden="1" x14ac:dyDescent="0.25">
      <c r="A1051">
        <v>538508</v>
      </c>
      <c r="B1051" t="s">
        <v>1452</v>
      </c>
      <c r="C1051" t="s">
        <v>3168</v>
      </c>
      <c r="D1051" t="s">
        <v>234</v>
      </c>
      <c r="E1051" t="s">
        <v>99</v>
      </c>
      <c r="F1051" t="s">
        <v>100</v>
      </c>
      <c r="G1051">
        <v>0.33333333333332998</v>
      </c>
      <c r="J1051" s="5">
        <v>432421100040</v>
      </c>
      <c r="L1051" t="s">
        <v>991</v>
      </c>
      <c r="M1051">
        <v>2017</v>
      </c>
      <c r="N1051">
        <v>11</v>
      </c>
      <c r="P1051" t="s">
        <v>992</v>
      </c>
      <c r="Q1051" t="s">
        <v>69</v>
      </c>
      <c r="R1051" t="s">
        <v>103</v>
      </c>
      <c r="S1051" t="s">
        <v>104</v>
      </c>
      <c r="T1051">
        <v>0.25</v>
      </c>
      <c r="U1051" s="7">
        <v>0.5</v>
      </c>
      <c r="V1051" s="4">
        <v>0.16666666666666499</v>
      </c>
      <c r="W1051">
        <v>0</v>
      </c>
      <c r="Y1051">
        <v>0.16666666666666499</v>
      </c>
      <c r="Z1051">
        <v>0.16666666666666499</v>
      </c>
      <c r="AA1051" t="b">
        <v>1</v>
      </c>
      <c r="AB1051" t="s">
        <v>76</v>
      </c>
      <c r="AC1051" t="s">
        <v>3186</v>
      </c>
    </row>
    <row r="1052" spans="1:29" hidden="1" x14ac:dyDescent="0.25">
      <c r="A1052">
        <v>566741</v>
      </c>
      <c r="B1052" t="s">
        <v>1452</v>
      </c>
      <c r="C1052" t="s">
        <v>3168</v>
      </c>
      <c r="D1052" t="s">
        <v>234</v>
      </c>
      <c r="E1052" t="s">
        <v>346</v>
      </c>
      <c r="G1052">
        <v>8.3333333333332996E-2</v>
      </c>
      <c r="J1052" s="5"/>
      <c r="L1052" t="s">
        <v>974</v>
      </c>
      <c r="M1052">
        <v>2019</v>
      </c>
      <c r="P1052" t="s">
        <v>975</v>
      </c>
      <c r="Q1052" t="s">
        <v>35</v>
      </c>
      <c r="R1052" t="s">
        <v>346</v>
      </c>
      <c r="S1052" t="s">
        <v>61</v>
      </c>
      <c r="T1052">
        <v>0</v>
      </c>
      <c r="U1052" s="7">
        <v>0</v>
      </c>
      <c r="V1052" s="4">
        <v>0</v>
      </c>
      <c r="W1052">
        <v>0</v>
      </c>
      <c r="Y1052">
        <v>0</v>
      </c>
      <c r="Z1052">
        <v>0</v>
      </c>
      <c r="AA1052" t="b">
        <v>1</v>
      </c>
      <c r="AB1052" t="s">
        <v>76</v>
      </c>
      <c r="AC1052" t="s">
        <v>3186</v>
      </c>
    </row>
    <row r="1053" spans="1:29" hidden="1" x14ac:dyDescent="0.25">
      <c r="A1053">
        <v>572638</v>
      </c>
      <c r="B1053" t="s">
        <v>1452</v>
      </c>
      <c r="C1053" t="s">
        <v>3168</v>
      </c>
      <c r="D1053" t="s">
        <v>234</v>
      </c>
      <c r="E1053" t="s">
        <v>99</v>
      </c>
      <c r="F1053" t="s">
        <v>134</v>
      </c>
      <c r="G1053">
        <v>0.5</v>
      </c>
      <c r="J1053" s="5">
        <v>505160800023</v>
      </c>
      <c r="L1053" t="s">
        <v>976</v>
      </c>
      <c r="M1053">
        <v>2019</v>
      </c>
      <c r="N1053">
        <v>10</v>
      </c>
      <c r="P1053" t="s">
        <v>998</v>
      </c>
      <c r="Q1053" t="s">
        <v>69</v>
      </c>
      <c r="R1053" t="s">
        <v>224</v>
      </c>
      <c r="S1053" t="s">
        <v>225</v>
      </c>
      <c r="T1053">
        <v>0.5</v>
      </c>
      <c r="U1053" s="7">
        <v>1</v>
      </c>
      <c r="V1053" s="4">
        <v>0.5</v>
      </c>
      <c r="W1053">
        <v>0</v>
      </c>
      <c r="Y1053">
        <v>0.5</v>
      </c>
      <c r="Z1053">
        <v>0.5</v>
      </c>
      <c r="AA1053" t="b">
        <v>1</v>
      </c>
      <c r="AB1053" t="s">
        <v>76</v>
      </c>
      <c r="AC1053" t="s">
        <v>3186</v>
      </c>
    </row>
    <row r="1054" spans="1:29" hidden="1" x14ac:dyDescent="0.25">
      <c r="A1054">
        <v>533839</v>
      </c>
      <c r="B1054" t="s">
        <v>416</v>
      </c>
      <c r="C1054" t="s">
        <v>3168</v>
      </c>
      <c r="D1054" t="s">
        <v>141</v>
      </c>
      <c r="E1054" t="s">
        <v>438</v>
      </c>
      <c r="G1054">
        <v>1</v>
      </c>
      <c r="J1054" s="5"/>
      <c r="L1054" t="s">
        <v>1453</v>
      </c>
      <c r="M1054">
        <v>2017</v>
      </c>
      <c r="N1054">
        <v>13</v>
      </c>
      <c r="O1054" t="s">
        <v>173</v>
      </c>
      <c r="P1054" t="s">
        <v>1454</v>
      </c>
      <c r="Q1054" t="s">
        <v>69</v>
      </c>
      <c r="R1054" t="s">
        <v>438</v>
      </c>
      <c r="S1054" t="s">
        <v>61</v>
      </c>
      <c r="T1054">
        <v>0</v>
      </c>
      <c r="U1054" s="7">
        <v>0</v>
      </c>
      <c r="V1054" s="4">
        <v>0</v>
      </c>
      <c r="W1054">
        <v>0</v>
      </c>
      <c r="Y1054">
        <v>0</v>
      </c>
      <c r="Z1054">
        <v>0</v>
      </c>
      <c r="AA1054" t="b">
        <v>1</v>
      </c>
      <c r="AB1054" t="s">
        <v>151</v>
      </c>
      <c r="AC1054" t="s">
        <v>151</v>
      </c>
    </row>
    <row r="1055" spans="1:29" hidden="1" x14ac:dyDescent="0.25">
      <c r="A1055">
        <v>533892</v>
      </c>
      <c r="B1055" t="s">
        <v>416</v>
      </c>
      <c r="C1055" t="s">
        <v>3168</v>
      </c>
      <c r="D1055" t="s">
        <v>141</v>
      </c>
      <c r="E1055" t="s">
        <v>40</v>
      </c>
      <c r="F1055" t="s">
        <v>89</v>
      </c>
      <c r="G1055">
        <v>0.33333333333332998</v>
      </c>
      <c r="J1055" s="5"/>
      <c r="L1055" t="s">
        <v>498</v>
      </c>
      <c r="M1055">
        <v>2017</v>
      </c>
      <c r="N1055">
        <v>40</v>
      </c>
      <c r="O1055" t="s">
        <v>34</v>
      </c>
      <c r="Q1055" t="s">
        <v>35</v>
      </c>
      <c r="R1055" t="s">
        <v>91</v>
      </c>
      <c r="S1055" t="s">
        <v>92</v>
      </c>
      <c r="T1055">
        <v>1</v>
      </c>
      <c r="U1055" s="7">
        <v>1</v>
      </c>
      <c r="V1055" s="4">
        <v>0.33333333333332998</v>
      </c>
      <c r="W1055">
        <v>0</v>
      </c>
      <c r="Y1055">
        <v>0.33333333333332998</v>
      </c>
      <c r="Z1055">
        <v>0.33333333333332998</v>
      </c>
      <c r="AA1055" t="b">
        <v>1</v>
      </c>
      <c r="AB1055" t="s">
        <v>151</v>
      </c>
      <c r="AC1055" t="s">
        <v>151</v>
      </c>
    </row>
    <row r="1056" spans="1:29" hidden="1" x14ac:dyDescent="0.25">
      <c r="A1056">
        <v>533897</v>
      </c>
      <c r="B1056" t="s">
        <v>416</v>
      </c>
      <c r="C1056" t="s">
        <v>3168</v>
      </c>
      <c r="D1056" t="s">
        <v>141</v>
      </c>
      <c r="E1056" t="s">
        <v>40</v>
      </c>
      <c r="F1056" t="s">
        <v>30</v>
      </c>
      <c r="G1056">
        <v>0.33333333333332998</v>
      </c>
      <c r="H1056" t="s">
        <v>1007</v>
      </c>
      <c r="I1056" t="s">
        <v>32</v>
      </c>
      <c r="J1056" s="5"/>
      <c r="L1056" t="s">
        <v>678</v>
      </c>
      <c r="M1056">
        <v>2017</v>
      </c>
      <c r="N1056">
        <v>21</v>
      </c>
      <c r="O1056" t="s">
        <v>34</v>
      </c>
      <c r="Q1056" t="s">
        <v>35</v>
      </c>
      <c r="R1056" t="s">
        <v>55</v>
      </c>
      <c r="S1056" t="s">
        <v>37</v>
      </c>
      <c r="T1056">
        <v>4</v>
      </c>
      <c r="U1056" s="7">
        <v>4</v>
      </c>
      <c r="V1056" s="4">
        <v>1.3333333333333199</v>
      </c>
      <c r="W1056">
        <v>0</v>
      </c>
      <c r="Y1056">
        <v>1.3333333333333199</v>
      </c>
      <c r="Z1056">
        <v>1.3333333333333199</v>
      </c>
      <c r="AA1056" t="b">
        <v>1</v>
      </c>
      <c r="AB1056" t="s">
        <v>151</v>
      </c>
      <c r="AC1056" t="s">
        <v>151</v>
      </c>
    </row>
    <row r="1057" spans="1:29" hidden="1" x14ac:dyDescent="0.25">
      <c r="A1057">
        <v>550318</v>
      </c>
      <c r="B1057" t="s">
        <v>416</v>
      </c>
      <c r="C1057" t="s">
        <v>3168</v>
      </c>
      <c r="D1057" t="s">
        <v>141</v>
      </c>
      <c r="E1057" t="s">
        <v>40</v>
      </c>
      <c r="F1057" t="s">
        <v>47</v>
      </c>
      <c r="G1057">
        <v>0.33333333333332998</v>
      </c>
      <c r="H1057" t="s">
        <v>1012</v>
      </c>
      <c r="I1057" t="s">
        <v>143</v>
      </c>
      <c r="J1057" s="5">
        <v>452188200005</v>
      </c>
      <c r="K1057" t="s">
        <v>66</v>
      </c>
      <c r="L1057" t="s">
        <v>1013</v>
      </c>
      <c r="M1057">
        <v>2018</v>
      </c>
      <c r="N1057">
        <v>18</v>
      </c>
      <c r="O1057" t="s">
        <v>368</v>
      </c>
      <c r="P1057" t="s">
        <v>418</v>
      </c>
      <c r="Q1057" t="s">
        <v>69</v>
      </c>
      <c r="R1057" t="s">
        <v>51</v>
      </c>
      <c r="S1057" t="s">
        <v>208</v>
      </c>
      <c r="T1057">
        <v>14</v>
      </c>
      <c r="U1057" s="7">
        <v>14</v>
      </c>
      <c r="V1057" s="4">
        <v>4.6666666666666199</v>
      </c>
      <c r="W1057">
        <v>0</v>
      </c>
      <c r="Y1057">
        <v>4.6666666666666199</v>
      </c>
      <c r="Z1057">
        <v>4.6666666666666199</v>
      </c>
      <c r="AA1057" t="b">
        <v>1</v>
      </c>
      <c r="AB1057" t="s">
        <v>151</v>
      </c>
      <c r="AC1057" t="s">
        <v>151</v>
      </c>
    </row>
    <row r="1058" spans="1:29" hidden="1" x14ac:dyDescent="0.25">
      <c r="A1058">
        <v>550401</v>
      </c>
      <c r="B1058" t="s">
        <v>416</v>
      </c>
      <c r="C1058" t="s">
        <v>3168</v>
      </c>
      <c r="D1058" t="s">
        <v>141</v>
      </c>
      <c r="E1058" t="s">
        <v>40</v>
      </c>
      <c r="F1058" t="s">
        <v>47</v>
      </c>
      <c r="G1058">
        <v>0.33333333333332998</v>
      </c>
      <c r="H1058" t="s">
        <v>1014</v>
      </c>
      <c r="I1058" t="s">
        <v>123</v>
      </c>
      <c r="J1058" s="5">
        <v>450719100003</v>
      </c>
      <c r="K1058" t="s">
        <v>32</v>
      </c>
      <c r="L1058" t="s">
        <v>1015</v>
      </c>
      <c r="M1058">
        <v>2018</v>
      </c>
      <c r="N1058">
        <v>22</v>
      </c>
      <c r="O1058" t="s">
        <v>34</v>
      </c>
      <c r="Q1058" t="s">
        <v>35</v>
      </c>
      <c r="R1058" t="s">
        <v>51</v>
      </c>
      <c r="S1058" t="s">
        <v>52</v>
      </c>
      <c r="T1058">
        <v>6</v>
      </c>
      <c r="U1058" s="7">
        <v>6</v>
      </c>
      <c r="V1058" s="4">
        <v>1.99999999999998</v>
      </c>
      <c r="W1058">
        <v>0</v>
      </c>
      <c r="Y1058">
        <v>1.99999999999998</v>
      </c>
      <c r="Z1058">
        <v>1.99999999999998</v>
      </c>
      <c r="AA1058" t="b">
        <v>1</v>
      </c>
      <c r="AB1058" t="s">
        <v>151</v>
      </c>
      <c r="AC1058" t="s">
        <v>151</v>
      </c>
    </row>
    <row r="1059" spans="1:29" hidden="1" x14ac:dyDescent="0.25">
      <c r="A1059">
        <v>568604</v>
      </c>
      <c r="B1059" t="s">
        <v>416</v>
      </c>
      <c r="C1059" t="s">
        <v>3168</v>
      </c>
      <c r="D1059" t="s">
        <v>141</v>
      </c>
      <c r="E1059" t="s">
        <v>40</v>
      </c>
      <c r="F1059" t="s">
        <v>30</v>
      </c>
      <c r="G1059">
        <v>0.33333333333332998</v>
      </c>
      <c r="H1059" t="s">
        <v>1016</v>
      </c>
      <c r="I1059" t="s">
        <v>32</v>
      </c>
      <c r="J1059" s="5"/>
      <c r="L1059" t="s">
        <v>286</v>
      </c>
      <c r="M1059">
        <v>2019</v>
      </c>
      <c r="N1059">
        <v>28</v>
      </c>
      <c r="O1059" t="s">
        <v>34</v>
      </c>
      <c r="Q1059" t="s">
        <v>35</v>
      </c>
      <c r="R1059" t="s">
        <v>55</v>
      </c>
      <c r="S1059" t="s">
        <v>37</v>
      </c>
      <c r="T1059">
        <v>4</v>
      </c>
      <c r="U1059" s="7">
        <v>4</v>
      </c>
      <c r="V1059" s="4">
        <v>1.3333333333333199</v>
      </c>
      <c r="W1059">
        <v>0</v>
      </c>
      <c r="Y1059">
        <v>1.3333333333333199</v>
      </c>
      <c r="Z1059">
        <v>1.3333333333333199</v>
      </c>
      <c r="AA1059" t="b">
        <v>1</v>
      </c>
      <c r="AB1059" t="s">
        <v>151</v>
      </c>
      <c r="AC1059" t="s">
        <v>151</v>
      </c>
    </row>
    <row r="1060" spans="1:29" hidden="1" x14ac:dyDescent="0.25">
      <c r="A1060">
        <v>568607</v>
      </c>
      <c r="B1060" t="s">
        <v>416</v>
      </c>
      <c r="C1060" t="s">
        <v>3168</v>
      </c>
      <c r="D1060" t="s">
        <v>141</v>
      </c>
      <c r="E1060" t="s">
        <v>40</v>
      </c>
      <c r="F1060" t="s">
        <v>89</v>
      </c>
      <c r="G1060">
        <v>0.33333333333332998</v>
      </c>
      <c r="J1060" s="5"/>
      <c r="L1060" t="s">
        <v>151</v>
      </c>
      <c r="M1060">
        <v>2019</v>
      </c>
      <c r="N1060">
        <v>18</v>
      </c>
      <c r="O1060" t="s">
        <v>34</v>
      </c>
      <c r="Q1060" t="s">
        <v>35</v>
      </c>
      <c r="R1060" t="s">
        <v>91</v>
      </c>
      <c r="S1060" t="s">
        <v>92</v>
      </c>
      <c r="T1060">
        <v>1</v>
      </c>
      <c r="U1060" s="7">
        <v>1</v>
      </c>
      <c r="V1060" s="4">
        <v>0.33333333333332998</v>
      </c>
      <c r="W1060">
        <v>0</v>
      </c>
      <c r="Y1060">
        <v>0.33333333333332998</v>
      </c>
      <c r="Z1060">
        <v>0.33333333333332998</v>
      </c>
      <c r="AA1060" t="b">
        <v>1</v>
      </c>
      <c r="AB1060" t="s">
        <v>151</v>
      </c>
      <c r="AC1060" t="s">
        <v>151</v>
      </c>
    </row>
    <row r="1061" spans="1:29" hidden="1" x14ac:dyDescent="0.25">
      <c r="A1061">
        <v>568666</v>
      </c>
      <c r="B1061" t="s">
        <v>416</v>
      </c>
      <c r="C1061" t="s">
        <v>3168</v>
      </c>
      <c r="D1061" t="s">
        <v>141</v>
      </c>
      <c r="E1061" t="s">
        <v>40</v>
      </c>
      <c r="F1061" t="s">
        <v>47</v>
      </c>
      <c r="G1061">
        <v>0.33333333333332998</v>
      </c>
      <c r="H1061" t="s">
        <v>1017</v>
      </c>
      <c r="I1061" t="s">
        <v>66</v>
      </c>
      <c r="J1061" s="5">
        <v>473012100005</v>
      </c>
      <c r="K1061" t="s">
        <v>32</v>
      </c>
      <c r="L1061" t="s">
        <v>1018</v>
      </c>
      <c r="M1061">
        <v>2019</v>
      </c>
      <c r="N1061">
        <v>24</v>
      </c>
      <c r="O1061" t="s">
        <v>168</v>
      </c>
      <c r="P1061" t="s">
        <v>1019</v>
      </c>
      <c r="Q1061" t="s">
        <v>69</v>
      </c>
      <c r="R1061" t="s">
        <v>51</v>
      </c>
      <c r="S1061" t="s">
        <v>71</v>
      </c>
      <c r="T1061">
        <v>12</v>
      </c>
      <c r="U1061" s="7">
        <v>12</v>
      </c>
      <c r="V1061" s="4">
        <v>3.99999999999996</v>
      </c>
      <c r="W1061">
        <v>0</v>
      </c>
      <c r="Y1061">
        <v>3.99999999999996</v>
      </c>
      <c r="Z1061">
        <v>1.99999999999998</v>
      </c>
      <c r="AA1061" t="b">
        <v>0</v>
      </c>
      <c r="AB1061" t="s">
        <v>151</v>
      </c>
      <c r="AC1061" t="s">
        <v>151</v>
      </c>
    </row>
    <row r="1062" spans="1:29" hidden="1" x14ac:dyDescent="0.25">
      <c r="A1062">
        <v>586982</v>
      </c>
      <c r="B1062" t="s">
        <v>416</v>
      </c>
      <c r="C1062" t="s">
        <v>3168</v>
      </c>
      <c r="D1062" t="s">
        <v>141</v>
      </c>
      <c r="E1062" t="s">
        <v>40</v>
      </c>
      <c r="F1062" t="s">
        <v>146</v>
      </c>
      <c r="G1062">
        <v>0.5</v>
      </c>
      <c r="H1062" t="s">
        <v>1021</v>
      </c>
      <c r="I1062" t="s">
        <v>49</v>
      </c>
      <c r="J1062" s="5"/>
      <c r="L1062" t="s">
        <v>286</v>
      </c>
      <c r="M1062">
        <v>2020</v>
      </c>
      <c r="N1062">
        <v>25</v>
      </c>
      <c r="O1062" t="s">
        <v>34</v>
      </c>
      <c r="Q1062" t="s">
        <v>35</v>
      </c>
      <c r="R1062" t="s">
        <v>150</v>
      </c>
      <c r="S1062" t="s">
        <v>37</v>
      </c>
      <c r="T1062">
        <v>4</v>
      </c>
      <c r="U1062" s="7">
        <v>4</v>
      </c>
      <c r="V1062" s="4">
        <v>2</v>
      </c>
      <c r="W1062">
        <v>0</v>
      </c>
      <c r="Y1062">
        <v>2</v>
      </c>
      <c r="Z1062">
        <v>2</v>
      </c>
      <c r="AA1062" t="b">
        <v>1</v>
      </c>
      <c r="AB1062" t="s">
        <v>151</v>
      </c>
      <c r="AC1062" t="s">
        <v>151</v>
      </c>
    </row>
    <row r="1063" spans="1:29" hidden="1" x14ac:dyDescent="0.25">
      <c r="A1063">
        <v>586985</v>
      </c>
      <c r="B1063" t="s">
        <v>416</v>
      </c>
      <c r="C1063" t="s">
        <v>3168</v>
      </c>
      <c r="D1063" t="s">
        <v>141</v>
      </c>
      <c r="E1063" t="s">
        <v>40</v>
      </c>
      <c r="F1063" t="s">
        <v>64</v>
      </c>
      <c r="G1063">
        <v>0.33333333333332998</v>
      </c>
      <c r="H1063" t="s">
        <v>1022</v>
      </c>
      <c r="I1063" t="s">
        <v>49</v>
      </c>
      <c r="J1063" s="5">
        <v>595151300002</v>
      </c>
      <c r="K1063" t="s">
        <v>32</v>
      </c>
      <c r="L1063" t="s">
        <v>1015</v>
      </c>
      <c r="M1063">
        <v>2020</v>
      </c>
      <c r="N1063">
        <v>19</v>
      </c>
      <c r="O1063" t="s">
        <v>34</v>
      </c>
      <c r="Q1063" t="s">
        <v>35</v>
      </c>
      <c r="R1063" t="s">
        <v>70</v>
      </c>
      <c r="S1063" t="s">
        <v>52</v>
      </c>
      <c r="T1063">
        <v>6</v>
      </c>
      <c r="U1063" s="7">
        <v>6</v>
      </c>
      <c r="V1063" s="4">
        <v>1.99999999999998</v>
      </c>
      <c r="W1063">
        <v>0</v>
      </c>
      <c r="Y1063">
        <v>1.99999999999998</v>
      </c>
      <c r="Z1063">
        <v>1.99999999999998</v>
      </c>
      <c r="AA1063" t="b">
        <v>1</v>
      </c>
      <c r="AB1063" t="s">
        <v>151</v>
      </c>
      <c r="AC1063" t="s">
        <v>151</v>
      </c>
    </row>
    <row r="1064" spans="1:29" hidden="1" x14ac:dyDescent="0.25">
      <c r="A1064">
        <v>527726</v>
      </c>
      <c r="B1064" t="s">
        <v>416</v>
      </c>
      <c r="C1064" t="s">
        <v>3168</v>
      </c>
      <c r="D1064" t="s">
        <v>141</v>
      </c>
      <c r="E1064" t="s">
        <v>40</v>
      </c>
      <c r="F1064" t="s">
        <v>89</v>
      </c>
      <c r="G1064">
        <v>1</v>
      </c>
      <c r="J1064" s="5"/>
      <c r="L1064" t="s">
        <v>498</v>
      </c>
      <c r="M1064">
        <v>2017</v>
      </c>
      <c r="N1064">
        <v>24</v>
      </c>
      <c r="O1064" t="s">
        <v>34</v>
      </c>
      <c r="Q1064" t="s">
        <v>35</v>
      </c>
      <c r="R1064" t="s">
        <v>91</v>
      </c>
      <c r="S1064" t="s">
        <v>92</v>
      </c>
      <c r="T1064">
        <v>1</v>
      </c>
      <c r="U1064" s="7">
        <v>1</v>
      </c>
      <c r="V1064" s="4">
        <v>1</v>
      </c>
      <c r="W1064">
        <v>0</v>
      </c>
      <c r="Y1064">
        <v>1</v>
      </c>
      <c r="Z1064">
        <v>1</v>
      </c>
      <c r="AA1064" t="b">
        <v>1</v>
      </c>
      <c r="AB1064" t="s">
        <v>151</v>
      </c>
      <c r="AC1064" t="s">
        <v>151</v>
      </c>
    </row>
    <row r="1065" spans="1:29" hidden="1" x14ac:dyDescent="0.25">
      <c r="A1065">
        <v>593343</v>
      </c>
      <c r="B1065" t="s">
        <v>416</v>
      </c>
      <c r="C1065" t="s">
        <v>3168</v>
      </c>
      <c r="D1065" t="s">
        <v>141</v>
      </c>
      <c r="E1065" t="s">
        <v>58</v>
      </c>
      <c r="G1065">
        <v>4.1666666666666997E-2</v>
      </c>
      <c r="J1065" s="5"/>
      <c r="M1065">
        <v>2020</v>
      </c>
      <c r="N1065">
        <v>260</v>
      </c>
      <c r="O1065" t="s">
        <v>34</v>
      </c>
      <c r="P1065" t="s">
        <v>266</v>
      </c>
      <c r="Q1065" t="s">
        <v>35</v>
      </c>
      <c r="R1065" t="s">
        <v>58</v>
      </c>
      <c r="S1065" t="s">
        <v>60</v>
      </c>
      <c r="T1065">
        <v>3</v>
      </c>
      <c r="U1065" s="7">
        <v>3</v>
      </c>
      <c r="V1065" s="4">
        <v>0.125000000000001</v>
      </c>
      <c r="W1065">
        <v>3</v>
      </c>
      <c r="Y1065">
        <v>0.125000000000001</v>
      </c>
      <c r="Z1065">
        <v>0.125000000000001</v>
      </c>
      <c r="AA1065" t="b">
        <v>1</v>
      </c>
      <c r="AB1065" t="s">
        <v>151</v>
      </c>
      <c r="AC1065" t="s">
        <v>151</v>
      </c>
    </row>
    <row r="1066" spans="1:29" hidden="1" x14ac:dyDescent="0.25">
      <c r="A1066">
        <v>586994</v>
      </c>
      <c r="B1066" t="s">
        <v>416</v>
      </c>
      <c r="C1066" t="s">
        <v>3168</v>
      </c>
      <c r="D1066" t="s">
        <v>141</v>
      </c>
      <c r="E1066" t="s">
        <v>40</v>
      </c>
      <c r="F1066" t="s">
        <v>134</v>
      </c>
      <c r="G1066">
        <v>0.33333333333332998</v>
      </c>
      <c r="J1066" s="5">
        <v>604359900001</v>
      </c>
      <c r="K1066" t="s">
        <v>1023</v>
      </c>
      <c r="L1066" t="s">
        <v>1009</v>
      </c>
      <c r="M1066">
        <v>2020</v>
      </c>
      <c r="O1066" t="s">
        <v>173</v>
      </c>
      <c r="Q1066" t="s">
        <v>69</v>
      </c>
      <c r="R1066" t="s">
        <v>138</v>
      </c>
      <c r="S1066" t="s">
        <v>704</v>
      </c>
      <c r="T1066">
        <v>18</v>
      </c>
      <c r="U1066" s="7">
        <v>18</v>
      </c>
      <c r="V1066" s="4">
        <v>5.9999999999999396</v>
      </c>
      <c r="W1066">
        <v>0</v>
      </c>
      <c r="Y1066">
        <v>5.9999999999999396</v>
      </c>
      <c r="Z1066">
        <v>1.3333333333333199</v>
      </c>
      <c r="AA1066" t="b">
        <v>0</v>
      </c>
      <c r="AB1066" t="s">
        <v>151</v>
      </c>
      <c r="AC1066" t="s">
        <v>151</v>
      </c>
    </row>
    <row r="1067" spans="1:29" hidden="1" x14ac:dyDescent="0.25">
      <c r="A1067">
        <v>579028</v>
      </c>
      <c r="B1067" t="s">
        <v>1455</v>
      </c>
      <c r="C1067" t="s">
        <v>3168</v>
      </c>
      <c r="D1067" t="s">
        <v>57</v>
      </c>
      <c r="E1067" t="s">
        <v>99</v>
      </c>
      <c r="F1067" t="s">
        <v>100</v>
      </c>
      <c r="G1067">
        <v>1</v>
      </c>
      <c r="J1067" s="5"/>
      <c r="L1067" t="s">
        <v>558</v>
      </c>
      <c r="M1067">
        <v>2020</v>
      </c>
      <c r="N1067">
        <v>12</v>
      </c>
      <c r="P1067" t="s">
        <v>266</v>
      </c>
      <c r="Q1067" t="s">
        <v>35</v>
      </c>
      <c r="R1067" t="s">
        <v>103</v>
      </c>
      <c r="S1067" t="s">
        <v>104</v>
      </c>
      <c r="T1067">
        <v>0.25</v>
      </c>
      <c r="U1067" s="7">
        <v>0.25</v>
      </c>
      <c r="V1067" s="4">
        <v>0.25</v>
      </c>
      <c r="W1067">
        <v>0</v>
      </c>
      <c r="Y1067">
        <v>0.25</v>
      </c>
      <c r="Z1067">
        <v>0.25</v>
      </c>
      <c r="AA1067" t="b">
        <v>1</v>
      </c>
      <c r="AB1067" t="s">
        <v>307</v>
      </c>
      <c r="AC1067" t="s">
        <v>307</v>
      </c>
    </row>
    <row r="1068" spans="1:29" hidden="1" x14ac:dyDescent="0.25">
      <c r="A1068">
        <v>561489</v>
      </c>
      <c r="B1068" t="s">
        <v>1455</v>
      </c>
      <c r="C1068" t="s">
        <v>3168</v>
      </c>
      <c r="D1068" t="s">
        <v>57</v>
      </c>
      <c r="E1068" t="s">
        <v>228</v>
      </c>
      <c r="F1068" t="s">
        <v>100</v>
      </c>
      <c r="G1068">
        <v>1</v>
      </c>
      <c r="J1068" s="5"/>
      <c r="L1068" t="s">
        <v>559</v>
      </c>
      <c r="M1068">
        <v>2019</v>
      </c>
      <c r="N1068">
        <v>11</v>
      </c>
      <c r="P1068" t="s">
        <v>266</v>
      </c>
      <c r="Q1068" t="s">
        <v>35</v>
      </c>
      <c r="R1068" t="s">
        <v>3093</v>
      </c>
      <c r="S1068" t="s">
        <v>61</v>
      </c>
      <c r="T1068">
        <v>0</v>
      </c>
      <c r="U1068" s="7">
        <v>0</v>
      </c>
      <c r="V1068" s="4">
        <v>0</v>
      </c>
      <c r="W1068">
        <v>0</v>
      </c>
      <c r="Y1068">
        <v>0</v>
      </c>
      <c r="Z1068">
        <v>0</v>
      </c>
      <c r="AA1068" t="b">
        <v>1</v>
      </c>
      <c r="AB1068" t="s">
        <v>307</v>
      </c>
      <c r="AC1068" t="s">
        <v>307</v>
      </c>
    </row>
    <row r="1069" spans="1:29" hidden="1" x14ac:dyDescent="0.25">
      <c r="A1069">
        <v>582683</v>
      </c>
      <c r="B1069" t="s">
        <v>1455</v>
      </c>
      <c r="C1069" t="s">
        <v>3168</v>
      </c>
      <c r="D1069" t="s">
        <v>57</v>
      </c>
      <c r="E1069" t="s">
        <v>99</v>
      </c>
      <c r="F1069" t="s">
        <v>524</v>
      </c>
      <c r="G1069">
        <v>1</v>
      </c>
      <c r="J1069" s="5"/>
      <c r="L1069" t="s">
        <v>1456</v>
      </c>
      <c r="M1069">
        <v>2019</v>
      </c>
      <c r="N1069">
        <v>6</v>
      </c>
      <c r="P1069" t="s">
        <v>1457</v>
      </c>
      <c r="Q1069" t="s">
        <v>35</v>
      </c>
      <c r="R1069" t="s">
        <v>3101</v>
      </c>
      <c r="S1069" t="s">
        <v>104</v>
      </c>
      <c r="T1069">
        <v>0.25</v>
      </c>
      <c r="U1069" s="7">
        <v>0.25</v>
      </c>
      <c r="V1069" s="4">
        <v>0.25</v>
      </c>
      <c r="W1069">
        <v>0</v>
      </c>
      <c r="Y1069">
        <v>0.25</v>
      </c>
      <c r="Z1069">
        <v>0.25</v>
      </c>
      <c r="AA1069" t="b">
        <v>1</v>
      </c>
      <c r="AB1069" t="s">
        <v>307</v>
      </c>
      <c r="AC1069" t="s">
        <v>307</v>
      </c>
    </row>
    <row r="1070" spans="1:29" hidden="1" x14ac:dyDescent="0.25">
      <c r="A1070">
        <v>554318</v>
      </c>
      <c r="B1070" t="s">
        <v>1458</v>
      </c>
      <c r="C1070" t="s">
        <v>3168</v>
      </c>
      <c r="D1070" t="s">
        <v>234</v>
      </c>
      <c r="E1070" t="s">
        <v>99</v>
      </c>
      <c r="F1070" t="s">
        <v>134</v>
      </c>
      <c r="G1070">
        <v>0.5</v>
      </c>
      <c r="J1070" s="5">
        <v>432421100010</v>
      </c>
      <c r="L1070" t="s">
        <v>991</v>
      </c>
      <c r="M1070">
        <v>2017</v>
      </c>
      <c r="N1070">
        <v>10</v>
      </c>
      <c r="O1070" t="s">
        <v>34</v>
      </c>
      <c r="P1070" t="s">
        <v>1459</v>
      </c>
      <c r="Q1070" t="s">
        <v>69</v>
      </c>
      <c r="R1070" t="s">
        <v>224</v>
      </c>
      <c r="S1070" t="s">
        <v>225</v>
      </c>
      <c r="T1070">
        <v>0.5</v>
      </c>
      <c r="U1070" s="7">
        <v>1</v>
      </c>
      <c r="V1070" s="4">
        <v>0.5</v>
      </c>
      <c r="W1070">
        <v>0</v>
      </c>
      <c r="Y1070">
        <v>0.5</v>
      </c>
      <c r="Z1070">
        <v>0.5</v>
      </c>
      <c r="AA1070" t="b">
        <v>1</v>
      </c>
      <c r="AB1070" t="s">
        <v>76</v>
      </c>
      <c r="AC1070" t="s">
        <v>3186</v>
      </c>
    </row>
    <row r="1071" spans="1:29" hidden="1" x14ac:dyDescent="0.25">
      <c r="A1071">
        <v>582553</v>
      </c>
      <c r="B1071" t="s">
        <v>1460</v>
      </c>
      <c r="C1071" t="s">
        <v>3168</v>
      </c>
      <c r="D1071" t="s">
        <v>57</v>
      </c>
      <c r="E1071" t="s">
        <v>374</v>
      </c>
      <c r="G1071">
        <v>1</v>
      </c>
      <c r="J1071" s="5"/>
      <c r="L1071" t="s">
        <v>1309</v>
      </c>
      <c r="M1071">
        <v>2020</v>
      </c>
      <c r="N1071">
        <v>7</v>
      </c>
      <c r="P1071" t="s">
        <v>266</v>
      </c>
      <c r="Q1071" t="s">
        <v>35</v>
      </c>
      <c r="R1071" t="s">
        <v>374</v>
      </c>
      <c r="S1071" t="s">
        <v>61</v>
      </c>
      <c r="T1071">
        <v>0</v>
      </c>
      <c r="U1071" s="7">
        <v>0</v>
      </c>
      <c r="V1071" s="4">
        <v>0</v>
      </c>
      <c r="W1071">
        <v>0</v>
      </c>
      <c r="Y1071">
        <v>0</v>
      </c>
      <c r="Z1071">
        <v>0</v>
      </c>
      <c r="AA1071" t="b">
        <v>1</v>
      </c>
      <c r="AB1071" t="s">
        <v>307</v>
      </c>
      <c r="AC1071" t="s">
        <v>307</v>
      </c>
    </row>
    <row r="1072" spans="1:29" hidden="1" x14ac:dyDescent="0.25">
      <c r="A1072">
        <v>559929</v>
      </c>
      <c r="B1072" t="s">
        <v>1461</v>
      </c>
      <c r="C1072" t="s">
        <v>3168</v>
      </c>
      <c r="D1072" t="s">
        <v>114</v>
      </c>
      <c r="E1072" t="s">
        <v>346</v>
      </c>
      <c r="G1072">
        <v>1</v>
      </c>
      <c r="J1072" s="5"/>
      <c r="L1072" t="s">
        <v>1462</v>
      </c>
      <c r="M1072">
        <v>2017</v>
      </c>
      <c r="P1072" t="s">
        <v>176</v>
      </c>
      <c r="Q1072" t="s">
        <v>35</v>
      </c>
      <c r="R1072" t="s">
        <v>346</v>
      </c>
      <c r="S1072" t="s">
        <v>61</v>
      </c>
      <c r="T1072">
        <v>0</v>
      </c>
      <c r="U1072" s="7">
        <v>0</v>
      </c>
      <c r="V1072" s="4">
        <v>0</v>
      </c>
      <c r="W1072">
        <v>0</v>
      </c>
      <c r="Y1072">
        <v>0</v>
      </c>
      <c r="Z1072">
        <v>0</v>
      </c>
      <c r="AA1072" t="b">
        <v>1</v>
      </c>
      <c r="AB1072" t="s">
        <v>110</v>
      </c>
      <c r="AC1072" t="s">
        <v>110</v>
      </c>
    </row>
    <row r="1073" spans="1:29" hidden="1" x14ac:dyDescent="0.25">
      <c r="A1073">
        <v>537929</v>
      </c>
      <c r="B1073" t="s">
        <v>1461</v>
      </c>
      <c r="C1073" t="s">
        <v>3168</v>
      </c>
      <c r="D1073" t="s">
        <v>114</v>
      </c>
      <c r="E1073" t="s">
        <v>553</v>
      </c>
      <c r="F1073" t="s">
        <v>41</v>
      </c>
      <c r="G1073">
        <v>0.2</v>
      </c>
      <c r="J1073" s="5"/>
      <c r="L1073" t="s">
        <v>842</v>
      </c>
      <c r="M1073">
        <v>2017</v>
      </c>
      <c r="N1073">
        <v>2</v>
      </c>
      <c r="O1073" t="s">
        <v>34</v>
      </c>
      <c r="Q1073" t="s">
        <v>181</v>
      </c>
      <c r="R1073" t="s">
        <v>3103</v>
      </c>
      <c r="S1073" t="s">
        <v>61</v>
      </c>
      <c r="T1073">
        <v>0</v>
      </c>
      <c r="U1073" s="7">
        <v>0</v>
      </c>
      <c r="V1073" s="4">
        <v>0</v>
      </c>
      <c r="W1073">
        <v>0</v>
      </c>
      <c r="Y1073">
        <v>0</v>
      </c>
      <c r="Z1073">
        <v>0</v>
      </c>
      <c r="AA1073" t="b">
        <v>1</v>
      </c>
      <c r="AB1073" t="s">
        <v>116</v>
      </c>
      <c r="AC1073" t="s">
        <v>116</v>
      </c>
    </row>
    <row r="1074" spans="1:29" hidden="1" x14ac:dyDescent="0.25">
      <c r="A1074">
        <v>548284</v>
      </c>
      <c r="B1074" t="s">
        <v>1461</v>
      </c>
      <c r="C1074" t="s">
        <v>3168</v>
      </c>
      <c r="D1074" t="s">
        <v>114</v>
      </c>
      <c r="E1074" t="s">
        <v>553</v>
      </c>
      <c r="F1074" t="s">
        <v>41</v>
      </c>
      <c r="G1074">
        <v>0.2</v>
      </c>
      <c r="J1074" s="5"/>
      <c r="L1074" t="s">
        <v>842</v>
      </c>
      <c r="M1074">
        <v>2018</v>
      </c>
      <c r="N1074">
        <v>4</v>
      </c>
      <c r="O1074" t="s">
        <v>34</v>
      </c>
      <c r="Q1074" t="s">
        <v>181</v>
      </c>
      <c r="R1074" t="s">
        <v>3103</v>
      </c>
      <c r="S1074" t="s">
        <v>61</v>
      </c>
      <c r="T1074">
        <v>0</v>
      </c>
      <c r="U1074" s="7">
        <v>0</v>
      </c>
      <c r="V1074" s="4">
        <v>0</v>
      </c>
      <c r="W1074">
        <v>0</v>
      </c>
      <c r="Y1074">
        <v>0</v>
      </c>
      <c r="Z1074">
        <v>0</v>
      </c>
      <c r="AA1074" t="b">
        <v>1</v>
      </c>
      <c r="AB1074" t="s">
        <v>76</v>
      </c>
      <c r="AC1074" t="s">
        <v>3185</v>
      </c>
    </row>
    <row r="1075" spans="1:29" hidden="1" x14ac:dyDescent="0.25">
      <c r="A1075">
        <v>548285</v>
      </c>
      <c r="B1075" t="s">
        <v>1461</v>
      </c>
      <c r="C1075" t="s">
        <v>3168</v>
      </c>
      <c r="D1075" t="s">
        <v>114</v>
      </c>
      <c r="E1075" t="s">
        <v>553</v>
      </c>
      <c r="F1075" t="s">
        <v>41</v>
      </c>
      <c r="G1075">
        <v>0.33333333333332998</v>
      </c>
      <c r="J1075" s="5"/>
      <c r="L1075" t="s">
        <v>842</v>
      </c>
      <c r="M1075">
        <v>2018</v>
      </c>
      <c r="N1075">
        <v>2</v>
      </c>
      <c r="O1075" t="s">
        <v>34</v>
      </c>
      <c r="Q1075" t="s">
        <v>181</v>
      </c>
      <c r="R1075" t="s">
        <v>3103</v>
      </c>
      <c r="S1075" t="s">
        <v>61</v>
      </c>
      <c r="T1075">
        <v>0</v>
      </c>
      <c r="U1075" s="7">
        <v>0</v>
      </c>
      <c r="V1075" s="4">
        <v>0</v>
      </c>
      <c r="W1075">
        <v>0</v>
      </c>
      <c r="Y1075">
        <v>0</v>
      </c>
      <c r="Z1075">
        <v>0</v>
      </c>
      <c r="AA1075" t="b">
        <v>1</v>
      </c>
      <c r="AB1075" t="s">
        <v>76</v>
      </c>
      <c r="AC1075" t="s">
        <v>3185</v>
      </c>
    </row>
    <row r="1076" spans="1:29" hidden="1" x14ac:dyDescent="0.25">
      <c r="A1076">
        <v>531554</v>
      </c>
      <c r="B1076" t="s">
        <v>1463</v>
      </c>
      <c r="C1076" t="s">
        <v>3168</v>
      </c>
      <c r="D1076" t="s">
        <v>63</v>
      </c>
      <c r="E1076" t="s">
        <v>99</v>
      </c>
      <c r="F1076" t="s">
        <v>100</v>
      </c>
      <c r="G1076">
        <v>0.5</v>
      </c>
      <c r="J1076" s="5"/>
      <c r="L1076" t="s">
        <v>1464</v>
      </c>
      <c r="M1076">
        <v>2017</v>
      </c>
      <c r="N1076">
        <v>6</v>
      </c>
      <c r="P1076" t="s">
        <v>1465</v>
      </c>
      <c r="Q1076" t="s">
        <v>35</v>
      </c>
      <c r="R1076" t="s">
        <v>103</v>
      </c>
      <c r="S1076" t="s">
        <v>104</v>
      </c>
      <c r="T1076">
        <v>0.25</v>
      </c>
      <c r="U1076" s="7">
        <v>0.25</v>
      </c>
      <c r="V1076" s="4">
        <v>0.125</v>
      </c>
      <c r="W1076">
        <v>0</v>
      </c>
      <c r="Y1076">
        <v>0.125</v>
      </c>
      <c r="Z1076">
        <v>0.125</v>
      </c>
      <c r="AA1076" t="b">
        <v>1</v>
      </c>
      <c r="AB1076" t="s">
        <v>151</v>
      </c>
      <c r="AC1076" t="s">
        <v>151</v>
      </c>
    </row>
    <row r="1077" spans="1:29" hidden="1" x14ac:dyDescent="0.25">
      <c r="A1077">
        <v>530308</v>
      </c>
      <c r="B1077" t="s">
        <v>1466</v>
      </c>
      <c r="C1077" t="s">
        <v>3168</v>
      </c>
      <c r="D1077" t="s">
        <v>263</v>
      </c>
      <c r="E1077" t="s">
        <v>29</v>
      </c>
      <c r="F1077" t="s">
        <v>41</v>
      </c>
      <c r="G1077">
        <v>0.5</v>
      </c>
      <c r="J1077" s="5"/>
      <c r="L1077" t="s">
        <v>1467</v>
      </c>
      <c r="M1077">
        <v>2017</v>
      </c>
      <c r="N1077">
        <v>14</v>
      </c>
      <c r="O1077" t="s">
        <v>34</v>
      </c>
      <c r="Q1077" t="s">
        <v>35</v>
      </c>
      <c r="R1077" t="s">
        <v>3105</v>
      </c>
      <c r="S1077" t="s">
        <v>44</v>
      </c>
      <c r="T1077">
        <v>0.5</v>
      </c>
      <c r="U1077" s="7">
        <v>0.5</v>
      </c>
      <c r="V1077" s="4">
        <v>0.25</v>
      </c>
      <c r="W1077">
        <v>0</v>
      </c>
      <c r="Y1077">
        <v>0.25</v>
      </c>
      <c r="Z1077">
        <v>0.25</v>
      </c>
      <c r="AA1077" t="b">
        <v>1</v>
      </c>
      <c r="AB1077" t="s">
        <v>151</v>
      </c>
      <c r="AC1077" t="s">
        <v>151</v>
      </c>
    </row>
    <row r="1078" spans="1:29" hidden="1" x14ac:dyDescent="0.25">
      <c r="A1078">
        <v>558943</v>
      </c>
      <c r="B1078" t="s">
        <v>1466</v>
      </c>
      <c r="C1078" t="s">
        <v>3168</v>
      </c>
      <c r="D1078" t="s">
        <v>263</v>
      </c>
      <c r="E1078" t="s">
        <v>117</v>
      </c>
      <c r="G1078">
        <v>0.33333333333332998</v>
      </c>
      <c r="J1078" s="5"/>
      <c r="L1078" t="s">
        <v>873</v>
      </c>
      <c r="M1078">
        <v>2018</v>
      </c>
      <c r="N1078">
        <v>11</v>
      </c>
      <c r="O1078" t="s">
        <v>34</v>
      </c>
      <c r="P1078" t="s">
        <v>266</v>
      </c>
      <c r="Q1078" t="s">
        <v>35</v>
      </c>
      <c r="R1078" t="s">
        <v>117</v>
      </c>
      <c r="S1078" t="s">
        <v>120</v>
      </c>
      <c r="T1078">
        <v>1</v>
      </c>
      <c r="U1078" s="7">
        <v>1</v>
      </c>
      <c r="V1078" s="4">
        <v>0.33333333333332998</v>
      </c>
      <c r="W1078">
        <v>0</v>
      </c>
      <c r="Y1078">
        <v>0.33333333333332998</v>
      </c>
      <c r="Z1078">
        <v>0.33333333333332998</v>
      </c>
      <c r="AA1078" t="b">
        <v>1</v>
      </c>
      <c r="AB1078" t="s">
        <v>151</v>
      </c>
      <c r="AC1078" t="s">
        <v>151</v>
      </c>
    </row>
    <row r="1079" spans="1:29" hidden="1" x14ac:dyDescent="0.25">
      <c r="A1079">
        <v>539522</v>
      </c>
      <c r="B1079" t="s">
        <v>1466</v>
      </c>
      <c r="C1079" t="s">
        <v>3168</v>
      </c>
      <c r="D1079" t="s">
        <v>263</v>
      </c>
      <c r="E1079" t="s">
        <v>553</v>
      </c>
      <c r="F1079" t="s">
        <v>41</v>
      </c>
      <c r="G1079">
        <v>0.5</v>
      </c>
      <c r="J1079" s="5"/>
      <c r="L1079" t="s">
        <v>339</v>
      </c>
      <c r="M1079">
        <v>2017</v>
      </c>
      <c r="N1079">
        <v>4</v>
      </c>
      <c r="O1079" t="s">
        <v>34</v>
      </c>
      <c r="Q1079" t="s">
        <v>35</v>
      </c>
      <c r="R1079" t="s">
        <v>3103</v>
      </c>
      <c r="S1079" t="s">
        <v>61</v>
      </c>
      <c r="T1079">
        <v>0</v>
      </c>
      <c r="U1079" s="7">
        <v>0</v>
      </c>
      <c r="V1079" s="4">
        <v>0</v>
      </c>
      <c r="W1079">
        <v>0</v>
      </c>
      <c r="Y1079">
        <v>0</v>
      </c>
      <c r="Z1079">
        <v>0</v>
      </c>
      <c r="AA1079" t="b">
        <v>1</v>
      </c>
      <c r="AB1079" t="s">
        <v>151</v>
      </c>
      <c r="AC1079" t="s">
        <v>151</v>
      </c>
    </row>
    <row r="1080" spans="1:29" hidden="1" x14ac:dyDescent="0.25">
      <c r="A1080">
        <v>551060</v>
      </c>
      <c r="B1080" t="s">
        <v>1468</v>
      </c>
      <c r="C1080" t="s">
        <v>3168</v>
      </c>
      <c r="D1080" t="s">
        <v>28</v>
      </c>
      <c r="E1080" t="s">
        <v>382</v>
      </c>
      <c r="G1080">
        <v>0.2</v>
      </c>
      <c r="J1080" s="5"/>
      <c r="M1080">
        <v>2017</v>
      </c>
      <c r="Q1080" t="s">
        <v>35</v>
      </c>
      <c r="R1080" t="s">
        <v>382</v>
      </c>
      <c r="S1080" t="s">
        <v>61</v>
      </c>
      <c r="T1080">
        <v>0</v>
      </c>
      <c r="U1080" s="7">
        <v>0</v>
      </c>
      <c r="V1080" s="4">
        <v>0</v>
      </c>
      <c r="W1080">
        <v>0</v>
      </c>
      <c r="Y1080">
        <v>0</v>
      </c>
      <c r="Z1080">
        <v>0</v>
      </c>
      <c r="AA1080" t="b">
        <v>1</v>
      </c>
      <c r="AB1080" t="s">
        <v>45</v>
      </c>
      <c r="AC1080" t="s">
        <v>45</v>
      </c>
    </row>
    <row r="1081" spans="1:29" hidden="1" x14ac:dyDescent="0.25">
      <c r="A1081">
        <v>529246</v>
      </c>
      <c r="B1081" t="s">
        <v>1469</v>
      </c>
      <c r="C1081" t="s">
        <v>3168</v>
      </c>
      <c r="D1081" t="s">
        <v>130</v>
      </c>
      <c r="E1081" t="s">
        <v>99</v>
      </c>
      <c r="F1081" t="s">
        <v>134</v>
      </c>
      <c r="G1081">
        <v>0.33333333333332998</v>
      </c>
      <c r="J1081" s="5">
        <v>405467100027</v>
      </c>
      <c r="L1081" t="s">
        <v>481</v>
      </c>
      <c r="M1081">
        <v>2017</v>
      </c>
      <c r="N1081">
        <v>8</v>
      </c>
      <c r="O1081" t="s">
        <v>34</v>
      </c>
      <c r="P1081" t="s">
        <v>482</v>
      </c>
      <c r="Q1081" t="s">
        <v>69</v>
      </c>
      <c r="R1081" t="s">
        <v>224</v>
      </c>
      <c r="S1081" t="s">
        <v>225</v>
      </c>
      <c r="T1081">
        <v>0.5</v>
      </c>
      <c r="U1081" s="7">
        <v>1</v>
      </c>
      <c r="V1081" s="4">
        <v>0.33333333333332998</v>
      </c>
      <c r="W1081">
        <v>0</v>
      </c>
      <c r="Y1081">
        <v>0.33333333333332998</v>
      </c>
      <c r="Z1081">
        <v>0.33333333333332998</v>
      </c>
      <c r="AA1081" t="b">
        <v>1</v>
      </c>
      <c r="AB1081" t="s">
        <v>76</v>
      </c>
      <c r="AC1081" t="s">
        <v>3186</v>
      </c>
    </row>
    <row r="1082" spans="1:29" hidden="1" x14ac:dyDescent="0.25">
      <c r="A1082">
        <v>529248</v>
      </c>
      <c r="B1082" t="s">
        <v>1469</v>
      </c>
      <c r="C1082" t="s">
        <v>3168</v>
      </c>
      <c r="D1082" t="s">
        <v>130</v>
      </c>
      <c r="E1082" t="s">
        <v>99</v>
      </c>
      <c r="F1082" t="s">
        <v>134</v>
      </c>
      <c r="G1082">
        <v>0.5</v>
      </c>
      <c r="J1082" s="5">
        <v>405467100028</v>
      </c>
      <c r="L1082" t="s">
        <v>481</v>
      </c>
      <c r="M1082">
        <v>2017</v>
      </c>
      <c r="N1082">
        <v>7</v>
      </c>
      <c r="P1082" t="s">
        <v>266</v>
      </c>
      <c r="Q1082" t="s">
        <v>69</v>
      </c>
      <c r="R1082" t="s">
        <v>224</v>
      </c>
      <c r="S1082" t="s">
        <v>225</v>
      </c>
      <c r="T1082">
        <v>0.5</v>
      </c>
      <c r="U1082" s="7">
        <v>1</v>
      </c>
      <c r="V1082" s="4">
        <v>0.5</v>
      </c>
      <c r="W1082">
        <v>0</v>
      </c>
      <c r="Y1082">
        <v>0.5</v>
      </c>
      <c r="Z1082">
        <v>0.5</v>
      </c>
      <c r="AA1082" t="b">
        <v>1</v>
      </c>
      <c r="AB1082" t="s">
        <v>76</v>
      </c>
      <c r="AC1082" t="s">
        <v>3186</v>
      </c>
    </row>
    <row r="1083" spans="1:29" hidden="1" x14ac:dyDescent="0.25">
      <c r="A1083">
        <v>545822</v>
      </c>
      <c r="B1083" t="s">
        <v>1469</v>
      </c>
      <c r="C1083" t="s">
        <v>3168</v>
      </c>
      <c r="D1083" t="s">
        <v>130</v>
      </c>
      <c r="E1083" t="s">
        <v>99</v>
      </c>
      <c r="F1083" t="s">
        <v>100</v>
      </c>
      <c r="G1083">
        <v>1</v>
      </c>
      <c r="J1083" s="5"/>
      <c r="L1083" t="s">
        <v>1470</v>
      </c>
      <c r="M1083">
        <v>2018</v>
      </c>
      <c r="N1083">
        <v>5</v>
      </c>
      <c r="P1083" t="s">
        <v>1471</v>
      </c>
      <c r="Q1083" t="s">
        <v>35</v>
      </c>
      <c r="R1083" t="s">
        <v>103</v>
      </c>
      <c r="S1083" t="s">
        <v>104</v>
      </c>
      <c r="T1083">
        <v>0.25</v>
      </c>
      <c r="U1083" s="7">
        <v>0.25</v>
      </c>
      <c r="V1083" s="4">
        <v>0.25</v>
      </c>
      <c r="W1083">
        <v>0</v>
      </c>
      <c r="Y1083">
        <v>0.25</v>
      </c>
      <c r="Z1083">
        <v>0.25</v>
      </c>
      <c r="AA1083" t="b">
        <v>1</v>
      </c>
      <c r="AB1083" t="s">
        <v>76</v>
      </c>
      <c r="AC1083" t="s">
        <v>3186</v>
      </c>
    </row>
    <row r="1084" spans="1:29" hidden="1" x14ac:dyDescent="0.25">
      <c r="A1084">
        <v>554675</v>
      </c>
      <c r="B1084" t="s">
        <v>1469</v>
      </c>
      <c r="C1084" t="s">
        <v>3168</v>
      </c>
      <c r="D1084" t="s">
        <v>130</v>
      </c>
      <c r="E1084" t="s">
        <v>99</v>
      </c>
      <c r="F1084" t="s">
        <v>134</v>
      </c>
      <c r="G1084">
        <v>0.5</v>
      </c>
      <c r="J1084" s="5">
        <v>455249900004</v>
      </c>
      <c r="L1084" t="s">
        <v>1268</v>
      </c>
      <c r="M1084">
        <v>2019</v>
      </c>
      <c r="N1084">
        <v>9</v>
      </c>
      <c r="O1084" t="s">
        <v>34</v>
      </c>
      <c r="P1084" t="s">
        <v>482</v>
      </c>
      <c r="Q1084" t="s">
        <v>35</v>
      </c>
      <c r="R1084" t="s">
        <v>224</v>
      </c>
      <c r="S1084" t="s">
        <v>225</v>
      </c>
      <c r="T1084">
        <v>0.5</v>
      </c>
      <c r="U1084" s="7">
        <v>0.5</v>
      </c>
      <c r="V1084" s="4">
        <v>0.25</v>
      </c>
      <c r="W1084">
        <v>0</v>
      </c>
      <c r="Y1084">
        <v>0.25</v>
      </c>
      <c r="Z1084">
        <v>0.25</v>
      </c>
      <c r="AA1084" t="b">
        <v>1</v>
      </c>
      <c r="AB1084" t="s">
        <v>76</v>
      </c>
      <c r="AC1084" t="s">
        <v>3186</v>
      </c>
    </row>
    <row r="1085" spans="1:29" hidden="1" x14ac:dyDescent="0.25">
      <c r="A1085">
        <v>555862</v>
      </c>
      <c r="B1085" t="s">
        <v>1469</v>
      </c>
      <c r="C1085" t="s">
        <v>3168</v>
      </c>
      <c r="D1085" t="s">
        <v>130</v>
      </c>
      <c r="E1085" t="s">
        <v>99</v>
      </c>
      <c r="F1085" t="s">
        <v>100</v>
      </c>
      <c r="G1085">
        <v>0.5</v>
      </c>
      <c r="J1085" s="5"/>
      <c r="L1085" t="s">
        <v>1472</v>
      </c>
      <c r="M1085">
        <v>2018</v>
      </c>
      <c r="N1085">
        <v>7</v>
      </c>
      <c r="P1085" t="s">
        <v>429</v>
      </c>
      <c r="Q1085" t="s">
        <v>35</v>
      </c>
      <c r="R1085" t="s">
        <v>103</v>
      </c>
      <c r="S1085" t="s">
        <v>104</v>
      </c>
      <c r="T1085">
        <v>0.25</v>
      </c>
      <c r="U1085" s="7">
        <v>0.25</v>
      </c>
      <c r="V1085" s="4">
        <v>0.125</v>
      </c>
      <c r="W1085">
        <v>0</v>
      </c>
      <c r="Y1085">
        <v>0.125</v>
      </c>
      <c r="Z1085">
        <v>0.125</v>
      </c>
      <c r="AA1085" t="b">
        <v>1</v>
      </c>
      <c r="AB1085" t="s">
        <v>76</v>
      </c>
      <c r="AC1085" t="s">
        <v>3186</v>
      </c>
    </row>
    <row r="1086" spans="1:29" hidden="1" x14ac:dyDescent="0.25">
      <c r="A1086">
        <v>526672</v>
      </c>
      <c r="B1086" t="s">
        <v>1469</v>
      </c>
      <c r="C1086" t="s">
        <v>3168</v>
      </c>
      <c r="D1086" t="s">
        <v>156</v>
      </c>
      <c r="E1086" t="s">
        <v>1473</v>
      </c>
      <c r="F1086" t="s">
        <v>163</v>
      </c>
      <c r="G1086">
        <v>1</v>
      </c>
      <c r="J1086" s="5"/>
      <c r="L1086" t="s">
        <v>1080</v>
      </c>
      <c r="M1086">
        <v>2017</v>
      </c>
      <c r="N1086">
        <v>6</v>
      </c>
      <c r="O1086" t="s">
        <v>34</v>
      </c>
      <c r="Q1086" t="s">
        <v>35</v>
      </c>
      <c r="R1086" t="s">
        <v>3120</v>
      </c>
      <c r="S1086" t="s">
        <v>191</v>
      </c>
      <c r="T1086">
        <v>1</v>
      </c>
      <c r="U1086" s="7">
        <v>1</v>
      </c>
      <c r="V1086" s="4">
        <v>1</v>
      </c>
      <c r="W1086">
        <v>0</v>
      </c>
      <c r="Y1086">
        <v>1</v>
      </c>
      <c r="Z1086">
        <v>1</v>
      </c>
      <c r="AA1086" t="b">
        <v>1</v>
      </c>
      <c r="AB1086" t="s">
        <v>76</v>
      </c>
      <c r="AC1086" t="s">
        <v>3186</v>
      </c>
    </row>
    <row r="1087" spans="1:29" hidden="1" x14ac:dyDescent="0.25">
      <c r="A1087">
        <v>559285</v>
      </c>
      <c r="B1087" t="s">
        <v>1474</v>
      </c>
      <c r="C1087" t="s">
        <v>3168</v>
      </c>
      <c r="D1087" t="s">
        <v>108</v>
      </c>
      <c r="E1087" t="s">
        <v>568</v>
      </c>
      <c r="G1087">
        <v>0.5</v>
      </c>
      <c r="J1087" s="5"/>
      <c r="M1087">
        <v>2017</v>
      </c>
      <c r="N1087">
        <v>150</v>
      </c>
      <c r="O1087" t="s">
        <v>34</v>
      </c>
      <c r="P1087" t="s">
        <v>1475</v>
      </c>
      <c r="Q1087" t="s">
        <v>35</v>
      </c>
      <c r="R1087" t="s">
        <v>568</v>
      </c>
      <c r="S1087" t="s">
        <v>191</v>
      </c>
      <c r="T1087">
        <v>1</v>
      </c>
      <c r="U1087" s="7">
        <v>1</v>
      </c>
      <c r="V1087" s="4">
        <v>0.5</v>
      </c>
      <c r="W1087">
        <v>0</v>
      </c>
      <c r="Y1087">
        <v>0.5</v>
      </c>
      <c r="Z1087">
        <v>0.5</v>
      </c>
      <c r="AA1087" t="b">
        <v>1</v>
      </c>
      <c r="AB1087" t="s">
        <v>76</v>
      </c>
      <c r="AC1087" t="s">
        <v>3185</v>
      </c>
    </row>
    <row r="1088" spans="1:29" hidden="1" x14ac:dyDescent="0.25">
      <c r="A1088">
        <v>580984</v>
      </c>
      <c r="B1088" t="s">
        <v>1476</v>
      </c>
      <c r="C1088" t="s">
        <v>3168</v>
      </c>
      <c r="D1088" t="s">
        <v>141</v>
      </c>
      <c r="E1088" t="s">
        <v>40</v>
      </c>
      <c r="F1088" t="s">
        <v>89</v>
      </c>
      <c r="G1088">
        <v>1</v>
      </c>
      <c r="J1088" s="5"/>
      <c r="L1088" t="s">
        <v>151</v>
      </c>
      <c r="M1088">
        <v>2019</v>
      </c>
      <c r="N1088">
        <v>15</v>
      </c>
      <c r="O1088" t="s">
        <v>34</v>
      </c>
      <c r="Q1088" t="s">
        <v>35</v>
      </c>
      <c r="R1088" t="s">
        <v>91</v>
      </c>
      <c r="S1088" t="s">
        <v>92</v>
      </c>
      <c r="T1088">
        <v>1</v>
      </c>
      <c r="U1088" s="7">
        <v>1</v>
      </c>
      <c r="V1088" s="4">
        <v>1</v>
      </c>
      <c r="W1088">
        <v>0</v>
      </c>
      <c r="Y1088">
        <v>1</v>
      </c>
      <c r="Z1088">
        <v>1</v>
      </c>
      <c r="AA1088" t="b">
        <v>1</v>
      </c>
      <c r="AB1088" t="s">
        <v>151</v>
      </c>
      <c r="AC1088" t="s">
        <v>151</v>
      </c>
    </row>
    <row r="1089" spans="1:29" hidden="1" x14ac:dyDescent="0.25">
      <c r="A1089">
        <v>582643</v>
      </c>
      <c r="B1089" t="s">
        <v>1477</v>
      </c>
      <c r="C1089" t="s">
        <v>3168</v>
      </c>
      <c r="D1089" t="s">
        <v>130</v>
      </c>
      <c r="E1089" t="s">
        <v>99</v>
      </c>
      <c r="F1089" t="s">
        <v>134</v>
      </c>
      <c r="G1089">
        <v>0.33333333333332998</v>
      </c>
      <c r="J1089" s="5">
        <v>567209500001</v>
      </c>
      <c r="L1089" t="s">
        <v>496</v>
      </c>
      <c r="M1089">
        <v>2020</v>
      </c>
      <c r="N1089">
        <v>9</v>
      </c>
      <c r="O1089" t="s">
        <v>34</v>
      </c>
      <c r="P1089" t="s">
        <v>482</v>
      </c>
      <c r="Q1089" t="s">
        <v>69</v>
      </c>
      <c r="R1089" t="s">
        <v>224</v>
      </c>
      <c r="S1089" t="s">
        <v>225</v>
      </c>
      <c r="T1089">
        <v>0.5</v>
      </c>
      <c r="U1089" s="7">
        <v>1</v>
      </c>
      <c r="V1089" s="4">
        <v>0.33333333333332998</v>
      </c>
      <c r="W1089">
        <v>0</v>
      </c>
      <c r="Y1089">
        <v>0.33333333333332998</v>
      </c>
      <c r="Z1089">
        <v>0.33333333333332998</v>
      </c>
      <c r="AA1089" t="b">
        <v>1</v>
      </c>
      <c r="AB1089" t="s">
        <v>76</v>
      </c>
      <c r="AC1089" t="s">
        <v>3186</v>
      </c>
    </row>
    <row r="1090" spans="1:29" hidden="1" x14ac:dyDescent="0.25">
      <c r="A1090">
        <v>587285</v>
      </c>
      <c r="B1090" t="s">
        <v>1478</v>
      </c>
      <c r="C1090" t="s">
        <v>3168</v>
      </c>
      <c r="D1090" t="s">
        <v>234</v>
      </c>
      <c r="E1090" t="s">
        <v>228</v>
      </c>
      <c r="F1090" t="s">
        <v>229</v>
      </c>
      <c r="G1090">
        <v>1</v>
      </c>
      <c r="J1090" s="5"/>
      <c r="L1090" t="s">
        <v>1479</v>
      </c>
      <c r="M1090">
        <v>2020</v>
      </c>
      <c r="N1090">
        <v>9</v>
      </c>
      <c r="P1090" t="s">
        <v>1480</v>
      </c>
      <c r="Q1090" t="s">
        <v>35</v>
      </c>
      <c r="R1090" t="s">
        <v>232</v>
      </c>
      <c r="S1090" t="s">
        <v>61</v>
      </c>
      <c r="T1090">
        <v>0</v>
      </c>
      <c r="U1090" s="7">
        <v>0</v>
      </c>
      <c r="V1090" s="4">
        <v>0</v>
      </c>
      <c r="W1090">
        <v>0</v>
      </c>
      <c r="Y1090">
        <v>0</v>
      </c>
      <c r="Z1090">
        <v>0</v>
      </c>
      <c r="AA1090" t="b">
        <v>1</v>
      </c>
      <c r="AB1090" t="s">
        <v>76</v>
      </c>
      <c r="AC1090" t="s">
        <v>3186</v>
      </c>
    </row>
    <row r="1091" spans="1:29" hidden="1" x14ac:dyDescent="0.25">
      <c r="A1091">
        <v>592959</v>
      </c>
      <c r="B1091" t="s">
        <v>1481</v>
      </c>
      <c r="C1091" t="s">
        <v>3168</v>
      </c>
      <c r="D1091" t="s">
        <v>74</v>
      </c>
      <c r="E1091" t="s">
        <v>40</v>
      </c>
      <c r="F1091" t="s">
        <v>171</v>
      </c>
      <c r="G1091">
        <v>1</v>
      </c>
      <c r="J1091" s="5"/>
      <c r="L1091" t="s">
        <v>1482</v>
      </c>
      <c r="M1091">
        <v>2020</v>
      </c>
      <c r="N1091">
        <v>6</v>
      </c>
      <c r="O1091" t="s">
        <v>1483</v>
      </c>
      <c r="Q1091" t="s">
        <v>35</v>
      </c>
      <c r="R1091" t="s">
        <v>357</v>
      </c>
      <c r="S1091" t="s">
        <v>44</v>
      </c>
      <c r="T1091">
        <v>0.5</v>
      </c>
      <c r="U1091" s="7">
        <v>0.5</v>
      </c>
      <c r="V1091" s="4">
        <v>0.5</v>
      </c>
      <c r="W1091">
        <v>0</v>
      </c>
      <c r="Y1091">
        <v>0.5</v>
      </c>
      <c r="Z1091">
        <v>0.5</v>
      </c>
      <c r="AA1091" t="b">
        <v>1</v>
      </c>
      <c r="AB1091" t="s">
        <v>110</v>
      </c>
      <c r="AC1091" t="s">
        <v>110</v>
      </c>
    </row>
    <row r="1092" spans="1:29" hidden="1" x14ac:dyDescent="0.25">
      <c r="A1092">
        <v>559727</v>
      </c>
      <c r="B1092" t="s">
        <v>1484</v>
      </c>
      <c r="C1092" t="s">
        <v>3168</v>
      </c>
      <c r="D1092" t="s">
        <v>221</v>
      </c>
      <c r="E1092" t="s">
        <v>40</v>
      </c>
      <c r="F1092" t="s">
        <v>41</v>
      </c>
      <c r="G1092">
        <v>1</v>
      </c>
      <c r="J1092" s="5"/>
      <c r="L1092" t="s">
        <v>755</v>
      </c>
      <c r="M1092">
        <v>2018</v>
      </c>
      <c r="N1092">
        <v>14</v>
      </c>
      <c r="O1092" t="s">
        <v>34</v>
      </c>
      <c r="Q1092" t="s">
        <v>35</v>
      </c>
      <c r="R1092" t="s">
        <v>43</v>
      </c>
      <c r="S1092" t="s">
        <v>44</v>
      </c>
      <c r="T1092">
        <v>0.5</v>
      </c>
      <c r="U1092" s="7">
        <v>0.5</v>
      </c>
      <c r="V1092" s="4">
        <v>0.5</v>
      </c>
      <c r="W1092">
        <v>0</v>
      </c>
      <c r="Y1092">
        <v>0.5</v>
      </c>
      <c r="Z1092">
        <v>0.5</v>
      </c>
      <c r="AA1092" t="b">
        <v>1</v>
      </c>
      <c r="AB1092" t="s">
        <v>76</v>
      </c>
      <c r="AC1092" t="s">
        <v>3187</v>
      </c>
    </row>
    <row r="1093" spans="1:29" hidden="1" x14ac:dyDescent="0.25">
      <c r="A1093">
        <v>532807</v>
      </c>
      <c r="B1093" t="s">
        <v>1485</v>
      </c>
      <c r="C1093" t="s">
        <v>3168</v>
      </c>
      <c r="D1093" t="s">
        <v>317</v>
      </c>
      <c r="E1093" t="s">
        <v>40</v>
      </c>
      <c r="F1093" t="s">
        <v>89</v>
      </c>
      <c r="G1093">
        <v>1</v>
      </c>
      <c r="J1093" s="5"/>
      <c r="L1093" t="s">
        <v>1297</v>
      </c>
      <c r="M1093">
        <v>2017</v>
      </c>
      <c r="N1093">
        <v>27</v>
      </c>
      <c r="O1093" t="s">
        <v>34</v>
      </c>
      <c r="Q1093" t="s">
        <v>35</v>
      </c>
      <c r="R1093" t="s">
        <v>91</v>
      </c>
      <c r="S1093" t="s">
        <v>92</v>
      </c>
      <c r="T1093">
        <v>1</v>
      </c>
      <c r="U1093" s="7">
        <v>1</v>
      </c>
      <c r="V1093" s="4">
        <v>1</v>
      </c>
      <c r="W1093">
        <v>0</v>
      </c>
      <c r="Y1093">
        <v>1</v>
      </c>
      <c r="Z1093">
        <v>1</v>
      </c>
      <c r="AA1093" t="b">
        <v>1</v>
      </c>
      <c r="AB1093" t="s">
        <v>110</v>
      </c>
      <c r="AC1093" t="s">
        <v>110</v>
      </c>
    </row>
    <row r="1094" spans="1:29" hidden="1" x14ac:dyDescent="0.25">
      <c r="A1094">
        <v>569226</v>
      </c>
      <c r="B1094" t="s">
        <v>1485</v>
      </c>
      <c r="C1094" t="s">
        <v>3168</v>
      </c>
      <c r="D1094" t="s">
        <v>317</v>
      </c>
      <c r="E1094" t="s">
        <v>117</v>
      </c>
      <c r="G1094">
        <v>1</v>
      </c>
      <c r="J1094" s="5"/>
      <c r="L1094" t="s">
        <v>1486</v>
      </c>
      <c r="M1094">
        <v>2019</v>
      </c>
      <c r="N1094">
        <v>16</v>
      </c>
      <c r="O1094" t="s">
        <v>159</v>
      </c>
      <c r="P1094" t="s">
        <v>1487</v>
      </c>
      <c r="Q1094" t="s">
        <v>319</v>
      </c>
      <c r="R1094" t="s">
        <v>117</v>
      </c>
      <c r="S1094" t="s">
        <v>120</v>
      </c>
      <c r="T1094">
        <v>1</v>
      </c>
      <c r="U1094" s="7">
        <v>2</v>
      </c>
      <c r="V1094" s="4">
        <v>2</v>
      </c>
      <c r="W1094">
        <v>0</v>
      </c>
      <c r="Y1094">
        <v>2</v>
      </c>
      <c r="Z1094">
        <v>2</v>
      </c>
      <c r="AA1094" t="b">
        <v>1</v>
      </c>
      <c r="AB1094" t="s">
        <v>110</v>
      </c>
      <c r="AC1094" t="s">
        <v>110</v>
      </c>
    </row>
    <row r="1095" spans="1:29" hidden="1" x14ac:dyDescent="0.25">
      <c r="A1095">
        <v>580770</v>
      </c>
      <c r="B1095" t="s">
        <v>1488</v>
      </c>
      <c r="C1095" t="s">
        <v>3168</v>
      </c>
      <c r="D1095" t="s">
        <v>201</v>
      </c>
      <c r="E1095" t="s">
        <v>40</v>
      </c>
      <c r="F1095" t="s">
        <v>30</v>
      </c>
      <c r="G1095">
        <v>0.2</v>
      </c>
      <c r="H1095" t="s">
        <v>1489</v>
      </c>
      <c r="I1095" t="s">
        <v>49</v>
      </c>
      <c r="J1095" s="5"/>
      <c r="L1095" t="s">
        <v>1490</v>
      </c>
      <c r="M1095">
        <v>2019</v>
      </c>
      <c r="N1095">
        <v>7</v>
      </c>
      <c r="O1095" t="s">
        <v>1491</v>
      </c>
      <c r="Q1095" t="s">
        <v>69</v>
      </c>
      <c r="R1095" t="s">
        <v>55</v>
      </c>
      <c r="S1095" t="s">
        <v>169</v>
      </c>
      <c r="T1095">
        <v>7</v>
      </c>
      <c r="U1095" s="7">
        <v>7</v>
      </c>
      <c r="V1095" s="4">
        <v>1.4000000000000001</v>
      </c>
      <c r="W1095">
        <v>0</v>
      </c>
      <c r="Y1095">
        <v>1.4000000000000001</v>
      </c>
      <c r="Z1095">
        <v>1.4000000000000001</v>
      </c>
      <c r="AA1095" t="b">
        <v>1</v>
      </c>
      <c r="AB1095" t="s">
        <v>151</v>
      </c>
      <c r="AC1095" t="s">
        <v>458</v>
      </c>
    </row>
    <row r="1096" spans="1:29" hidden="1" x14ac:dyDescent="0.25">
      <c r="A1096">
        <v>580795</v>
      </c>
      <c r="B1096" t="s">
        <v>1488</v>
      </c>
      <c r="C1096" t="s">
        <v>3168</v>
      </c>
      <c r="D1096" t="s">
        <v>201</v>
      </c>
      <c r="E1096" t="s">
        <v>228</v>
      </c>
      <c r="F1096" t="s">
        <v>100</v>
      </c>
      <c r="G1096">
        <v>0.5</v>
      </c>
      <c r="J1096" s="5"/>
      <c r="L1096" t="s">
        <v>1492</v>
      </c>
      <c r="M1096">
        <v>2019</v>
      </c>
      <c r="N1096">
        <v>6</v>
      </c>
      <c r="P1096" t="s">
        <v>1375</v>
      </c>
      <c r="Q1096" t="s">
        <v>35</v>
      </c>
      <c r="R1096" t="s">
        <v>3093</v>
      </c>
      <c r="S1096" t="s">
        <v>61</v>
      </c>
      <c r="T1096">
        <v>0</v>
      </c>
      <c r="U1096" s="7">
        <v>0</v>
      </c>
      <c r="V1096" s="4">
        <v>0</v>
      </c>
      <c r="W1096">
        <v>0</v>
      </c>
      <c r="Y1096">
        <v>0</v>
      </c>
      <c r="Z1096">
        <v>0</v>
      </c>
      <c r="AA1096" t="b">
        <v>1</v>
      </c>
      <c r="AB1096" t="s">
        <v>151</v>
      </c>
      <c r="AC1096" t="s">
        <v>458</v>
      </c>
    </row>
    <row r="1097" spans="1:29" hidden="1" x14ac:dyDescent="0.25">
      <c r="A1097">
        <v>552970</v>
      </c>
      <c r="B1097" t="s">
        <v>1488</v>
      </c>
      <c r="C1097" t="s">
        <v>3168</v>
      </c>
      <c r="D1097" t="s">
        <v>201</v>
      </c>
      <c r="E1097" t="s">
        <v>99</v>
      </c>
      <c r="F1097" t="s">
        <v>100</v>
      </c>
      <c r="G1097">
        <v>1</v>
      </c>
      <c r="J1097" s="5"/>
      <c r="L1097" t="s">
        <v>1493</v>
      </c>
      <c r="M1097">
        <v>2018</v>
      </c>
      <c r="N1097">
        <v>1187</v>
      </c>
      <c r="P1097" t="s">
        <v>1494</v>
      </c>
      <c r="Q1097" t="s">
        <v>35</v>
      </c>
      <c r="R1097" t="s">
        <v>103</v>
      </c>
      <c r="S1097" t="s">
        <v>104</v>
      </c>
      <c r="T1097">
        <v>0.25</v>
      </c>
      <c r="U1097" s="7">
        <v>0.25</v>
      </c>
      <c r="V1097" s="4">
        <v>0.25</v>
      </c>
      <c r="W1097">
        <v>0</v>
      </c>
      <c r="Y1097">
        <v>0.25</v>
      </c>
      <c r="Z1097">
        <v>0.25</v>
      </c>
      <c r="AA1097" t="b">
        <v>1</v>
      </c>
      <c r="AB1097" t="s">
        <v>151</v>
      </c>
      <c r="AC1097" t="s">
        <v>458</v>
      </c>
    </row>
    <row r="1098" spans="1:29" hidden="1" x14ac:dyDescent="0.25">
      <c r="A1098">
        <v>585906</v>
      </c>
      <c r="B1098" t="s">
        <v>1495</v>
      </c>
      <c r="C1098" t="s">
        <v>3168</v>
      </c>
      <c r="D1098" t="s">
        <v>437</v>
      </c>
      <c r="E1098" t="s">
        <v>29</v>
      </c>
      <c r="F1098" t="s">
        <v>41</v>
      </c>
      <c r="G1098">
        <v>1</v>
      </c>
      <c r="J1098" s="5"/>
      <c r="L1098" t="s">
        <v>532</v>
      </c>
      <c r="M1098">
        <v>2020</v>
      </c>
      <c r="N1098">
        <v>4</v>
      </c>
      <c r="O1098" t="s">
        <v>34</v>
      </c>
      <c r="Q1098" t="s">
        <v>35</v>
      </c>
      <c r="R1098" t="s">
        <v>3105</v>
      </c>
      <c r="S1098" t="s">
        <v>44</v>
      </c>
      <c r="T1098">
        <v>0.5</v>
      </c>
      <c r="U1098" s="7">
        <v>0.5</v>
      </c>
      <c r="V1098" s="4">
        <v>0.5</v>
      </c>
      <c r="W1098">
        <v>0</v>
      </c>
      <c r="Y1098">
        <v>0.5</v>
      </c>
      <c r="Z1098">
        <v>0.5</v>
      </c>
      <c r="AA1098" t="b">
        <v>1</v>
      </c>
      <c r="AB1098" t="s">
        <v>76</v>
      </c>
      <c r="AC1098" t="s">
        <v>3187</v>
      </c>
    </row>
    <row r="1099" spans="1:29" hidden="1" x14ac:dyDescent="0.25">
      <c r="A1099">
        <v>587899</v>
      </c>
      <c r="B1099" t="s">
        <v>1496</v>
      </c>
      <c r="C1099" t="s">
        <v>3168</v>
      </c>
      <c r="D1099" t="s">
        <v>234</v>
      </c>
      <c r="E1099" t="s">
        <v>228</v>
      </c>
      <c r="F1099" t="s">
        <v>229</v>
      </c>
      <c r="G1099">
        <v>1</v>
      </c>
      <c r="J1099" s="5"/>
      <c r="L1099" t="s">
        <v>1479</v>
      </c>
      <c r="M1099">
        <v>2020</v>
      </c>
      <c r="N1099">
        <v>6</v>
      </c>
      <c r="P1099" t="s">
        <v>1497</v>
      </c>
      <c r="Q1099" t="s">
        <v>35</v>
      </c>
      <c r="R1099" t="s">
        <v>232</v>
      </c>
      <c r="S1099" t="s">
        <v>61</v>
      </c>
      <c r="T1099">
        <v>0</v>
      </c>
      <c r="U1099" s="7">
        <v>0</v>
      </c>
      <c r="V1099" s="4">
        <v>0</v>
      </c>
      <c r="W1099">
        <v>0</v>
      </c>
      <c r="Y1099">
        <v>0</v>
      </c>
      <c r="Z1099">
        <v>0</v>
      </c>
      <c r="AA1099" t="b">
        <v>1</v>
      </c>
      <c r="AB1099" t="s">
        <v>76</v>
      </c>
      <c r="AC1099" t="s">
        <v>3186</v>
      </c>
    </row>
    <row r="1100" spans="1:29" hidden="1" x14ac:dyDescent="0.25">
      <c r="A1100">
        <v>564356</v>
      </c>
      <c r="B1100" t="s">
        <v>1498</v>
      </c>
      <c r="C1100" t="s">
        <v>3168</v>
      </c>
      <c r="D1100" t="s">
        <v>130</v>
      </c>
      <c r="E1100" t="s">
        <v>99</v>
      </c>
      <c r="F1100" t="s">
        <v>134</v>
      </c>
      <c r="G1100">
        <v>0.33333333333332998</v>
      </c>
      <c r="J1100" s="5">
        <v>482135600012</v>
      </c>
      <c r="L1100" t="s">
        <v>500</v>
      </c>
      <c r="M1100">
        <v>2019</v>
      </c>
      <c r="N1100">
        <v>7</v>
      </c>
      <c r="O1100" t="s">
        <v>34</v>
      </c>
      <c r="P1100" t="s">
        <v>501</v>
      </c>
      <c r="Q1100" t="s">
        <v>69</v>
      </c>
      <c r="R1100" t="s">
        <v>224</v>
      </c>
      <c r="S1100" t="s">
        <v>225</v>
      </c>
      <c r="T1100">
        <v>0.5</v>
      </c>
      <c r="U1100" s="7">
        <v>1</v>
      </c>
      <c r="V1100" s="4">
        <v>0.33333333333332998</v>
      </c>
      <c r="W1100">
        <v>0</v>
      </c>
      <c r="Y1100">
        <v>0.33333333333332998</v>
      </c>
      <c r="Z1100">
        <v>0.33333333333332998</v>
      </c>
      <c r="AA1100" t="b">
        <v>1</v>
      </c>
      <c r="AB1100" t="s">
        <v>76</v>
      </c>
      <c r="AC1100" t="s">
        <v>3186</v>
      </c>
    </row>
    <row r="1101" spans="1:29" hidden="1" x14ac:dyDescent="0.25">
      <c r="A1101">
        <v>561394</v>
      </c>
      <c r="B1101" t="s">
        <v>1499</v>
      </c>
      <c r="C1101" t="s">
        <v>3168</v>
      </c>
      <c r="D1101" t="s">
        <v>470</v>
      </c>
      <c r="E1101" t="s">
        <v>99</v>
      </c>
      <c r="F1101" t="s">
        <v>100</v>
      </c>
      <c r="G1101">
        <v>0.25</v>
      </c>
      <c r="J1101" s="5"/>
      <c r="L1101" t="s">
        <v>910</v>
      </c>
      <c r="M1101">
        <v>2019</v>
      </c>
      <c r="N1101">
        <v>7</v>
      </c>
      <c r="P1101" t="s">
        <v>911</v>
      </c>
      <c r="Q1101" t="s">
        <v>69</v>
      </c>
      <c r="R1101" t="s">
        <v>103</v>
      </c>
      <c r="S1101" t="s">
        <v>104</v>
      </c>
      <c r="T1101">
        <v>0.25</v>
      </c>
      <c r="U1101" s="7">
        <v>0.5</v>
      </c>
      <c r="V1101" s="4">
        <v>0.125</v>
      </c>
      <c r="W1101">
        <v>0</v>
      </c>
      <c r="Y1101">
        <v>0.125</v>
      </c>
      <c r="Z1101">
        <v>0.125</v>
      </c>
      <c r="AA1101" t="b">
        <v>1</v>
      </c>
      <c r="AB1101" t="s">
        <v>151</v>
      </c>
      <c r="AC1101" t="s">
        <v>151</v>
      </c>
    </row>
    <row r="1102" spans="1:29" hidden="1" x14ac:dyDescent="0.25">
      <c r="A1102">
        <v>562708</v>
      </c>
      <c r="B1102" t="s">
        <v>1499</v>
      </c>
      <c r="C1102" t="s">
        <v>3168</v>
      </c>
      <c r="D1102" t="s">
        <v>470</v>
      </c>
      <c r="E1102" t="s">
        <v>99</v>
      </c>
      <c r="F1102" t="s">
        <v>30</v>
      </c>
      <c r="G1102">
        <v>0.2</v>
      </c>
      <c r="H1102" t="s">
        <v>912</v>
      </c>
      <c r="J1102" s="5"/>
      <c r="L1102" t="s">
        <v>913</v>
      </c>
      <c r="M1102">
        <v>2019</v>
      </c>
      <c r="N1102">
        <v>10</v>
      </c>
      <c r="O1102" t="s">
        <v>149</v>
      </c>
      <c r="P1102" t="s">
        <v>914</v>
      </c>
      <c r="Q1102" t="s">
        <v>69</v>
      </c>
      <c r="R1102" t="s">
        <v>3107</v>
      </c>
      <c r="S1102" t="s">
        <v>225</v>
      </c>
      <c r="T1102">
        <v>0.5</v>
      </c>
      <c r="U1102" s="7">
        <v>1</v>
      </c>
      <c r="V1102" s="4">
        <v>0.2</v>
      </c>
      <c r="W1102">
        <v>0</v>
      </c>
      <c r="Y1102">
        <v>0.2</v>
      </c>
      <c r="Z1102">
        <v>0.2</v>
      </c>
      <c r="AA1102" t="b">
        <v>1</v>
      </c>
      <c r="AB1102" t="s">
        <v>151</v>
      </c>
      <c r="AC1102" t="s">
        <v>151</v>
      </c>
    </row>
    <row r="1103" spans="1:29" hidden="1" x14ac:dyDescent="0.25">
      <c r="A1103">
        <v>581412</v>
      </c>
      <c r="B1103" t="s">
        <v>1499</v>
      </c>
      <c r="C1103" t="s">
        <v>3168</v>
      </c>
      <c r="D1103" t="s">
        <v>470</v>
      </c>
      <c r="E1103" t="s">
        <v>40</v>
      </c>
      <c r="F1103" t="s">
        <v>89</v>
      </c>
      <c r="G1103">
        <v>0.25</v>
      </c>
      <c r="J1103" s="5"/>
      <c r="L1103" t="s">
        <v>915</v>
      </c>
      <c r="M1103">
        <v>2020</v>
      </c>
      <c r="N1103">
        <v>8</v>
      </c>
      <c r="O1103" t="s">
        <v>168</v>
      </c>
      <c r="Q1103" t="s">
        <v>35</v>
      </c>
      <c r="R1103" t="s">
        <v>91</v>
      </c>
      <c r="S1103" t="s">
        <v>92</v>
      </c>
      <c r="T1103">
        <v>1</v>
      </c>
      <c r="U1103" s="7">
        <v>1</v>
      </c>
      <c r="V1103" s="4">
        <v>0.25</v>
      </c>
      <c r="W1103">
        <v>0</v>
      </c>
      <c r="Y1103">
        <v>0.25</v>
      </c>
      <c r="Z1103">
        <v>0.25</v>
      </c>
      <c r="AA1103" t="b">
        <v>1</v>
      </c>
      <c r="AB1103" t="s">
        <v>151</v>
      </c>
      <c r="AC1103" t="s">
        <v>151</v>
      </c>
    </row>
    <row r="1104" spans="1:29" hidden="1" x14ac:dyDescent="0.25">
      <c r="A1104">
        <v>565048</v>
      </c>
      <c r="B1104" t="s">
        <v>1499</v>
      </c>
      <c r="C1104" t="s">
        <v>3168</v>
      </c>
      <c r="D1104" t="s">
        <v>470</v>
      </c>
      <c r="E1104" t="s">
        <v>99</v>
      </c>
      <c r="F1104" t="s">
        <v>100</v>
      </c>
      <c r="G1104">
        <v>0.16666666666666999</v>
      </c>
      <c r="J1104" s="5"/>
      <c r="L1104" t="s">
        <v>921</v>
      </c>
      <c r="M1104">
        <v>2019</v>
      </c>
      <c r="N1104">
        <v>7</v>
      </c>
      <c r="P1104" t="s">
        <v>922</v>
      </c>
      <c r="Q1104" t="s">
        <v>69</v>
      </c>
      <c r="R1104" t="s">
        <v>103</v>
      </c>
      <c r="S1104" t="s">
        <v>104</v>
      </c>
      <c r="T1104">
        <v>0.25</v>
      </c>
      <c r="U1104" s="7">
        <v>0.5</v>
      </c>
      <c r="V1104" s="4">
        <v>8.3333333333334994E-2</v>
      </c>
      <c r="W1104">
        <v>0</v>
      </c>
      <c r="Y1104">
        <v>8.3333333333334994E-2</v>
      </c>
      <c r="Z1104">
        <v>8.3333333333334994E-2</v>
      </c>
      <c r="AA1104" t="b">
        <v>1</v>
      </c>
      <c r="AB1104" t="s">
        <v>151</v>
      </c>
      <c r="AC1104" t="s">
        <v>151</v>
      </c>
    </row>
    <row r="1105" spans="1:29" x14ac:dyDescent="0.25">
      <c r="A1105">
        <v>538681</v>
      </c>
      <c r="B1105" t="s">
        <v>209</v>
      </c>
      <c r="C1105" t="s">
        <v>3168</v>
      </c>
      <c r="D1105" t="s">
        <v>28</v>
      </c>
      <c r="E1105" t="s">
        <v>40</v>
      </c>
      <c r="F1105" t="s">
        <v>47</v>
      </c>
      <c r="G1105">
        <v>1</v>
      </c>
      <c r="H1105" t="s">
        <v>1500</v>
      </c>
      <c r="I1105" t="s">
        <v>143</v>
      </c>
      <c r="J1105" s="5">
        <v>429554100005</v>
      </c>
      <c r="K1105" t="s">
        <v>80</v>
      </c>
      <c r="L1105" t="s">
        <v>212</v>
      </c>
      <c r="M1105">
        <v>2018</v>
      </c>
      <c r="N1105">
        <v>8</v>
      </c>
      <c r="O1105" t="s">
        <v>213</v>
      </c>
      <c r="Q1105" t="s">
        <v>69</v>
      </c>
      <c r="R1105" t="s">
        <v>51</v>
      </c>
      <c r="S1105" t="s">
        <v>145</v>
      </c>
      <c r="T1105">
        <v>22</v>
      </c>
      <c r="U1105" s="7">
        <v>22</v>
      </c>
      <c r="V1105" s="4">
        <v>22</v>
      </c>
      <c r="W1105">
        <v>0</v>
      </c>
      <c r="Y1105">
        <v>22</v>
      </c>
      <c r="Z1105">
        <v>18</v>
      </c>
      <c r="AA1105" t="b">
        <v>0</v>
      </c>
      <c r="AB1105" t="s">
        <v>45</v>
      </c>
      <c r="AC1105" t="s">
        <v>45</v>
      </c>
    </row>
    <row r="1106" spans="1:29" x14ac:dyDescent="0.25">
      <c r="A1106">
        <v>584443</v>
      </c>
      <c r="B1106" t="s">
        <v>209</v>
      </c>
      <c r="C1106" t="s">
        <v>3170</v>
      </c>
      <c r="D1106" t="s">
        <v>28</v>
      </c>
      <c r="E1106" t="s">
        <v>40</v>
      </c>
      <c r="F1106" t="s">
        <v>64</v>
      </c>
      <c r="G1106">
        <v>0.33333333333332998</v>
      </c>
      <c r="H1106" t="s">
        <v>210</v>
      </c>
      <c r="I1106" t="s">
        <v>143</v>
      </c>
      <c r="J1106" s="5">
        <v>577516600012</v>
      </c>
      <c r="K1106" t="s">
        <v>211</v>
      </c>
      <c r="L1106" t="s">
        <v>212</v>
      </c>
      <c r="M1106">
        <v>2020</v>
      </c>
      <c r="N1106">
        <v>12</v>
      </c>
      <c r="O1106" t="s">
        <v>213</v>
      </c>
      <c r="Q1106" t="s">
        <v>69</v>
      </c>
      <c r="R1106" t="s">
        <v>70</v>
      </c>
      <c r="S1106" t="s">
        <v>145</v>
      </c>
      <c r="T1106">
        <v>22</v>
      </c>
      <c r="U1106" s="7">
        <v>22</v>
      </c>
      <c r="V1106" s="4">
        <v>7.3333333333332593</v>
      </c>
      <c r="W1106">
        <v>0</v>
      </c>
      <c r="Y1106">
        <v>7.3333333333332593</v>
      </c>
      <c r="Z1106">
        <v>5.9999999999999396</v>
      </c>
      <c r="AA1106" t="b">
        <v>0</v>
      </c>
      <c r="AB1106" t="s">
        <v>38</v>
      </c>
      <c r="AC1106" t="s">
        <v>38</v>
      </c>
    </row>
    <row r="1107" spans="1:29" x14ac:dyDescent="0.25">
      <c r="A1107">
        <v>553750</v>
      </c>
      <c r="B1107" t="s">
        <v>209</v>
      </c>
      <c r="C1107" t="s">
        <v>3168</v>
      </c>
      <c r="D1107" t="s">
        <v>28</v>
      </c>
      <c r="E1107" t="s">
        <v>40</v>
      </c>
      <c r="F1107" t="s">
        <v>47</v>
      </c>
      <c r="G1107">
        <v>5.2631578947368002E-2</v>
      </c>
      <c r="H1107" t="s">
        <v>1501</v>
      </c>
      <c r="I1107" t="s">
        <v>80</v>
      </c>
      <c r="J1107" s="5">
        <v>458027600009</v>
      </c>
      <c r="K1107" t="s">
        <v>80</v>
      </c>
      <c r="L1107" t="s">
        <v>1502</v>
      </c>
      <c r="M1107">
        <v>2019</v>
      </c>
      <c r="N1107">
        <v>13</v>
      </c>
      <c r="O1107" t="s">
        <v>68</v>
      </c>
      <c r="Q1107" t="s">
        <v>69</v>
      </c>
      <c r="R1107" t="s">
        <v>51</v>
      </c>
      <c r="S1107" t="s">
        <v>704</v>
      </c>
      <c r="T1107">
        <v>18</v>
      </c>
      <c r="U1107" s="7">
        <v>18</v>
      </c>
      <c r="V1107" s="4">
        <v>0.94736842105262409</v>
      </c>
      <c r="W1107">
        <v>0</v>
      </c>
      <c r="Y1107">
        <v>0.94736842105262409</v>
      </c>
      <c r="Z1107">
        <v>0.94736842105262409</v>
      </c>
      <c r="AA1107" t="b">
        <v>1</v>
      </c>
      <c r="AB1107" t="s">
        <v>38</v>
      </c>
      <c r="AC1107" t="s">
        <v>38</v>
      </c>
    </row>
    <row r="1108" spans="1:29" x14ac:dyDescent="0.25">
      <c r="A1108">
        <v>557472</v>
      </c>
      <c r="B1108" t="s">
        <v>209</v>
      </c>
      <c r="C1108" t="s">
        <v>3168</v>
      </c>
      <c r="D1108" t="s">
        <v>28</v>
      </c>
      <c r="E1108" t="s">
        <v>40</v>
      </c>
      <c r="F1108" t="s">
        <v>89</v>
      </c>
      <c r="G1108">
        <v>0.2</v>
      </c>
      <c r="J1108" s="5"/>
      <c r="L1108" t="s">
        <v>460</v>
      </c>
      <c r="M1108">
        <v>2018</v>
      </c>
      <c r="N1108">
        <v>14</v>
      </c>
      <c r="O1108" t="s">
        <v>184</v>
      </c>
      <c r="Q1108" t="s">
        <v>69</v>
      </c>
      <c r="R1108" t="s">
        <v>91</v>
      </c>
      <c r="S1108" t="s">
        <v>92</v>
      </c>
      <c r="T1108">
        <v>1</v>
      </c>
      <c r="U1108" s="7">
        <v>2</v>
      </c>
      <c r="V1108" s="4">
        <v>0.4</v>
      </c>
      <c r="W1108">
        <v>0</v>
      </c>
      <c r="Y1108">
        <v>0.4</v>
      </c>
      <c r="Z1108">
        <v>0.4</v>
      </c>
      <c r="AA1108" t="b">
        <v>1</v>
      </c>
      <c r="AB1108" t="s">
        <v>45</v>
      </c>
      <c r="AC1108" t="s">
        <v>45</v>
      </c>
    </row>
    <row r="1109" spans="1:29" hidden="1" x14ac:dyDescent="0.25">
      <c r="A1109">
        <v>582068</v>
      </c>
      <c r="B1109" t="s">
        <v>1503</v>
      </c>
      <c r="C1109" t="s">
        <v>3168</v>
      </c>
      <c r="D1109" t="s">
        <v>470</v>
      </c>
      <c r="E1109" t="s">
        <v>58</v>
      </c>
      <c r="G1109">
        <v>0.14285714285713999</v>
      </c>
      <c r="J1109" s="5"/>
      <c r="M1109">
        <v>2019</v>
      </c>
      <c r="N1109">
        <v>195</v>
      </c>
      <c r="O1109" t="s">
        <v>34</v>
      </c>
      <c r="P1109" t="s">
        <v>569</v>
      </c>
      <c r="Q1109" t="s">
        <v>35</v>
      </c>
      <c r="R1109" t="s">
        <v>58</v>
      </c>
      <c r="S1109" t="s">
        <v>60</v>
      </c>
      <c r="T1109">
        <v>3</v>
      </c>
      <c r="U1109" s="7">
        <v>3</v>
      </c>
      <c r="V1109" s="4">
        <v>0.42857142857141994</v>
      </c>
      <c r="W1109">
        <v>0</v>
      </c>
      <c r="Y1109">
        <v>0.42857142857141994</v>
      </c>
      <c r="Z1109">
        <v>0.42857142857141994</v>
      </c>
      <c r="AA1109" t="b">
        <v>1</v>
      </c>
      <c r="AB1109" t="s">
        <v>151</v>
      </c>
      <c r="AC1109" t="s">
        <v>151</v>
      </c>
    </row>
    <row r="1110" spans="1:29" hidden="1" x14ac:dyDescent="0.25">
      <c r="A1110">
        <v>581504</v>
      </c>
      <c r="B1110" t="s">
        <v>1504</v>
      </c>
      <c r="C1110" t="s">
        <v>3168</v>
      </c>
      <c r="D1110" t="s">
        <v>57</v>
      </c>
      <c r="E1110" t="s">
        <v>374</v>
      </c>
      <c r="G1110">
        <v>1</v>
      </c>
      <c r="J1110" s="5"/>
      <c r="L1110" t="s">
        <v>1309</v>
      </c>
      <c r="M1110">
        <v>2020</v>
      </c>
      <c r="N1110">
        <v>11</v>
      </c>
      <c r="P1110" t="s">
        <v>266</v>
      </c>
      <c r="Q1110" t="s">
        <v>35</v>
      </c>
      <c r="R1110" t="s">
        <v>374</v>
      </c>
      <c r="S1110" t="s">
        <v>61</v>
      </c>
      <c r="T1110">
        <v>0</v>
      </c>
      <c r="U1110" s="7">
        <v>0</v>
      </c>
      <c r="V1110" s="4">
        <v>0</v>
      </c>
      <c r="W1110">
        <v>0</v>
      </c>
      <c r="Y1110">
        <v>0</v>
      </c>
      <c r="Z1110">
        <v>0</v>
      </c>
      <c r="AA1110" t="b">
        <v>1</v>
      </c>
      <c r="AB1110" t="s">
        <v>307</v>
      </c>
      <c r="AC1110" t="s">
        <v>307</v>
      </c>
    </row>
    <row r="1111" spans="1:29" x14ac:dyDescent="0.25">
      <c r="A1111">
        <v>554986</v>
      </c>
      <c r="B1111" t="s">
        <v>1505</v>
      </c>
      <c r="C1111" t="s">
        <v>3168</v>
      </c>
      <c r="D1111" t="s">
        <v>28</v>
      </c>
      <c r="E1111" t="s">
        <v>40</v>
      </c>
      <c r="F1111" t="s">
        <v>41</v>
      </c>
      <c r="G1111">
        <v>0.5</v>
      </c>
      <c r="J1111" s="5"/>
      <c r="L1111" t="s">
        <v>339</v>
      </c>
      <c r="M1111">
        <v>2018</v>
      </c>
      <c r="N1111">
        <v>22</v>
      </c>
      <c r="O1111" t="s">
        <v>34</v>
      </c>
      <c r="Q1111" t="s">
        <v>35</v>
      </c>
      <c r="R1111" t="s">
        <v>43</v>
      </c>
      <c r="S1111" t="s">
        <v>44</v>
      </c>
      <c r="T1111">
        <v>0.5</v>
      </c>
      <c r="U1111" s="7">
        <v>0.5</v>
      </c>
      <c r="V1111" s="4">
        <v>0.25</v>
      </c>
      <c r="W1111">
        <v>0</v>
      </c>
      <c r="Y1111">
        <v>0.25</v>
      </c>
      <c r="Z1111">
        <v>0.25</v>
      </c>
      <c r="AA1111" t="b">
        <v>1</v>
      </c>
      <c r="AB1111" t="s">
        <v>45</v>
      </c>
      <c r="AC1111" t="s">
        <v>45</v>
      </c>
    </row>
    <row r="1112" spans="1:29" x14ac:dyDescent="0.25">
      <c r="A1112">
        <v>571112</v>
      </c>
      <c r="B1112" t="s">
        <v>1505</v>
      </c>
      <c r="C1112" t="s">
        <v>3168</v>
      </c>
      <c r="D1112" t="s">
        <v>28</v>
      </c>
      <c r="E1112" t="s">
        <v>29</v>
      </c>
      <c r="F1112" t="s">
        <v>41</v>
      </c>
      <c r="G1112">
        <v>0.5</v>
      </c>
      <c r="J1112" s="5"/>
      <c r="L1112" t="s">
        <v>339</v>
      </c>
      <c r="M1112">
        <v>2019</v>
      </c>
      <c r="N1112">
        <v>23</v>
      </c>
      <c r="O1112" t="s">
        <v>34</v>
      </c>
      <c r="Q1112" t="s">
        <v>35</v>
      </c>
      <c r="R1112" t="s">
        <v>3105</v>
      </c>
      <c r="S1112" t="s">
        <v>44</v>
      </c>
      <c r="T1112">
        <v>0.5</v>
      </c>
      <c r="U1112" s="7">
        <v>0.5</v>
      </c>
      <c r="V1112" s="4">
        <v>0.25</v>
      </c>
      <c r="W1112">
        <v>0</v>
      </c>
      <c r="Y1112">
        <v>0.25</v>
      </c>
      <c r="Z1112">
        <v>0.25</v>
      </c>
      <c r="AA1112" t="b">
        <v>1</v>
      </c>
      <c r="AB1112" t="s">
        <v>45</v>
      </c>
      <c r="AC1112" t="s">
        <v>45</v>
      </c>
    </row>
    <row r="1113" spans="1:29" x14ac:dyDescent="0.25">
      <c r="A1113">
        <v>571133</v>
      </c>
      <c r="B1113" t="s">
        <v>1505</v>
      </c>
      <c r="C1113" t="s">
        <v>3168</v>
      </c>
      <c r="D1113" t="s">
        <v>28</v>
      </c>
      <c r="E1113" t="s">
        <v>99</v>
      </c>
      <c r="F1113" t="s">
        <v>100</v>
      </c>
      <c r="G1113">
        <v>1</v>
      </c>
      <c r="J1113" s="5"/>
      <c r="L1113" t="s">
        <v>1506</v>
      </c>
      <c r="M1113">
        <v>2019</v>
      </c>
      <c r="N1113">
        <v>7</v>
      </c>
      <c r="P1113" t="s">
        <v>399</v>
      </c>
      <c r="Q1113" t="s">
        <v>35</v>
      </c>
      <c r="R1113" t="s">
        <v>103</v>
      </c>
      <c r="S1113" t="s">
        <v>104</v>
      </c>
      <c r="T1113">
        <v>0.25</v>
      </c>
      <c r="U1113" s="7">
        <v>0.25</v>
      </c>
      <c r="V1113" s="4">
        <v>0.25</v>
      </c>
      <c r="W1113">
        <v>0</v>
      </c>
      <c r="Y1113">
        <v>0.25</v>
      </c>
      <c r="Z1113">
        <v>0.25</v>
      </c>
      <c r="AA1113" t="b">
        <v>1</v>
      </c>
      <c r="AB1113" t="s">
        <v>45</v>
      </c>
      <c r="AC1113" t="s">
        <v>45</v>
      </c>
    </row>
    <row r="1114" spans="1:29" hidden="1" x14ac:dyDescent="0.25">
      <c r="A1114">
        <v>531205</v>
      </c>
      <c r="B1114" t="s">
        <v>1507</v>
      </c>
      <c r="C1114" t="s">
        <v>3168</v>
      </c>
      <c r="D1114" t="s">
        <v>74</v>
      </c>
      <c r="E1114" t="s">
        <v>599</v>
      </c>
      <c r="G1114">
        <v>1</v>
      </c>
      <c r="J1114" s="5"/>
      <c r="M1114">
        <v>2017</v>
      </c>
      <c r="N1114">
        <v>132</v>
      </c>
      <c r="O1114" t="s">
        <v>34</v>
      </c>
      <c r="P1114" t="s">
        <v>767</v>
      </c>
      <c r="Q1114" t="s">
        <v>35</v>
      </c>
      <c r="R1114" t="s">
        <v>599</v>
      </c>
      <c r="S1114" t="s">
        <v>191</v>
      </c>
      <c r="T1114">
        <v>1</v>
      </c>
      <c r="U1114" s="7">
        <v>1</v>
      </c>
      <c r="V1114" s="4">
        <v>1</v>
      </c>
      <c r="W1114">
        <v>0</v>
      </c>
      <c r="Y1114">
        <v>1</v>
      </c>
      <c r="Z1114">
        <v>1</v>
      </c>
      <c r="AA1114" t="b">
        <v>1</v>
      </c>
      <c r="AB1114" t="s">
        <v>110</v>
      </c>
      <c r="AC1114" t="s">
        <v>110</v>
      </c>
    </row>
    <row r="1115" spans="1:29" hidden="1" x14ac:dyDescent="0.25">
      <c r="A1115">
        <v>531206</v>
      </c>
      <c r="B1115" t="s">
        <v>1507</v>
      </c>
      <c r="C1115" t="s">
        <v>3168</v>
      </c>
      <c r="D1115" t="s">
        <v>74</v>
      </c>
      <c r="E1115" t="s">
        <v>1473</v>
      </c>
      <c r="F1115" t="s">
        <v>89</v>
      </c>
      <c r="G1115">
        <v>1</v>
      </c>
      <c r="J1115" s="5"/>
      <c r="L1115" t="s">
        <v>647</v>
      </c>
      <c r="M1115">
        <v>2017</v>
      </c>
      <c r="N1115">
        <v>8</v>
      </c>
      <c r="O1115" t="s">
        <v>34</v>
      </c>
      <c r="Q1115" t="s">
        <v>35</v>
      </c>
      <c r="R1115" t="s">
        <v>3121</v>
      </c>
      <c r="S1115" t="s">
        <v>191</v>
      </c>
      <c r="T1115">
        <v>1</v>
      </c>
      <c r="U1115" s="7">
        <v>1</v>
      </c>
      <c r="V1115" s="4">
        <v>1</v>
      </c>
      <c r="W1115">
        <v>0</v>
      </c>
      <c r="Y1115">
        <v>1</v>
      </c>
      <c r="Z1115">
        <v>1</v>
      </c>
      <c r="AA1115" t="b">
        <v>1</v>
      </c>
      <c r="AB1115" t="s">
        <v>110</v>
      </c>
      <c r="AC1115" t="s">
        <v>110</v>
      </c>
    </row>
    <row r="1116" spans="1:29" hidden="1" x14ac:dyDescent="0.25">
      <c r="A1116">
        <v>531207</v>
      </c>
      <c r="B1116" t="s">
        <v>1507</v>
      </c>
      <c r="C1116" t="s">
        <v>3168</v>
      </c>
      <c r="D1116" t="s">
        <v>74</v>
      </c>
      <c r="E1116" t="s">
        <v>40</v>
      </c>
      <c r="F1116" t="s">
        <v>163</v>
      </c>
      <c r="G1116">
        <v>1</v>
      </c>
      <c r="J1116" s="5"/>
      <c r="L1116" t="s">
        <v>834</v>
      </c>
      <c r="M1116">
        <v>2017</v>
      </c>
      <c r="N1116">
        <v>3</v>
      </c>
      <c r="O1116" t="s">
        <v>34</v>
      </c>
      <c r="Q1116" t="s">
        <v>35</v>
      </c>
      <c r="R1116" t="s">
        <v>164</v>
      </c>
      <c r="S1116" t="s">
        <v>44</v>
      </c>
      <c r="T1116">
        <v>0.5</v>
      </c>
      <c r="U1116" s="7">
        <v>0.5</v>
      </c>
      <c r="V1116" s="4">
        <v>0.5</v>
      </c>
      <c r="W1116">
        <v>0</v>
      </c>
      <c r="Y1116">
        <v>0.5</v>
      </c>
      <c r="Z1116">
        <v>0.5</v>
      </c>
      <c r="AA1116" t="b">
        <v>1</v>
      </c>
      <c r="AB1116" t="s">
        <v>110</v>
      </c>
      <c r="AC1116" t="s">
        <v>110</v>
      </c>
    </row>
    <row r="1117" spans="1:29" hidden="1" x14ac:dyDescent="0.25">
      <c r="A1117">
        <v>531208</v>
      </c>
      <c r="B1117" t="s">
        <v>1507</v>
      </c>
      <c r="C1117" t="s">
        <v>3168</v>
      </c>
      <c r="D1117" t="s">
        <v>74</v>
      </c>
      <c r="E1117" t="s">
        <v>99</v>
      </c>
      <c r="F1117" t="s">
        <v>100</v>
      </c>
      <c r="G1117">
        <v>1</v>
      </c>
      <c r="J1117" s="5"/>
      <c r="L1117" t="s">
        <v>1508</v>
      </c>
      <c r="M1117">
        <v>2019</v>
      </c>
      <c r="N1117">
        <v>5</v>
      </c>
      <c r="P1117" t="s">
        <v>399</v>
      </c>
      <c r="Q1117" t="s">
        <v>35</v>
      </c>
      <c r="R1117" t="s">
        <v>103</v>
      </c>
      <c r="S1117" t="s">
        <v>104</v>
      </c>
      <c r="T1117">
        <v>0.25</v>
      </c>
      <c r="U1117" s="7">
        <v>0.25</v>
      </c>
      <c r="V1117" s="4">
        <v>0.25</v>
      </c>
      <c r="W1117">
        <v>0</v>
      </c>
      <c r="Y1117">
        <v>0.25</v>
      </c>
      <c r="Z1117">
        <v>0.25</v>
      </c>
      <c r="AA1117" t="b">
        <v>1</v>
      </c>
      <c r="AB1117" t="s">
        <v>76</v>
      </c>
      <c r="AC1117" t="s">
        <v>3185</v>
      </c>
    </row>
    <row r="1118" spans="1:29" hidden="1" x14ac:dyDescent="0.25">
      <c r="A1118">
        <v>581416</v>
      </c>
      <c r="B1118" t="s">
        <v>1507</v>
      </c>
      <c r="C1118" t="s">
        <v>3168</v>
      </c>
      <c r="D1118" t="s">
        <v>74</v>
      </c>
      <c r="E1118" t="s">
        <v>40</v>
      </c>
      <c r="F1118" t="s">
        <v>89</v>
      </c>
      <c r="G1118">
        <v>0.5</v>
      </c>
      <c r="J1118" s="5"/>
      <c r="L1118" t="s">
        <v>834</v>
      </c>
      <c r="M1118">
        <v>2020</v>
      </c>
      <c r="N1118">
        <v>7</v>
      </c>
      <c r="O1118" t="s">
        <v>34</v>
      </c>
      <c r="Q1118" t="s">
        <v>35</v>
      </c>
      <c r="R1118" t="s">
        <v>91</v>
      </c>
      <c r="S1118" t="s">
        <v>92</v>
      </c>
      <c r="T1118">
        <v>1</v>
      </c>
      <c r="U1118" s="7">
        <v>1</v>
      </c>
      <c r="V1118" s="4">
        <v>0.5</v>
      </c>
      <c r="W1118">
        <v>0</v>
      </c>
      <c r="Y1118">
        <v>0.5</v>
      </c>
      <c r="Z1118">
        <v>0.5</v>
      </c>
      <c r="AA1118" t="b">
        <v>1</v>
      </c>
      <c r="AB1118" t="s">
        <v>76</v>
      </c>
      <c r="AC1118" t="s">
        <v>3185</v>
      </c>
    </row>
    <row r="1119" spans="1:29" hidden="1" x14ac:dyDescent="0.25">
      <c r="A1119">
        <v>564632</v>
      </c>
      <c r="B1119" t="s">
        <v>1507</v>
      </c>
      <c r="C1119" t="s">
        <v>3168</v>
      </c>
      <c r="D1119" t="s">
        <v>74</v>
      </c>
      <c r="E1119" t="s">
        <v>1473</v>
      </c>
      <c r="F1119" t="s">
        <v>89</v>
      </c>
      <c r="G1119">
        <v>1</v>
      </c>
      <c r="J1119" s="5"/>
      <c r="L1119" t="s">
        <v>647</v>
      </c>
      <c r="M1119">
        <v>2019</v>
      </c>
      <c r="N1119">
        <v>8</v>
      </c>
      <c r="O1119" t="s">
        <v>34</v>
      </c>
      <c r="Q1119" t="s">
        <v>35</v>
      </c>
      <c r="R1119" t="s">
        <v>3121</v>
      </c>
      <c r="S1119" t="s">
        <v>191</v>
      </c>
      <c r="T1119">
        <v>1</v>
      </c>
      <c r="U1119" s="7">
        <v>1</v>
      </c>
      <c r="V1119" s="4">
        <v>1</v>
      </c>
      <c r="W1119">
        <v>0</v>
      </c>
      <c r="Y1119">
        <v>1</v>
      </c>
      <c r="Z1119">
        <v>1</v>
      </c>
      <c r="AA1119" t="b">
        <v>1</v>
      </c>
      <c r="AB1119" t="s">
        <v>76</v>
      </c>
      <c r="AC1119" t="s">
        <v>3185</v>
      </c>
    </row>
    <row r="1120" spans="1:29" hidden="1" x14ac:dyDescent="0.25">
      <c r="A1120">
        <v>565280</v>
      </c>
      <c r="B1120" t="s">
        <v>1507</v>
      </c>
      <c r="C1120" t="s">
        <v>3168</v>
      </c>
      <c r="D1120" t="s">
        <v>74</v>
      </c>
      <c r="E1120" t="s">
        <v>58</v>
      </c>
      <c r="G1120">
        <v>9.0909090909090995E-2</v>
      </c>
      <c r="J1120" s="5"/>
      <c r="M1120">
        <v>2019</v>
      </c>
      <c r="N1120">
        <v>224</v>
      </c>
      <c r="O1120" t="s">
        <v>34</v>
      </c>
      <c r="P1120" t="s">
        <v>176</v>
      </c>
      <c r="Q1120" t="s">
        <v>35</v>
      </c>
      <c r="R1120" t="s">
        <v>58</v>
      </c>
      <c r="S1120" t="s">
        <v>60</v>
      </c>
      <c r="T1120">
        <v>9</v>
      </c>
      <c r="U1120" s="7">
        <v>9</v>
      </c>
      <c r="V1120" s="4">
        <v>0.81818181818181901</v>
      </c>
      <c r="W1120">
        <v>9</v>
      </c>
      <c r="Y1120">
        <v>0.81818181818181901</v>
      </c>
      <c r="Z1120">
        <v>0.81818181818181901</v>
      </c>
      <c r="AA1120" t="b">
        <v>1</v>
      </c>
      <c r="AB1120" t="s">
        <v>76</v>
      </c>
      <c r="AC1120" t="s">
        <v>3185</v>
      </c>
    </row>
    <row r="1121" spans="1:29" hidden="1" x14ac:dyDescent="0.25">
      <c r="A1121">
        <v>548144</v>
      </c>
      <c r="B1121" t="s">
        <v>1507</v>
      </c>
      <c r="C1121" t="s">
        <v>3168</v>
      </c>
      <c r="D1121" t="s">
        <v>74</v>
      </c>
      <c r="E1121" t="s">
        <v>40</v>
      </c>
      <c r="F1121" t="s">
        <v>89</v>
      </c>
      <c r="G1121">
        <v>1</v>
      </c>
      <c r="J1121" s="5"/>
      <c r="L1121" t="s">
        <v>647</v>
      </c>
      <c r="M1121">
        <v>2018</v>
      </c>
      <c r="N1121">
        <v>10</v>
      </c>
      <c r="O1121" t="s">
        <v>34</v>
      </c>
      <c r="Q1121" t="s">
        <v>35</v>
      </c>
      <c r="R1121" t="s">
        <v>91</v>
      </c>
      <c r="S1121" t="s">
        <v>92</v>
      </c>
      <c r="T1121">
        <v>1</v>
      </c>
      <c r="U1121" s="7">
        <v>1</v>
      </c>
      <c r="V1121" s="4">
        <v>1</v>
      </c>
      <c r="W1121">
        <v>0</v>
      </c>
      <c r="Y1121">
        <v>1</v>
      </c>
      <c r="Z1121">
        <v>1</v>
      </c>
      <c r="AA1121" t="b">
        <v>1</v>
      </c>
      <c r="AB1121" t="s">
        <v>76</v>
      </c>
      <c r="AC1121" t="s">
        <v>3185</v>
      </c>
    </row>
    <row r="1122" spans="1:29" hidden="1" x14ac:dyDescent="0.25">
      <c r="A1122">
        <v>566321</v>
      </c>
      <c r="B1122" t="s">
        <v>1507</v>
      </c>
      <c r="C1122" t="s">
        <v>3168</v>
      </c>
      <c r="D1122" t="s">
        <v>74</v>
      </c>
      <c r="E1122" t="s">
        <v>40</v>
      </c>
      <c r="F1122" t="s">
        <v>41</v>
      </c>
      <c r="G1122">
        <v>1</v>
      </c>
      <c r="J1122" s="5"/>
      <c r="L1122" t="s">
        <v>458</v>
      </c>
      <c r="M1122">
        <v>2019</v>
      </c>
      <c r="N1122">
        <v>12</v>
      </c>
      <c r="O1122" t="s">
        <v>34</v>
      </c>
      <c r="Q1122" t="s">
        <v>35</v>
      </c>
      <c r="R1122" t="s">
        <v>43</v>
      </c>
      <c r="S1122" t="s">
        <v>44</v>
      </c>
      <c r="T1122">
        <v>0.5</v>
      </c>
      <c r="U1122" s="7">
        <v>0.5</v>
      </c>
      <c r="V1122" s="4">
        <v>0.5</v>
      </c>
      <c r="W1122">
        <v>0</v>
      </c>
      <c r="Y1122">
        <v>0.5</v>
      </c>
      <c r="Z1122">
        <v>0.5</v>
      </c>
      <c r="AA1122" t="b">
        <v>1</v>
      </c>
      <c r="AB1122" t="s">
        <v>76</v>
      </c>
      <c r="AC1122" t="s">
        <v>3185</v>
      </c>
    </row>
    <row r="1123" spans="1:29" hidden="1" x14ac:dyDescent="0.25">
      <c r="A1123">
        <v>548830</v>
      </c>
      <c r="B1123" t="s">
        <v>1507</v>
      </c>
      <c r="C1123" t="s">
        <v>3168</v>
      </c>
      <c r="D1123" t="s">
        <v>74</v>
      </c>
      <c r="E1123" t="s">
        <v>40</v>
      </c>
      <c r="F1123" t="s">
        <v>89</v>
      </c>
      <c r="G1123">
        <v>1</v>
      </c>
      <c r="J1123" s="5"/>
      <c r="L1123" t="s">
        <v>834</v>
      </c>
      <c r="M1123">
        <v>2018</v>
      </c>
      <c r="N1123">
        <v>7</v>
      </c>
      <c r="O1123" t="s">
        <v>34</v>
      </c>
      <c r="Q1123" t="s">
        <v>35</v>
      </c>
      <c r="R1123" t="s">
        <v>91</v>
      </c>
      <c r="S1123" t="s">
        <v>92</v>
      </c>
      <c r="T1123">
        <v>1</v>
      </c>
      <c r="U1123" s="7">
        <v>1</v>
      </c>
      <c r="V1123" s="4">
        <v>1</v>
      </c>
      <c r="W1123">
        <v>0</v>
      </c>
      <c r="Y1123">
        <v>1</v>
      </c>
      <c r="Z1123">
        <v>1</v>
      </c>
      <c r="AA1123" t="b">
        <v>1</v>
      </c>
      <c r="AB1123" t="s">
        <v>76</v>
      </c>
      <c r="AC1123" t="s">
        <v>3185</v>
      </c>
    </row>
    <row r="1124" spans="1:29" hidden="1" x14ac:dyDescent="0.25">
      <c r="A1124">
        <v>584515</v>
      </c>
      <c r="B1124" t="s">
        <v>1507</v>
      </c>
      <c r="C1124" t="s">
        <v>3168</v>
      </c>
      <c r="D1124" t="s">
        <v>74</v>
      </c>
      <c r="E1124" t="s">
        <v>193</v>
      </c>
      <c r="G1124">
        <v>1</v>
      </c>
      <c r="J1124" s="5"/>
      <c r="M1124">
        <v>2020</v>
      </c>
      <c r="N1124">
        <v>220</v>
      </c>
      <c r="O1124" t="s">
        <v>34</v>
      </c>
      <c r="P1124" t="s">
        <v>798</v>
      </c>
      <c r="Q1124" t="s">
        <v>35</v>
      </c>
      <c r="R1124" t="s">
        <v>193</v>
      </c>
      <c r="S1124" t="s">
        <v>60</v>
      </c>
      <c r="T1124">
        <v>3</v>
      </c>
      <c r="U1124" s="7">
        <v>3</v>
      </c>
      <c r="V1124" s="4">
        <v>3</v>
      </c>
      <c r="W1124">
        <v>3</v>
      </c>
      <c r="Y1124">
        <v>3</v>
      </c>
      <c r="Z1124">
        <v>3</v>
      </c>
      <c r="AA1124" t="b">
        <v>1</v>
      </c>
      <c r="AB1124" t="s">
        <v>76</v>
      </c>
      <c r="AC1124" t="s">
        <v>3185</v>
      </c>
    </row>
    <row r="1125" spans="1:29" hidden="1" x14ac:dyDescent="0.25">
      <c r="A1125">
        <v>572985</v>
      </c>
      <c r="B1125" t="s">
        <v>1509</v>
      </c>
      <c r="C1125" t="s">
        <v>3168</v>
      </c>
      <c r="D1125" t="s">
        <v>201</v>
      </c>
      <c r="E1125" t="s">
        <v>40</v>
      </c>
      <c r="F1125" t="s">
        <v>41</v>
      </c>
      <c r="G1125">
        <v>0.25</v>
      </c>
      <c r="J1125" s="5"/>
      <c r="L1125" t="s">
        <v>458</v>
      </c>
      <c r="M1125">
        <v>2019</v>
      </c>
      <c r="N1125">
        <v>12</v>
      </c>
      <c r="O1125" t="s">
        <v>34</v>
      </c>
      <c r="Q1125" t="s">
        <v>35</v>
      </c>
      <c r="R1125" t="s">
        <v>43</v>
      </c>
      <c r="S1125" t="s">
        <v>44</v>
      </c>
      <c r="T1125">
        <v>0.5</v>
      </c>
      <c r="U1125" s="7">
        <v>0.5</v>
      </c>
      <c r="V1125" s="4">
        <v>0.125</v>
      </c>
      <c r="W1125">
        <v>0</v>
      </c>
      <c r="Y1125">
        <v>0.125</v>
      </c>
      <c r="Z1125">
        <v>0.125</v>
      </c>
      <c r="AA1125" t="b">
        <v>1</v>
      </c>
      <c r="AB1125" t="s">
        <v>151</v>
      </c>
      <c r="AC1125" t="s">
        <v>458</v>
      </c>
    </row>
    <row r="1126" spans="1:29" hidden="1" x14ac:dyDescent="0.25">
      <c r="A1126">
        <v>583729</v>
      </c>
      <c r="B1126" t="s">
        <v>1510</v>
      </c>
      <c r="C1126" t="s">
        <v>3168</v>
      </c>
      <c r="D1126" t="s">
        <v>201</v>
      </c>
      <c r="E1126" t="s">
        <v>40</v>
      </c>
      <c r="F1126" t="s">
        <v>41</v>
      </c>
      <c r="G1126">
        <v>0.5</v>
      </c>
      <c r="J1126" s="5"/>
      <c r="L1126" t="s">
        <v>458</v>
      </c>
      <c r="M1126">
        <v>2020</v>
      </c>
      <c r="N1126">
        <v>8</v>
      </c>
      <c r="O1126" t="s">
        <v>34</v>
      </c>
      <c r="Q1126" t="s">
        <v>35</v>
      </c>
      <c r="R1126" t="s">
        <v>43</v>
      </c>
      <c r="S1126" t="s">
        <v>44</v>
      </c>
      <c r="T1126">
        <v>0.5</v>
      </c>
      <c r="U1126" s="7">
        <v>0.5</v>
      </c>
      <c r="V1126" s="4">
        <v>0.25</v>
      </c>
      <c r="W1126">
        <v>0</v>
      </c>
      <c r="Y1126">
        <v>0.25</v>
      </c>
      <c r="Z1126">
        <v>0.25</v>
      </c>
      <c r="AA1126" t="b">
        <v>1</v>
      </c>
      <c r="AB1126" t="s">
        <v>151</v>
      </c>
      <c r="AC1126" t="s">
        <v>458</v>
      </c>
    </row>
    <row r="1127" spans="1:29" hidden="1" x14ac:dyDescent="0.25">
      <c r="A1127">
        <v>565606</v>
      </c>
      <c r="B1127" t="s">
        <v>1511</v>
      </c>
      <c r="C1127" t="s">
        <v>3168</v>
      </c>
      <c r="D1127" t="s">
        <v>201</v>
      </c>
      <c r="E1127" t="s">
        <v>553</v>
      </c>
      <c r="F1127" t="s">
        <v>41</v>
      </c>
      <c r="G1127">
        <v>1</v>
      </c>
      <c r="J1127" s="5"/>
      <c r="L1127" t="s">
        <v>1512</v>
      </c>
      <c r="M1127">
        <v>2019</v>
      </c>
      <c r="N1127">
        <v>2</v>
      </c>
      <c r="O1127" t="s">
        <v>34</v>
      </c>
      <c r="Q1127" t="s">
        <v>35</v>
      </c>
      <c r="R1127" t="s">
        <v>3103</v>
      </c>
      <c r="S1127" t="s">
        <v>61</v>
      </c>
      <c r="T1127">
        <v>0</v>
      </c>
      <c r="U1127" s="7">
        <v>0</v>
      </c>
      <c r="V1127" s="4">
        <v>0</v>
      </c>
      <c r="W1127">
        <v>0</v>
      </c>
      <c r="Y1127">
        <v>0</v>
      </c>
      <c r="Z1127">
        <v>0</v>
      </c>
      <c r="AA1127" t="b">
        <v>1</v>
      </c>
      <c r="AB1127" t="s">
        <v>151</v>
      </c>
      <c r="AC1127" t="s">
        <v>458</v>
      </c>
    </row>
    <row r="1128" spans="1:29" hidden="1" x14ac:dyDescent="0.25">
      <c r="A1128">
        <v>552979</v>
      </c>
      <c r="B1128" t="s">
        <v>1511</v>
      </c>
      <c r="C1128" t="s">
        <v>3168</v>
      </c>
      <c r="D1128" t="s">
        <v>201</v>
      </c>
      <c r="E1128" t="s">
        <v>553</v>
      </c>
      <c r="F1128" t="s">
        <v>41</v>
      </c>
      <c r="G1128">
        <v>1</v>
      </c>
      <c r="J1128" s="5"/>
      <c r="L1128" t="s">
        <v>1513</v>
      </c>
      <c r="M1128">
        <v>2018</v>
      </c>
      <c r="N1128">
        <v>3</v>
      </c>
      <c r="O1128" t="s">
        <v>34</v>
      </c>
      <c r="Q1128" t="s">
        <v>35</v>
      </c>
      <c r="R1128" t="s">
        <v>3103</v>
      </c>
      <c r="S1128" t="s">
        <v>61</v>
      </c>
      <c r="T1128">
        <v>0</v>
      </c>
      <c r="U1128" s="7">
        <v>0</v>
      </c>
      <c r="V1128" s="4">
        <v>0</v>
      </c>
      <c r="W1128">
        <v>0</v>
      </c>
      <c r="Y1128">
        <v>0</v>
      </c>
      <c r="Z1128">
        <v>0</v>
      </c>
      <c r="AA1128" t="b">
        <v>1</v>
      </c>
      <c r="AB1128" t="s">
        <v>151</v>
      </c>
      <c r="AC1128" t="s">
        <v>458</v>
      </c>
    </row>
    <row r="1129" spans="1:29" hidden="1" x14ac:dyDescent="0.25">
      <c r="A1129">
        <v>552980</v>
      </c>
      <c r="B1129" t="s">
        <v>1511</v>
      </c>
      <c r="C1129" t="s">
        <v>3168</v>
      </c>
      <c r="D1129" t="s">
        <v>201</v>
      </c>
      <c r="E1129" t="s">
        <v>553</v>
      </c>
      <c r="F1129" t="s">
        <v>41</v>
      </c>
      <c r="G1129">
        <v>1</v>
      </c>
      <c r="J1129" s="5"/>
      <c r="L1129" t="s">
        <v>1514</v>
      </c>
      <c r="M1129">
        <v>2018</v>
      </c>
      <c r="N1129">
        <v>10</v>
      </c>
      <c r="O1129" t="s">
        <v>34</v>
      </c>
      <c r="Q1129" t="s">
        <v>35</v>
      </c>
      <c r="R1129" t="s">
        <v>3103</v>
      </c>
      <c r="S1129" t="s">
        <v>61</v>
      </c>
      <c r="T1129">
        <v>0</v>
      </c>
      <c r="U1129" s="7">
        <v>0</v>
      </c>
      <c r="V1129" s="4">
        <v>0</v>
      </c>
      <c r="W1129">
        <v>0</v>
      </c>
      <c r="Y1129">
        <v>0</v>
      </c>
      <c r="Z1129">
        <v>0</v>
      </c>
      <c r="AA1129" t="b">
        <v>1</v>
      </c>
      <c r="AB1129" t="s">
        <v>45</v>
      </c>
      <c r="AC1129" t="s">
        <v>45</v>
      </c>
    </row>
    <row r="1130" spans="1:29" hidden="1" x14ac:dyDescent="0.25">
      <c r="A1130">
        <v>552983</v>
      </c>
      <c r="B1130" t="s">
        <v>1511</v>
      </c>
      <c r="C1130" t="s">
        <v>3168</v>
      </c>
      <c r="D1130" t="s">
        <v>201</v>
      </c>
      <c r="E1130" t="s">
        <v>553</v>
      </c>
      <c r="F1130" t="s">
        <v>41</v>
      </c>
      <c r="G1130">
        <v>1</v>
      </c>
      <c r="J1130" s="5"/>
      <c r="L1130" t="s">
        <v>1515</v>
      </c>
      <c r="M1130">
        <v>2018</v>
      </c>
      <c r="N1130">
        <v>2</v>
      </c>
      <c r="O1130" t="s">
        <v>34</v>
      </c>
      <c r="Q1130" t="s">
        <v>35</v>
      </c>
      <c r="R1130" t="s">
        <v>3103</v>
      </c>
      <c r="S1130" t="s">
        <v>61</v>
      </c>
      <c r="T1130">
        <v>0</v>
      </c>
      <c r="U1130" s="7">
        <v>0</v>
      </c>
      <c r="V1130" s="4">
        <v>0</v>
      </c>
      <c r="W1130">
        <v>0</v>
      </c>
      <c r="Y1130">
        <v>0</v>
      </c>
      <c r="Z1130">
        <v>0</v>
      </c>
      <c r="AA1130" t="b">
        <v>1</v>
      </c>
      <c r="AB1130" t="s">
        <v>151</v>
      </c>
      <c r="AC1130" t="s">
        <v>458</v>
      </c>
    </row>
    <row r="1131" spans="1:29" hidden="1" x14ac:dyDescent="0.25">
      <c r="A1131">
        <v>552984</v>
      </c>
      <c r="B1131" t="s">
        <v>1511</v>
      </c>
      <c r="C1131" t="s">
        <v>3168</v>
      </c>
      <c r="D1131" t="s">
        <v>201</v>
      </c>
      <c r="E1131" t="s">
        <v>553</v>
      </c>
      <c r="F1131" t="s">
        <v>41</v>
      </c>
      <c r="G1131">
        <v>1</v>
      </c>
      <c r="J1131" s="5"/>
      <c r="L1131" t="s">
        <v>1515</v>
      </c>
      <c r="M1131">
        <v>2018</v>
      </c>
      <c r="N1131">
        <v>2</v>
      </c>
      <c r="O1131" t="s">
        <v>34</v>
      </c>
      <c r="Q1131" t="s">
        <v>35</v>
      </c>
      <c r="R1131" t="s">
        <v>3103</v>
      </c>
      <c r="S1131" t="s">
        <v>61</v>
      </c>
      <c r="T1131">
        <v>0</v>
      </c>
      <c r="U1131" s="7">
        <v>0</v>
      </c>
      <c r="V1131" s="4">
        <v>0</v>
      </c>
      <c r="W1131">
        <v>0</v>
      </c>
      <c r="Y1131">
        <v>0</v>
      </c>
      <c r="Z1131">
        <v>0</v>
      </c>
      <c r="AA1131" t="b">
        <v>1</v>
      </c>
      <c r="AB1131" t="s">
        <v>45</v>
      </c>
      <c r="AC1131" t="s">
        <v>45</v>
      </c>
    </row>
    <row r="1132" spans="1:29" x14ac:dyDescent="0.25">
      <c r="A1132">
        <v>552985</v>
      </c>
      <c r="B1132" t="s">
        <v>1511</v>
      </c>
      <c r="C1132" t="s">
        <v>3168</v>
      </c>
      <c r="D1132" t="s">
        <v>201</v>
      </c>
      <c r="E1132" t="s">
        <v>40</v>
      </c>
      <c r="F1132" t="s">
        <v>41</v>
      </c>
      <c r="G1132">
        <v>1</v>
      </c>
      <c r="J1132" s="5"/>
      <c r="L1132" t="s">
        <v>1515</v>
      </c>
      <c r="M1132">
        <v>2018</v>
      </c>
      <c r="N1132">
        <v>2</v>
      </c>
      <c r="O1132" t="s">
        <v>34</v>
      </c>
      <c r="Q1132" t="s">
        <v>35</v>
      </c>
      <c r="R1132" t="s">
        <v>43</v>
      </c>
      <c r="S1132" t="s">
        <v>44</v>
      </c>
      <c r="T1132">
        <v>0.5</v>
      </c>
      <c r="U1132" s="7">
        <v>0.5</v>
      </c>
      <c r="V1132" s="4">
        <v>0.5</v>
      </c>
      <c r="W1132">
        <v>0</v>
      </c>
      <c r="Y1132">
        <v>0.5</v>
      </c>
      <c r="Z1132">
        <v>0.5</v>
      </c>
      <c r="AA1132" t="b">
        <v>1</v>
      </c>
      <c r="AB1132" t="s">
        <v>45</v>
      </c>
      <c r="AC1132" t="s">
        <v>45</v>
      </c>
    </row>
    <row r="1133" spans="1:29" hidden="1" x14ac:dyDescent="0.25">
      <c r="A1133">
        <v>574405</v>
      </c>
      <c r="B1133" t="s">
        <v>1511</v>
      </c>
      <c r="C1133" t="s">
        <v>3168</v>
      </c>
      <c r="D1133" t="s">
        <v>201</v>
      </c>
      <c r="E1133" t="s">
        <v>40</v>
      </c>
      <c r="F1133" t="s">
        <v>41</v>
      </c>
      <c r="G1133">
        <v>0.5</v>
      </c>
      <c r="J1133" s="5"/>
      <c r="L1133" t="s">
        <v>1512</v>
      </c>
      <c r="M1133">
        <v>2019</v>
      </c>
      <c r="N1133">
        <v>4</v>
      </c>
      <c r="O1133" t="s">
        <v>34</v>
      </c>
      <c r="Q1133" t="s">
        <v>35</v>
      </c>
      <c r="R1133" t="s">
        <v>43</v>
      </c>
      <c r="S1133" t="s">
        <v>44</v>
      </c>
      <c r="T1133">
        <v>0.5</v>
      </c>
      <c r="U1133" s="7">
        <v>0.5</v>
      </c>
      <c r="V1133" s="4">
        <v>0.25</v>
      </c>
      <c r="W1133">
        <v>0</v>
      </c>
      <c r="Y1133">
        <v>0.25</v>
      </c>
      <c r="Z1133">
        <v>0.25</v>
      </c>
      <c r="AA1133" t="b">
        <v>1</v>
      </c>
      <c r="AB1133" t="s">
        <v>151</v>
      </c>
      <c r="AC1133" t="s">
        <v>458</v>
      </c>
    </row>
    <row r="1134" spans="1:29" hidden="1" x14ac:dyDescent="0.25">
      <c r="A1134">
        <v>575636</v>
      </c>
      <c r="B1134" t="s">
        <v>1516</v>
      </c>
      <c r="C1134" t="s">
        <v>3168</v>
      </c>
      <c r="D1134" t="s">
        <v>108</v>
      </c>
      <c r="E1134" t="s">
        <v>568</v>
      </c>
      <c r="G1134">
        <v>0.5</v>
      </c>
      <c r="J1134" s="5"/>
      <c r="M1134">
        <v>2019</v>
      </c>
      <c r="N1134">
        <v>40</v>
      </c>
      <c r="O1134" t="s">
        <v>34</v>
      </c>
      <c r="P1134" t="s">
        <v>266</v>
      </c>
      <c r="Q1134" t="s">
        <v>69</v>
      </c>
      <c r="R1134" t="s">
        <v>568</v>
      </c>
      <c r="S1134" t="s">
        <v>191</v>
      </c>
      <c r="T1134">
        <v>1</v>
      </c>
      <c r="U1134" s="7">
        <v>1</v>
      </c>
      <c r="V1134" s="4">
        <v>0.5</v>
      </c>
      <c r="W1134">
        <v>0</v>
      </c>
      <c r="Y1134">
        <v>0.5</v>
      </c>
      <c r="Z1134">
        <v>0.5</v>
      </c>
      <c r="AA1134" t="b">
        <v>1</v>
      </c>
      <c r="AB1134" t="s">
        <v>76</v>
      </c>
      <c r="AC1134" t="s">
        <v>3185</v>
      </c>
    </row>
    <row r="1135" spans="1:29" hidden="1" x14ac:dyDescent="0.25">
      <c r="A1135">
        <v>571789</v>
      </c>
      <c r="B1135" t="s">
        <v>1516</v>
      </c>
      <c r="C1135" t="s">
        <v>3168</v>
      </c>
      <c r="D1135" t="s">
        <v>108</v>
      </c>
      <c r="E1135" t="s">
        <v>40</v>
      </c>
      <c r="F1135" t="s">
        <v>89</v>
      </c>
      <c r="G1135">
        <v>0.5</v>
      </c>
      <c r="J1135" s="5"/>
      <c r="L1135" t="s">
        <v>1517</v>
      </c>
      <c r="M1135">
        <v>2019</v>
      </c>
      <c r="N1135">
        <v>11</v>
      </c>
      <c r="O1135" t="s">
        <v>34</v>
      </c>
      <c r="Q1135" t="s">
        <v>69</v>
      </c>
      <c r="R1135" t="s">
        <v>91</v>
      </c>
      <c r="S1135" t="s">
        <v>92</v>
      </c>
      <c r="T1135">
        <v>1</v>
      </c>
      <c r="U1135" s="7">
        <v>2</v>
      </c>
      <c r="V1135" s="4">
        <v>1</v>
      </c>
      <c r="W1135">
        <v>0</v>
      </c>
      <c r="Y1135">
        <v>1</v>
      </c>
      <c r="Z1135">
        <v>1</v>
      </c>
      <c r="AA1135" t="b">
        <v>1</v>
      </c>
      <c r="AB1135" t="s">
        <v>110</v>
      </c>
      <c r="AC1135" t="s">
        <v>110</v>
      </c>
    </row>
    <row r="1136" spans="1:29" hidden="1" x14ac:dyDescent="0.25">
      <c r="A1136">
        <v>557241</v>
      </c>
      <c r="B1136" t="s">
        <v>1516</v>
      </c>
      <c r="C1136" t="s">
        <v>3168</v>
      </c>
      <c r="D1136" t="s">
        <v>108</v>
      </c>
      <c r="E1136" t="s">
        <v>271</v>
      </c>
      <c r="G1136">
        <v>0.5</v>
      </c>
      <c r="J1136" s="5"/>
      <c r="L1136" t="s">
        <v>1518</v>
      </c>
      <c r="M1136">
        <v>2018</v>
      </c>
      <c r="N1136">
        <v>21</v>
      </c>
      <c r="O1136" t="s">
        <v>173</v>
      </c>
      <c r="P1136" t="s">
        <v>1519</v>
      </c>
      <c r="Q1136" t="s">
        <v>69</v>
      </c>
      <c r="R1136" t="s">
        <v>271</v>
      </c>
      <c r="S1136" t="s">
        <v>120</v>
      </c>
      <c r="T1136">
        <v>1</v>
      </c>
      <c r="U1136" s="7">
        <v>2</v>
      </c>
      <c r="V1136" s="4">
        <v>1</v>
      </c>
      <c r="W1136">
        <v>0</v>
      </c>
      <c r="Y1136">
        <v>1</v>
      </c>
      <c r="Z1136">
        <v>1</v>
      </c>
      <c r="AA1136" t="b">
        <v>1</v>
      </c>
      <c r="AB1136" t="s">
        <v>110</v>
      </c>
      <c r="AC1136" t="s">
        <v>110</v>
      </c>
    </row>
    <row r="1137" spans="1:29" hidden="1" x14ac:dyDescent="0.25">
      <c r="A1137">
        <v>589957</v>
      </c>
      <c r="B1137" t="s">
        <v>1516</v>
      </c>
      <c r="C1137" t="s">
        <v>3168</v>
      </c>
      <c r="D1137" t="s">
        <v>108</v>
      </c>
      <c r="E1137" t="s">
        <v>75</v>
      </c>
      <c r="F1137" t="s">
        <v>89</v>
      </c>
      <c r="G1137">
        <v>1</v>
      </c>
      <c r="J1137" s="5"/>
      <c r="M1137">
        <v>2020</v>
      </c>
      <c r="N1137">
        <v>2</v>
      </c>
      <c r="Q1137" t="s">
        <v>35</v>
      </c>
      <c r="R1137" t="s">
        <v>3102</v>
      </c>
      <c r="S1137" t="s">
        <v>61</v>
      </c>
      <c r="T1137">
        <v>0</v>
      </c>
      <c r="U1137" s="7">
        <v>0</v>
      </c>
      <c r="V1137" s="4">
        <v>0</v>
      </c>
      <c r="W1137">
        <v>0</v>
      </c>
      <c r="Y1137">
        <v>0</v>
      </c>
      <c r="Z1137">
        <v>0</v>
      </c>
      <c r="AA1137" t="b">
        <v>1</v>
      </c>
      <c r="AB1137" t="s">
        <v>110</v>
      </c>
      <c r="AC1137" t="s">
        <v>110</v>
      </c>
    </row>
    <row r="1138" spans="1:29" hidden="1" x14ac:dyDescent="0.25">
      <c r="A1138">
        <v>577562</v>
      </c>
      <c r="B1138" t="s">
        <v>1520</v>
      </c>
      <c r="C1138" t="s">
        <v>3168</v>
      </c>
      <c r="D1138" t="s">
        <v>201</v>
      </c>
      <c r="E1138" t="s">
        <v>1245</v>
      </c>
      <c r="G1138">
        <v>1</v>
      </c>
      <c r="J1138" s="5"/>
      <c r="M1138">
        <v>2019</v>
      </c>
      <c r="Q1138" t="s">
        <v>35</v>
      </c>
      <c r="R1138" t="s">
        <v>1245</v>
      </c>
      <c r="S1138" t="s">
        <v>61</v>
      </c>
      <c r="T1138">
        <v>0</v>
      </c>
      <c r="U1138" s="7">
        <v>0</v>
      </c>
      <c r="V1138" s="4">
        <v>0</v>
      </c>
      <c r="W1138">
        <v>0</v>
      </c>
      <c r="Y1138">
        <v>0</v>
      </c>
      <c r="Z1138">
        <v>0</v>
      </c>
      <c r="AA1138" t="b">
        <v>1</v>
      </c>
      <c r="AB1138" t="s">
        <v>151</v>
      </c>
      <c r="AC1138" t="s">
        <v>458</v>
      </c>
    </row>
    <row r="1139" spans="1:29" hidden="1" x14ac:dyDescent="0.25">
      <c r="A1139">
        <v>565149</v>
      </c>
      <c r="B1139" t="s">
        <v>1520</v>
      </c>
      <c r="C1139" t="s">
        <v>3168</v>
      </c>
      <c r="D1139" t="s">
        <v>201</v>
      </c>
      <c r="E1139" t="s">
        <v>29</v>
      </c>
      <c r="F1139" t="s">
        <v>163</v>
      </c>
      <c r="G1139">
        <v>0.5</v>
      </c>
      <c r="J1139" s="5"/>
      <c r="L1139" t="s">
        <v>458</v>
      </c>
      <c r="M1139">
        <v>2018</v>
      </c>
      <c r="N1139">
        <v>8</v>
      </c>
      <c r="O1139" t="s">
        <v>34</v>
      </c>
      <c r="Q1139" t="s">
        <v>35</v>
      </c>
      <c r="R1139" t="s">
        <v>3097</v>
      </c>
      <c r="S1139" t="s">
        <v>44</v>
      </c>
      <c r="T1139">
        <v>0.5</v>
      </c>
      <c r="U1139" s="7">
        <v>0.5</v>
      </c>
      <c r="V1139" s="4">
        <v>0.25</v>
      </c>
      <c r="W1139">
        <v>0</v>
      </c>
      <c r="Y1139">
        <v>0.25</v>
      </c>
      <c r="Z1139">
        <v>0.25</v>
      </c>
      <c r="AA1139" t="b">
        <v>1</v>
      </c>
      <c r="AB1139" t="s">
        <v>151</v>
      </c>
      <c r="AC1139" t="s">
        <v>458</v>
      </c>
    </row>
    <row r="1140" spans="1:29" hidden="1" x14ac:dyDescent="0.25">
      <c r="A1140">
        <v>552921</v>
      </c>
      <c r="B1140" t="s">
        <v>1520</v>
      </c>
      <c r="C1140" t="s">
        <v>3168</v>
      </c>
      <c r="D1140" t="s">
        <v>201</v>
      </c>
      <c r="E1140" t="s">
        <v>228</v>
      </c>
      <c r="F1140" t="s">
        <v>100</v>
      </c>
      <c r="G1140">
        <v>0.5</v>
      </c>
      <c r="J1140" s="5"/>
      <c r="L1140" t="s">
        <v>706</v>
      </c>
      <c r="M1140">
        <v>2017</v>
      </c>
      <c r="N1140">
        <v>15</v>
      </c>
      <c r="P1140" t="s">
        <v>399</v>
      </c>
      <c r="Q1140" t="s">
        <v>35</v>
      </c>
      <c r="R1140" t="s">
        <v>3093</v>
      </c>
      <c r="S1140" t="s">
        <v>61</v>
      </c>
      <c r="T1140">
        <v>0</v>
      </c>
      <c r="U1140" s="7">
        <v>0</v>
      </c>
      <c r="V1140" s="4">
        <v>0</v>
      </c>
      <c r="W1140">
        <v>0</v>
      </c>
      <c r="Y1140">
        <v>0</v>
      </c>
      <c r="Z1140">
        <v>0</v>
      </c>
      <c r="AA1140" t="b">
        <v>1</v>
      </c>
      <c r="AB1140" t="s">
        <v>151</v>
      </c>
      <c r="AC1140" t="s">
        <v>458</v>
      </c>
    </row>
    <row r="1141" spans="1:29" hidden="1" x14ac:dyDescent="0.25">
      <c r="A1141">
        <v>570933</v>
      </c>
      <c r="B1141" t="s">
        <v>1520</v>
      </c>
      <c r="C1141" t="s">
        <v>3168</v>
      </c>
      <c r="D1141" t="s">
        <v>201</v>
      </c>
      <c r="E1141" t="s">
        <v>228</v>
      </c>
      <c r="F1141" t="s">
        <v>229</v>
      </c>
      <c r="G1141">
        <v>0.5</v>
      </c>
      <c r="J1141" s="5"/>
      <c r="L1141" t="s">
        <v>707</v>
      </c>
      <c r="M1141">
        <v>2019</v>
      </c>
      <c r="N1141">
        <v>8</v>
      </c>
      <c r="P1141" t="s">
        <v>622</v>
      </c>
      <c r="Q1141" t="s">
        <v>35</v>
      </c>
      <c r="R1141" t="s">
        <v>232</v>
      </c>
      <c r="S1141" t="s">
        <v>61</v>
      </c>
      <c r="T1141">
        <v>0</v>
      </c>
      <c r="U1141" s="7">
        <v>0</v>
      </c>
      <c r="V1141" s="4">
        <v>0</v>
      </c>
      <c r="W1141">
        <v>0</v>
      </c>
      <c r="Y1141">
        <v>0</v>
      </c>
      <c r="Z1141">
        <v>0</v>
      </c>
      <c r="AA1141" t="b">
        <v>1</v>
      </c>
      <c r="AB1141" t="s">
        <v>151</v>
      </c>
      <c r="AC1141" t="s">
        <v>458</v>
      </c>
    </row>
    <row r="1142" spans="1:29" hidden="1" x14ac:dyDescent="0.25">
      <c r="A1142">
        <v>589709</v>
      </c>
      <c r="B1142" t="s">
        <v>1520</v>
      </c>
      <c r="C1142" t="s">
        <v>3168</v>
      </c>
      <c r="D1142" t="s">
        <v>201</v>
      </c>
      <c r="E1142" t="s">
        <v>99</v>
      </c>
      <c r="F1142" t="s">
        <v>100</v>
      </c>
      <c r="G1142">
        <v>0.5</v>
      </c>
      <c r="J1142" s="5"/>
      <c r="L1142" t="s">
        <v>710</v>
      </c>
      <c r="M1142">
        <v>2020</v>
      </c>
      <c r="N1142">
        <v>7</v>
      </c>
      <c r="P1142" t="s">
        <v>622</v>
      </c>
      <c r="Q1142" t="s">
        <v>35</v>
      </c>
      <c r="R1142" t="s">
        <v>103</v>
      </c>
      <c r="S1142" t="s">
        <v>104</v>
      </c>
      <c r="T1142">
        <v>0.25</v>
      </c>
      <c r="U1142" s="7">
        <v>0.25</v>
      </c>
      <c r="V1142" s="4">
        <v>0.125</v>
      </c>
      <c r="W1142">
        <v>0</v>
      </c>
      <c r="Y1142">
        <v>0.125</v>
      </c>
      <c r="Z1142">
        <v>0.125</v>
      </c>
      <c r="AA1142" t="b">
        <v>1</v>
      </c>
      <c r="AB1142" t="s">
        <v>151</v>
      </c>
      <c r="AC1142" t="s">
        <v>458</v>
      </c>
    </row>
    <row r="1143" spans="1:29" hidden="1" x14ac:dyDescent="0.25">
      <c r="A1143">
        <v>591342</v>
      </c>
      <c r="B1143" t="s">
        <v>1520</v>
      </c>
      <c r="C1143" t="s">
        <v>3168</v>
      </c>
      <c r="D1143" t="s">
        <v>201</v>
      </c>
      <c r="E1143" t="s">
        <v>99</v>
      </c>
      <c r="F1143" t="s">
        <v>100</v>
      </c>
      <c r="G1143">
        <v>0.5</v>
      </c>
      <c r="J1143" s="5"/>
      <c r="L1143" t="s">
        <v>710</v>
      </c>
      <c r="M1143">
        <v>2020</v>
      </c>
      <c r="N1143">
        <v>7</v>
      </c>
      <c r="P1143" t="s">
        <v>622</v>
      </c>
      <c r="Q1143" t="s">
        <v>35</v>
      </c>
      <c r="R1143" t="s">
        <v>103</v>
      </c>
      <c r="S1143" t="s">
        <v>104</v>
      </c>
      <c r="T1143">
        <v>0.25</v>
      </c>
      <c r="U1143" s="7">
        <v>0.25</v>
      </c>
      <c r="V1143" s="4">
        <v>0.125</v>
      </c>
      <c r="W1143">
        <v>0</v>
      </c>
      <c r="Y1143">
        <v>0.125</v>
      </c>
      <c r="Z1143">
        <v>0.125</v>
      </c>
      <c r="AA1143" t="b">
        <v>1</v>
      </c>
      <c r="AB1143" t="s">
        <v>151</v>
      </c>
      <c r="AC1143" t="s">
        <v>458</v>
      </c>
    </row>
    <row r="1144" spans="1:29" hidden="1" x14ac:dyDescent="0.25">
      <c r="A1144">
        <v>585264</v>
      </c>
      <c r="B1144" t="s">
        <v>1520</v>
      </c>
      <c r="C1144" t="s">
        <v>3168</v>
      </c>
      <c r="D1144" t="s">
        <v>201</v>
      </c>
      <c r="E1144" t="s">
        <v>40</v>
      </c>
      <c r="F1144" t="s">
        <v>64</v>
      </c>
      <c r="G1144">
        <v>7.6923076923076997E-2</v>
      </c>
      <c r="J1144" s="5">
        <v>589236400001</v>
      </c>
      <c r="K1144" t="s">
        <v>49</v>
      </c>
      <c r="L1144" t="s">
        <v>724</v>
      </c>
      <c r="M1144">
        <v>2020</v>
      </c>
      <c r="N1144">
        <v>16</v>
      </c>
      <c r="O1144" t="s">
        <v>68</v>
      </c>
      <c r="Q1144" t="s">
        <v>69</v>
      </c>
      <c r="R1144" t="s">
        <v>70</v>
      </c>
      <c r="S1144" t="s">
        <v>52</v>
      </c>
      <c r="T1144">
        <v>6</v>
      </c>
      <c r="U1144" s="7">
        <v>6</v>
      </c>
      <c r="V1144" s="4">
        <v>0.46153846153846201</v>
      </c>
      <c r="W1144">
        <v>0</v>
      </c>
      <c r="Y1144">
        <v>0.46153846153846201</v>
      </c>
      <c r="Z1144">
        <v>0.46153846153846201</v>
      </c>
      <c r="AA1144" t="b">
        <v>1</v>
      </c>
      <c r="AB1144" t="s">
        <v>151</v>
      </c>
      <c r="AC1144" t="s">
        <v>458</v>
      </c>
    </row>
    <row r="1145" spans="1:29" hidden="1" x14ac:dyDescent="0.25">
      <c r="A1145">
        <v>558332</v>
      </c>
      <c r="B1145" t="s">
        <v>1521</v>
      </c>
      <c r="C1145" t="s">
        <v>3168</v>
      </c>
      <c r="D1145" t="s">
        <v>221</v>
      </c>
      <c r="E1145" t="s">
        <v>553</v>
      </c>
      <c r="F1145" t="s">
        <v>41</v>
      </c>
      <c r="G1145">
        <v>0.5</v>
      </c>
      <c r="J1145" s="5"/>
      <c r="L1145" t="s">
        <v>755</v>
      </c>
      <c r="M1145">
        <v>2018</v>
      </c>
      <c r="N1145">
        <v>6</v>
      </c>
      <c r="O1145" t="s">
        <v>34</v>
      </c>
      <c r="Q1145" t="s">
        <v>35</v>
      </c>
      <c r="R1145" t="s">
        <v>3103</v>
      </c>
      <c r="S1145" t="s">
        <v>61</v>
      </c>
      <c r="T1145">
        <v>0</v>
      </c>
      <c r="U1145" s="7">
        <v>0</v>
      </c>
      <c r="V1145" s="4">
        <v>0</v>
      </c>
      <c r="W1145">
        <v>0</v>
      </c>
      <c r="Y1145">
        <v>0</v>
      </c>
      <c r="Z1145">
        <v>0</v>
      </c>
      <c r="AA1145" t="b">
        <v>1</v>
      </c>
      <c r="AB1145" t="s">
        <v>76</v>
      </c>
      <c r="AC1145" t="s">
        <v>3187</v>
      </c>
    </row>
    <row r="1146" spans="1:29" hidden="1" x14ac:dyDescent="0.25">
      <c r="A1146">
        <v>558542</v>
      </c>
      <c r="B1146" t="s">
        <v>1521</v>
      </c>
      <c r="C1146" t="s">
        <v>3168</v>
      </c>
      <c r="D1146" t="s">
        <v>221</v>
      </c>
      <c r="E1146" t="s">
        <v>40</v>
      </c>
      <c r="F1146" t="s">
        <v>41</v>
      </c>
      <c r="G1146">
        <v>1</v>
      </c>
      <c r="J1146" s="5"/>
      <c r="L1146" t="s">
        <v>755</v>
      </c>
      <c r="M1146">
        <v>2018</v>
      </c>
      <c r="N1146">
        <v>19</v>
      </c>
      <c r="O1146" t="s">
        <v>34</v>
      </c>
      <c r="Q1146" t="s">
        <v>35</v>
      </c>
      <c r="R1146" t="s">
        <v>43</v>
      </c>
      <c r="S1146" t="s">
        <v>44</v>
      </c>
      <c r="T1146">
        <v>0.5</v>
      </c>
      <c r="U1146" s="7">
        <v>0.5</v>
      </c>
      <c r="V1146" s="4">
        <v>0.5</v>
      </c>
      <c r="W1146">
        <v>0</v>
      </c>
      <c r="Y1146">
        <v>0.5</v>
      </c>
      <c r="Z1146">
        <v>0.5</v>
      </c>
      <c r="AA1146" t="b">
        <v>1</v>
      </c>
      <c r="AB1146" t="s">
        <v>151</v>
      </c>
      <c r="AC1146" t="s">
        <v>151</v>
      </c>
    </row>
    <row r="1147" spans="1:29" hidden="1" x14ac:dyDescent="0.25">
      <c r="A1147">
        <v>558550</v>
      </c>
      <c r="B1147" t="s">
        <v>1521</v>
      </c>
      <c r="C1147" t="s">
        <v>3168</v>
      </c>
      <c r="D1147" t="s">
        <v>221</v>
      </c>
      <c r="E1147" t="s">
        <v>228</v>
      </c>
      <c r="F1147" t="s">
        <v>171</v>
      </c>
      <c r="G1147">
        <v>1</v>
      </c>
      <c r="J1147" s="5"/>
      <c r="L1147" t="s">
        <v>1522</v>
      </c>
      <c r="M1147">
        <v>2019</v>
      </c>
      <c r="N1147">
        <v>9</v>
      </c>
      <c r="P1147" t="s">
        <v>1523</v>
      </c>
      <c r="Q1147" t="s">
        <v>69</v>
      </c>
      <c r="R1147" t="s">
        <v>3122</v>
      </c>
      <c r="S1147" t="s">
        <v>61</v>
      </c>
      <c r="T1147">
        <v>0</v>
      </c>
      <c r="U1147" s="7">
        <v>0</v>
      </c>
      <c r="V1147" s="4">
        <v>0</v>
      </c>
      <c r="W1147">
        <v>0</v>
      </c>
      <c r="Y1147">
        <v>0</v>
      </c>
      <c r="Z1147">
        <v>0</v>
      </c>
      <c r="AA1147" t="b">
        <v>1</v>
      </c>
      <c r="AB1147" t="s">
        <v>151</v>
      </c>
      <c r="AC1147" t="s">
        <v>151</v>
      </c>
    </row>
    <row r="1148" spans="1:29" hidden="1" x14ac:dyDescent="0.25">
      <c r="A1148">
        <v>562920</v>
      </c>
      <c r="B1148" t="s">
        <v>1521</v>
      </c>
      <c r="C1148" t="s">
        <v>3168</v>
      </c>
      <c r="D1148" t="s">
        <v>221</v>
      </c>
      <c r="E1148" t="s">
        <v>228</v>
      </c>
      <c r="F1148" t="s">
        <v>100</v>
      </c>
      <c r="G1148">
        <v>1</v>
      </c>
      <c r="J1148" s="5"/>
      <c r="L1148" t="s">
        <v>1172</v>
      </c>
      <c r="M1148">
        <v>2019</v>
      </c>
      <c r="N1148">
        <v>3</v>
      </c>
      <c r="P1148" t="s">
        <v>1173</v>
      </c>
      <c r="Q1148" t="s">
        <v>69</v>
      </c>
      <c r="R1148" t="s">
        <v>3093</v>
      </c>
      <c r="S1148" t="s">
        <v>61</v>
      </c>
      <c r="T1148">
        <v>0</v>
      </c>
      <c r="U1148" s="7">
        <v>0</v>
      </c>
      <c r="V1148" s="4">
        <v>0</v>
      </c>
      <c r="W1148">
        <v>0</v>
      </c>
      <c r="Y1148">
        <v>0</v>
      </c>
      <c r="Z1148">
        <v>0</v>
      </c>
      <c r="AA1148" t="b">
        <v>1</v>
      </c>
      <c r="AB1148" t="s">
        <v>151</v>
      </c>
      <c r="AC1148" t="s">
        <v>151</v>
      </c>
    </row>
    <row r="1149" spans="1:29" hidden="1" x14ac:dyDescent="0.25">
      <c r="A1149">
        <v>580678</v>
      </c>
      <c r="B1149" t="s">
        <v>1521</v>
      </c>
      <c r="C1149" t="s">
        <v>3168</v>
      </c>
      <c r="D1149" t="s">
        <v>221</v>
      </c>
      <c r="E1149" t="s">
        <v>553</v>
      </c>
      <c r="F1149" t="s">
        <v>41</v>
      </c>
      <c r="G1149">
        <v>0.5</v>
      </c>
      <c r="J1149" s="5"/>
      <c r="L1149" t="s">
        <v>755</v>
      </c>
      <c r="M1149">
        <v>2020</v>
      </c>
      <c r="N1149">
        <v>11</v>
      </c>
      <c r="O1149" t="s">
        <v>34</v>
      </c>
      <c r="Q1149" t="s">
        <v>35</v>
      </c>
      <c r="R1149" t="s">
        <v>3103</v>
      </c>
      <c r="S1149" t="s">
        <v>61</v>
      </c>
      <c r="T1149">
        <v>0</v>
      </c>
      <c r="U1149" s="7">
        <v>0</v>
      </c>
      <c r="V1149" s="4">
        <v>0</v>
      </c>
      <c r="W1149">
        <v>0</v>
      </c>
      <c r="Y1149">
        <v>0</v>
      </c>
      <c r="Z1149">
        <v>0</v>
      </c>
      <c r="AA1149" t="b">
        <v>1</v>
      </c>
      <c r="AB1149" t="s">
        <v>151</v>
      </c>
      <c r="AC1149" t="s">
        <v>151</v>
      </c>
    </row>
    <row r="1150" spans="1:29" hidden="1" x14ac:dyDescent="0.25">
      <c r="A1150">
        <v>542731</v>
      </c>
      <c r="B1150" t="s">
        <v>1521</v>
      </c>
      <c r="C1150" t="s">
        <v>3168</v>
      </c>
      <c r="D1150" t="s">
        <v>221</v>
      </c>
      <c r="E1150" t="s">
        <v>40</v>
      </c>
      <c r="F1150" t="s">
        <v>163</v>
      </c>
      <c r="G1150">
        <v>0.5</v>
      </c>
      <c r="J1150" s="5"/>
      <c r="L1150" t="s">
        <v>755</v>
      </c>
      <c r="M1150">
        <v>2017</v>
      </c>
      <c r="N1150">
        <v>9</v>
      </c>
      <c r="O1150" t="s">
        <v>34</v>
      </c>
      <c r="Q1150" t="s">
        <v>35</v>
      </c>
      <c r="R1150" t="s">
        <v>164</v>
      </c>
      <c r="S1150" t="s">
        <v>44</v>
      </c>
      <c r="T1150">
        <v>0.5</v>
      </c>
      <c r="U1150" s="7">
        <v>0.5</v>
      </c>
      <c r="V1150" s="4">
        <v>0.25</v>
      </c>
      <c r="W1150">
        <v>0</v>
      </c>
      <c r="Y1150">
        <v>0.25</v>
      </c>
      <c r="Z1150">
        <v>0.25</v>
      </c>
      <c r="AA1150" t="b">
        <v>1</v>
      </c>
      <c r="AB1150" t="s">
        <v>151</v>
      </c>
      <c r="AC1150" t="s">
        <v>151</v>
      </c>
    </row>
    <row r="1151" spans="1:29" hidden="1" x14ac:dyDescent="0.25">
      <c r="A1151">
        <v>565813</v>
      </c>
      <c r="B1151" t="s">
        <v>1521</v>
      </c>
      <c r="C1151" t="s">
        <v>3168</v>
      </c>
      <c r="D1151" t="s">
        <v>221</v>
      </c>
      <c r="E1151" t="s">
        <v>75</v>
      </c>
      <c r="G1151">
        <v>1</v>
      </c>
      <c r="J1151" s="5"/>
      <c r="M1151">
        <v>2018</v>
      </c>
      <c r="Q1151" t="s">
        <v>69</v>
      </c>
      <c r="R1151" t="s">
        <v>75</v>
      </c>
      <c r="S1151" t="s">
        <v>61</v>
      </c>
      <c r="T1151">
        <v>0</v>
      </c>
      <c r="U1151" s="7">
        <v>0</v>
      </c>
      <c r="V1151" s="4">
        <v>0</v>
      </c>
      <c r="W1151">
        <v>0</v>
      </c>
      <c r="Y1151">
        <v>0</v>
      </c>
      <c r="Z1151">
        <v>0</v>
      </c>
      <c r="AA1151" t="b">
        <v>1</v>
      </c>
      <c r="AB1151" t="s">
        <v>151</v>
      </c>
      <c r="AC1151" t="s">
        <v>151</v>
      </c>
    </row>
    <row r="1152" spans="1:29" hidden="1" x14ac:dyDescent="0.25">
      <c r="A1152">
        <v>583691</v>
      </c>
      <c r="B1152" t="s">
        <v>1521</v>
      </c>
      <c r="C1152" t="s">
        <v>3168</v>
      </c>
      <c r="D1152" t="s">
        <v>221</v>
      </c>
      <c r="E1152" t="s">
        <v>40</v>
      </c>
      <c r="F1152" t="s">
        <v>41</v>
      </c>
      <c r="G1152">
        <v>0.2</v>
      </c>
      <c r="J1152" s="5"/>
      <c r="L1152" t="s">
        <v>755</v>
      </c>
      <c r="M1152">
        <v>2020</v>
      </c>
      <c r="N1152">
        <v>28</v>
      </c>
      <c r="O1152" t="s">
        <v>34</v>
      </c>
      <c r="Q1152" t="s">
        <v>35</v>
      </c>
      <c r="R1152" t="s">
        <v>43</v>
      </c>
      <c r="S1152" t="s">
        <v>44</v>
      </c>
      <c r="T1152">
        <v>0.5</v>
      </c>
      <c r="U1152" s="7">
        <v>0.5</v>
      </c>
      <c r="V1152" s="4">
        <v>0.1</v>
      </c>
      <c r="W1152">
        <v>0</v>
      </c>
      <c r="Y1152">
        <v>0.1</v>
      </c>
      <c r="Z1152">
        <v>0.1</v>
      </c>
      <c r="AA1152" t="b">
        <v>1</v>
      </c>
      <c r="AB1152" t="s">
        <v>76</v>
      </c>
      <c r="AC1152" t="s">
        <v>3187</v>
      </c>
    </row>
    <row r="1153" spans="1:29" hidden="1" x14ac:dyDescent="0.25">
      <c r="A1153">
        <v>583692</v>
      </c>
      <c r="B1153" t="s">
        <v>1521</v>
      </c>
      <c r="C1153" t="s">
        <v>3168</v>
      </c>
      <c r="D1153" t="s">
        <v>221</v>
      </c>
      <c r="E1153" t="s">
        <v>75</v>
      </c>
      <c r="G1153">
        <v>1</v>
      </c>
      <c r="J1153" s="5"/>
      <c r="M1153">
        <v>2020</v>
      </c>
      <c r="Q1153" t="s">
        <v>35</v>
      </c>
      <c r="R1153" t="s">
        <v>75</v>
      </c>
      <c r="S1153" t="s">
        <v>61</v>
      </c>
      <c r="T1153">
        <v>0</v>
      </c>
      <c r="U1153" s="7">
        <v>0</v>
      </c>
      <c r="V1153" s="4">
        <v>0</v>
      </c>
      <c r="W1153">
        <v>0</v>
      </c>
      <c r="Y1153">
        <v>0</v>
      </c>
      <c r="Z1153">
        <v>0</v>
      </c>
      <c r="AA1153" t="b">
        <v>1</v>
      </c>
      <c r="AB1153" t="s">
        <v>151</v>
      </c>
      <c r="AC1153" t="s">
        <v>151</v>
      </c>
    </row>
    <row r="1154" spans="1:29" hidden="1" x14ac:dyDescent="0.25">
      <c r="A1154">
        <v>583776</v>
      </c>
      <c r="B1154" t="s">
        <v>1521</v>
      </c>
      <c r="C1154" t="s">
        <v>3168</v>
      </c>
      <c r="D1154" t="s">
        <v>221</v>
      </c>
      <c r="E1154" t="s">
        <v>1245</v>
      </c>
      <c r="G1154">
        <v>0.25</v>
      </c>
      <c r="J1154" s="5"/>
      <c r="M1154">
        <v>2020</v>
      </c>
      <c r="Q1154" t="s">
        <v>35</v>
      </c>
      <c r="R1154" t="s">
        <v>1245</v>
      </c>
      <c r="S1154" t="s">
        <v>61</v>
      </c>
      <c r="T1154">
        <v>0</v>
      </c>
      <c r="U1154" s="7">
        <v>0</v>
      </c>
      <c r="V1154" s="4">
        <v>0</v>
      </c>
      <c r="W1154">
        <v>0</v>
      </c>
      <c r="Y1154">
        <v>0</v>
      </c>
      <c r="Z1154">
        <v>0</v>
      </c>
      <c r="AA1154" t="b">
        <v>1</v>
      </c>
      <c r="AB1154" t="s">
        <v>151</v>
      </c>
      <c r="AC1154" t="s">
        <v>151</v>
      </c>
    </row>
    <row r="1155" spans="1:29" hidden="1" x14ac:dyDescent="0.25">
      <c r="A1155">
        <v>579189</v>
      </c>
      <c r="B1155" t="s">
        <v>1524</v>
      </c>
      <c r="C1155" t="s">
        <v>3168</v>
      </c>
      <c r="D1155" t="s">
        <v>437</v>
      </c>
      <c r="E1155" t="s">
        <v>75</v>
      </c>
      <c r="G1155">
        <v>1</v>
      </c>
      <c r="J1155" s="5"/>
      <c r="M1155">
        <v>2020</v>
      </c>
      <c r="Q1155" t="s">
        <v>35</v>
      </c>
      <c r="R1155" t="s">
        <v>75</v>
      </c>
      <c r="S1155" t="s">
        <v>61</v>
      </c>
      <c r="T1155">
        <v>0</v>
      </c>
      <c r="U1155" s="7">
        <v>0</v>
      </c>
      <c r="V1155" s="4">
        <v>0</v>
      </c>
      <c r="W1155">
        <v>0</v>
      </c>
      <c r="Y1155">
        <v>0</v>
      </c>
      <c r="Z1155">
        <v>0</v>
      </c>
      <c r="AA1155" t="b">
        <v>1</v>
      </c>
      <c r="AB1155" t="s">
        <v>76</v>
      </c>
      <c r="AC1155" t="s">
        <v>3187</v>
      </c>
    </row>
    <row r="1156" spans="1:29" hidden="1" x14ac:dyDescent="0.25">
      <c r="A1156">
        <v>581620</v>
      </c>
      <c r="B1156" t="s">
        <v>1524</v>
      </c>
      <c r="C1156" t="s">
        <v>3168</v>
      </c>
      <c r="D1156" t="s">
        <v>437</v>
      </c>
      <c r="E1156" t="s">
        <v>75</v>
      </c>
      <c r="G1156">
        <v>1</v>
      </c>
      <c r="J1156" s="5"/>
      <c r="M1156">
        <v>2020</v>
      </c>
      <c r="Q1156" t="s">
        <v>35</v>
      </c>
      <c r="R1156" t="s">
        <v>75</v>
      </c>
      <c r="S1156" t="s">
        <v>61</v>
      </c>
      <c r="T1156">
        <v>0</v>
      </c>
      <c r="U1156" s="7">
        <v>0</v>
      </c>
      <c r="V1156" s="4">
        <v>0</v>
      </c>
      <c r="W1156">
        <v>0</v>
      </c>
      <c r="Y1156">
        <v>0</v>
      </c>
      <c r="Z1156">
        <v>0</v>
      </c>
      <c r="AA1156" t="b">
        <v>1</v>
      </c>
      <c r="AB1156" t="s">
        <v>76</v>
      </c>
      <c r="AC1156" t="s">
        <v>3187</v>
      </c>
    </row>
    <row r="1157" spans="1:29" hidden="1" x14ac:dyDescent="0.25">
      <c r="A1157">
        <v>581668</v>
      </c>
      <c r="B1157" t="s">
        <v>1524</v>
      </c>
      <c r="C1157" t="s">
        <v>3168</v>
      </c>
      <c r="D1157" t="s">
        <v>437</v>
      </c>
      <c r="E1157" t="s">
        <v>75</v>
      </c>
      <c r="G1157">
        <v>1</v>
      </c>
      <c r="J1157" s="5"/>
      <c r="M1157">
        <v>2020</v>
      </c>
      <c r="Q1157" t="s">
        <v>35</v>
      </c>
      <c r="R1157" t="s">
        <v>75</v>
      </c>
      <c r="S1157" t="s">
        <v>61</v>
      </c>
      <c r="T1157">
        <v>0</v>
      </c>
      <c r="U1157" s="7">
        <v>0</v>
      </c>
      <c r="V1157" s="4">
        <v>0</v>
      </c>
      <c r="W1157">
        <v>0</v>
      </c>
      <c r="Y1157">
        <v>0</v>
      </c>
      <c r="Z1157">
        <v>0</v>
      </c>
      <c r="AA1157" t="b">
        <v>1</v>
      </c>
      <c r="AB1157" t="s">
        <v>76</v>
      </c>
      <c r="AC1157" t="s">
        <v>3187</v>
      </c>
    </row>
    <row r="1158" spans="1:29" hidden="1" x14ac:dyDescent="0.25">
      <c r="A1158">
        <v>581855</v>
      </c>
      <c r="B1158" t="s">
        <v>1524</v>
      </c>
      <c r="C1158" t="s">
        <v>3168</v>
      </c>
      <c r="D1158" t="s">
        <v>437</v>
      </c>
      <c r="E1158" t="s">
        <v>75</v>
      </c>
      <c r="G1158">
        <v>0.5</v>
      </c>
      <c r="J1158" s="5"/>
      <c r="M1158">
        <v>2020</v>
      </c>
      <c r="Q1158" t="s">
        <v>35</v>
      </c>
      <c r="R1158" t="s">
        <v>75</v>
      </c>
      <c r="S1158" t="s">
        <v>61</v>
      </c>
      <c r="T1158">
        <v>0</v>
      </c>
      <c r="U1158" s="7">
        <v>0</v>
      </c>
      <c r="V1158" s="4">
        <v>0</v>
      </c>
      <c r="W1158">
        <v>0</v>
      </c>
      <c r="Y1158">
        <v>0</v>
      </c>
      <c r="Z1158">
        <v>0</v>
      </c>
      <c r="AA1158" t="b">
        <v>1</v>
      </c>
      <c r="AB1158" t="s">
        <v>76</v>
      </c>
      <c r="AC1158" t="s">
        <v>3187</v>
      </c>
    </row>
    <row r="1159" spans="1:29" hidden="1" x14ac:dyDescent="0.25">
      <c r="A1159">
        <v>581856</v>
      </c>
      <c r="B1159" t="s">
        <v>1524</v>
      </c>
      <c r="C1159" t="s">
        <v>3168</v>
      </c>
      <c r="D1159" t="s">
        <v>437</v>
      </c>
      <c r="E1159" t="s">
        <v>75</v>
      </c>
      <c r="G1159">
        <v>0.5</v>
      </c>
      <c r="J1159" s="5"/>
      <c r="M1159">
        <v>2020</v>
      </c>
      <c r="Q1159" t="s">
        <v>35</v>
      </c>
      <c r="R1159" t="s">
        <v>75</v>
      </c>
      <c r="S1159" t="s">
        <v>61</v>
      </c>
      <c r="T1159">
        <v>0</v>
      </c>
      <c r="U1159" s="7">
        <v>0</v>
      </c>
      <c r="V1159" s="4">
        <v>0</v>
      </c>
      <c r="W1159">
        <v>0</v>
      </c>
      <c r="Y1159">
        <v>0</v>
      </c>
      <c r="Z1159">
        <v>0</v>
      </c>
      <c r="AA1159" t="b">
        <v>1</v>
      </c>
      <c r="AB1159" t="s">
        <v>76</v>
      </c>
      <c r="AC1159" t="s">
        <v>3187</v>
      </c>
    </row>
    <row r="1160" spans="1:29" hidden="1" x14ac:dyDescent="0.25">
      <c r="A1160">
        <v>581857</v>
      </c>
      <c r="B1160" t="s">
        <v>1524</v>
      </c>
      <c r="C1160" t="s">
        <v>3168</v>
      </c>
      <c r="D1160" t="s">
        <v>437</v>
      </c>
      <c r="E1160" t="s">
        <v>75</v>
      </c>
      <c r="G1160">
        <v>0.5</v>
      </c>
      <c r="J1160" s="5"/>
      <c r="M1160">
        <v>2020</v>
      </c>
      <c r="Q1160" t="s">
        <v>35</v>
      </c>
      <c r="R1160" t="s">
        <v>75</v>
      </c>
      <c r="S1160" t="s">
        <v>61</v>
      </c>
      <c r="T1160">
        <v>0</v>
      </c>
      <c r="U1160" s="7">
        <v>0</v>
      </c>
      <c r="V1160" s="4">
        <v>0</v>
      </c>
      <c r="W1160">
        <v>0</v>
      </c>
      <c r="Y1160">
        <v>0</v>
      </c>
      <c r="Z1160">
        <v>0</v>
      </c>
      <c r="AA1160" t="b">
        <v>1</v>
      </c>
      <c r="AB1160" t="s">
        <v>76</v>
      </c>
      <c r="AC1160" t="s">
        <v>3187</v>
      </c>
    </row>
    <row r="1161" spans="1:29" hidden="1" x14ac:dyDescent="0.25">
      <c r="A1161">
        <v>581858</v>
      </c>
      <c r="B1161" t="s">
        <v>1524</v>
      </c>
      <c r="C1161" t="s">
        <v>3168</v>
      </c>
      <c r="D1161" t="s">
        <v>437</v>
      </c>
      <c r="E1161" t="s">
        <v>75</v>
      </c>
      <c r="G1161">
        <v>0.5</v>
      </c>
      <c r="J1161" s="5"/>
      <c r="M1161">
        <v>2020</v>
      </c>
      <c r="Q1161" t="s">
        <v>35</v>
      </c>
      <c r="R1161" t="s">
        <v>75</v>
      </c>
      <c r="S1161" t="s">
        <v>61</v>
      </c>
      <c r="T1161">
        <v>0</v>
      </c>
      <c r="U1161" s="7">
        <v>0</v>
      </c>
      <c r="V1161" s="4">
        <v>0</v>
      </c>
      <c r="W1161">
        <v>0</v>
      </c>
      <c r="Y1161">
        <v>0</v>
      </c>
      <c r="Z1161">
        <v>0</v>
      </c>
      <c r="AA1161" t="b">
        <v>1</v>
      </c>
      <c r="AB1161" t="s">
        <v>76</v>
      </c>
      <c r="AC1161" t="s">
        <v>3187</v>
      </c>
    </row>
    <row r="1162" spans="1:29" hidden="1" x14ac:dyDescent="0.25">
      <c r="A1162">
        <v>581859</v>
      </c>
      <c r="B1162" t="s">
        <v>1524</v>
      </c>
      <c r="C1162" t="s">
        <v>3168</v>
      </c>
      <c r="D1162" t="s">
        <v>437</v>
      </c>
      <c r="E1162" t="s">
        <v>75</v>
      </c>
      <c r="G1162">
        <v>0.5</v>
      </c>
      <c r="J1162" s="5"/>
      <c r="M1162">
        <v>2020</v>
      </c>
      <c r="Q1162" t="s">
        <v>35</v>
      </c>
      <c r="R1162" t="s">
        <v>75</v>
      </c>
      <c r="S1162" t="s">
        <v>61</v>
      </c>
      <c r="T1162">
        <v>0</v>
      </c>
      <c r="U1162" s="7">
        <v>0</v>
      </c>
      <c r="V1162" s="4">
        <v>0</v>
      </c>
      <c r="W1162">
        <v>0</v>
      </c>
      <c r="Y1162">
        <v>0</v>
      </c>
      <c r="Z1162">
        <v>0</v>
      </c>
      <c r="AA1162" t="b">
        <v>1</v>
      </c>
      <c r="AB1162" t="s">
        <v>76</v>
      </c>
      <c r="AC1162" t="s">
        <v>3187</v>
      </c>
    </row>
    <row r="1163" spans="1:29" hidden="1" x14ac:dyDescent="0.25">
      <c r="A1163">
        <v>559050</v>
      </c>
      <c r="B1163" t="s">
        <v>1525</v>
      </c>
      <c r="C1163" t="s">
        <v>3168</v>
      </c>
      <c r="D1163" t="s">
        <v>234</v>
      </c>
      <c r="E1163" t="s">
        <v>99</v>
      </c>
      <c r="F1163" t="s">
        <v>100</v>
      </c>
      <c r="G1163">
        <v>0.5</v>
      </c>
      <c r="J1163" s="5"/>
      <c r="L1163" t="s">
        <v>1305</v>
      </c>
      <c r="M1163">
        <v>2018</v>
      </c>
      <c r="N1163">
        <v>6</v>
      </c>
      <c r="P1163" t="s">
        <v>1526</v>
      </c>
      <c r="Q1163" t="s">
        <v>35</v>
      </c>
      <c r="R1163" t="s">
        <v>103</v>
      </c>
      <c r="S1163" t="s">
        <v>104</v>
      </c>
      <c r="T1163">
        <v>0.25</v>
      </c>
      <c r="U1163" s="7">
        <v>0.25</v>
      </c>
      <c r="V1163" s="4">
        <v>0.125</v>
      </c>
      <c r="W1163">
        <v>0</v>
      </c>
      <c r="Y1163">
        <v>0.125</v>
      </c>
      <c r="Z1163">
        <v>0.125</v>
      </c>
      <c r="AA1163" t="b">
        <v>1</v>
      </c>
      <c r="AB1163" t="s">
        <v>76</v>
      </c>
      <c r="AC1163" t="s">
        <v>3186</v>
      </c>
    </row>
    <row r="1164" spans="1:29" hidden="1" x14ac:dyDescent="0.25">
      <c r="A1164">
        <v>593343</v>
      </c>
      <c r="B1164" t="s">
        <v>1525</v>
      </c>
      <c r="C1164" t="s">
        <v>3168</v>
      </c>
      <c r="D1164" t="s">
        <v>234</v>
      </c>
      <c r="E1164" t="s">
        <v>58</v>
      </c>
      <c r="G1164">
        <v>4.1666666666666997E-2</v>
      </c>
      <c r="J1164" s="5"/>
      <c r="M1164">
        <v>2020</v>
      </c>
      <c r="N1164">
        <v>260</v>
      </c>
      <c r="O1164" t="s">
        <v>34</v>
      </c>
      <c r="P1164" t="s">
        <v>266</v>
      </c>
      <c r="Q1164" t="s">
        <v>35</v>
      </c>
      <c r="R1164" t="s">
        <v>58</v>
      </c>
      <c r="S1164" t="s">
        <v>60</v>
      </c>
      <c r="T1164">
        <v>3</v>
      </c>
      <c r="U1164" s="7">
        <v>3</v>
      </c>
      <c r="V1164" s="4">
        <v>0.125000000000001</v>
      </c>
      <c r="W1164">
        <v>3</v>
      </c>
      <c r="Y1164">
        <v>0.125000000000001</v>
      </c>
      <c r="Z1164">
        <v>0.125000000000001</v>
      </c>
      <c r="AA1164" t="b">
        <v>1</v>
      </c>
      <c r="AB1164" t="s">
        <v>151</v>
      </c>
      <c r="AC1164" t="s">
        <v>151</v>
      </c>
    </row>
    <row r="1165" spans="1:29" hidden="1" x14ac:dyDescent="0.25">
      <c r="A1165">
        <v>576118</v>
      </c>
      <c r="B1165" t="s">
        <v>1527</v>
      </c>
      <c r="C1165" t="s">
        <v>3168</v>
      </c>
      <c r="D1165" t="s">
        <v>263</v>
      </c>
      <c r="E1165" t="s">
        <v>99</v>
      </c>
      <c r="F1165" t="s">
        <v>100</v>
      </c>
      <c r="G1165">
        <v>1</v>
      </c>
      <c r="J1165" s="5">
        <v>530212401130</v>
      </c>
      <c r="L1165" t="s">
        <v>1528</v>
      </c>
      <c r="M1165">
        <v>2019</v>
      </c>
      <c r="N1165">
        <v>8</v>
      </c>
      <c r="P1165" t="s">
        <v>472</v>
      </c>
      <c r="Q1165" t="s">
        <v>69</v>
      </c>
      <c r="R1165" t="s">
        <v>103</v>
      </c>
      <c r="S1165" t="s">
        <v>104</v>
      </c>
      <c r="T1165">
        <v>0.25</v>
      </c>
      <c r="U1165" s="7">
        <v>0.5</v>
      </c>
      <c r="V1165" s="4">
        <v>0.5</v>
      </c>
      <c r="W1165">
        <v>0</v>
      </c>
      <c r="Y1165">
        <v>0.5</v>
      </c>
      <c r="Z1165">
        <v>0.5</v>
      </c>
      <c r="AA1165" t="b">
        <v>1</v>
      </c>
      <c r="AB1165" t="s">
        <v>151</v>
      </c>
      <c r="AC1165" t="s">
        <v>458</v>
      </c>
    </row>
    <row r="1166" spans="1:29" hidden="1" x14ac:dyDescent="0.25">
      <c r="A1166">
        <v>582832</v>
      </c>
      <c r="B1166" t="s">
        <v>1527</v>
      </c>
      <c r="C1166" t="s">
        <v>3168</v>
      </c>
      <c r="D1166" t="s">
        <v>263</v>
      </c>
      <c r="E1166" t="s">
        <v>228</v>
      </c>
      <c r="F1166" t="s">
        <v>100</v>
      </c>
      <c r="G1166">
        <v>1</v>
      </c>
      <c r="J1166" s="5"/>
      <c r="L1166" t="s">
        <v>1529</v>
      </c>
      <c r="M1166">
        <v>2020</v>
      </c>
      <c r="N1166">
        <v>8</v>
      </c>
      <c r="P1166" t="s">
        <v>1530</v>
      </c>
      <c r="Q1166" t="s">
        <v>35</v>
      </c>
      <c r="R1166" t="s">
        <v>3093</v>
      </c>
      <c r="S1166" t="s">
        <v>61</v>
      </c>
      <c r="T1166">
        <v>0</v>
      </c>
      <c r="U1166" s="7">
        <v>0</v>
      </c>
      <c r="V1166" s="4">
        <v>0</v>
      </c>
      <c r="W1166">
        <v>0</v>
      </c>
      <c r="Y1166">
        <v>0</v>
      </c>
      <c r="Z1166">
        <v>0</v>
      </c>
      <c r="AA1166" t="b">
        <v>1</v>
      </c>
      <c r="AB1166" t="s">
        <v>151</v>
      </c>
      <c r="AC1166" t="s">
        <v>458</v>
      </c>
    </row>
    <row r="1167" spans="1:29" hidden="1" x14ac:dyDescent="0.25">
      <c r="A1167">
        <v>535757</v>
      </c>
      <c r="B1167" t="s">
        <v>1531</v>
      </c>
      <c r="C1167" t="s">
        <v>3168</v>
      </c>
      <c r="D1167" t="s">
        <v>78</v>
      </c>
      <c r="E1167" t="s">
        <v>58</v>
      </c>
      <c r="G1167">
        <v>0.14285714285713999</v>
      </c>
      <c r="J1167" s="5"/>
      <c r="M1167">
        <v>2017</v>
      </c>
      <c r="N1167">
        <v>272</v>
      </c>
      <c r="O1167" t="s">
        <v>34</v>
      </c>
      <c r="P1167" t="s">
        <v>176</v>
      </c>
      <c r="Q1167" t="s">
        <v>35</v>
      </c>
      <c r="R1167" t="s">
        <v>58</v>
      </c>
      <c r="S1167" t="s">
        <v>60</v>
      </c>
      <c r="T1167">
        <v>1</v>
      </c>
      <c r="U1167" s="7">
        <v>1</v>
      </c>
      <c r="V1167" s="4">
        <v>0.14285714285713999</v>
      </c>
      <c r="W1167">
        <v>1</v>
      </c>
      <c r="Y1167">
        <v>0.14285714285713999</v>
      </c>
      <c r="Z1167">
        <v>0.14285714285713999</v>
      </c>
      <c r="AA1167" t="b">
        <v>1</v>
      </c>
      <c r="AB1167" t="s">
        <v>151</v>
      </c>
      <c r="AC1167" t="s">
        <v>151</v>
      </c>
    </row>
    <row r="1168" spans="1:29" hidden="1" x14ac:dyDescent="0.25">
      <c r="A1168">
        <v>582134</v>
      </c>
      <c r="B1168" t="s">
        <v>1531</v>
      </c>
      <c r="C1168" t="s">
        <v>3168</v>
      </c>
      <c r="D1168" t="s">
        <v>78</v>
      </c>
      <c r="E1168" t="s">
        <v>117</v>
      </c>
      <c r="G1168">
        <v>0.33333333333332998</v>
      </c>
      <c r="J1168" s="5"/>
      <c r="L1168" t="s">
        <v>1532</v>
      </c>
      <c r="M1168">
        <v>2020</v>
      </c>
      <c r="N1168">
        <v>20</v>
      </c>
      <c r="P1168" t="s">
        <v>1533</v>
      </c>
      <c r="Q1168" t="s">
        <v>69</v>
      </c>
      <c r="R1168" t="s">
        <v>117</v>
      </c>
      <c r="S1168" t="s">
        <v>120</v>
      </c>
      <c r="T1168">
        <v>1</v>
      </c>
      <c r="U1168" s="7">
        <v>2</v>
      </c>
      <c r="V1168" s="4">
        <v>0.66666666666665997</v>
      </c>
      <c r="W1168">
        <v>0</v>
      </c>
      <c r="Y1168">
        <v>0.66666666666665997</v>
      </c>
      <c r="Z1168">
        <v>0.66666666666665997</v>
      </c>
      <c r="AA1168" t="b">
        <v>1</v>
      </c>
      <c r="AB1168" t="s">
        <v>76</v>
      </c>
      <c r="AC1168" t="s">
        <v>3187</v>
      </c>
    </row>
    <row r="1169" spans="1:29" hidden="1" x14ac:dyDescent="0.25">
      <c r="A1169">
        <v>582146</v>
      </c>
      <c r="B1169" t="s">
        <v>1531</v>
      </c>
      <c r="C1169" t="s">
        <v>3168</v>
      </c>
      <c r="D1169" t="s">
        <v>78</v>
      </c>
      <c r="E1169" t="s">
        <v>40</v>
      </c>
      <c r="F1169" t="s">
        <v>89</v>
      </c>
      <c r="G1169">
        <v>1</v>
      </c>
      <c r="J1169" s="5"/>
      <c r="L1169" t="s">
        <v>1534</v>
      </c>
      <c r="M1169">
        <v>2020</v>
      </c>
      <c r="N1169">
        <v>13</v>
      </c>
      <c r="O1169" t="s">
        <v>1491</v>
      </c>
      <c r="Q1169" t="s">
        <v>69</v>
      </c>
      <c r="R1169" t="s">
        <v>91</v>
      </c>
      <c r="S1169" t="s">
        <v>92</v>
      </c>
      <c r="T1169">
        <v>1</v>
      </c>
      <c r="U1169" s="7">
        <v>2</v>
      </c>
      <c r="V1169" s="4">
        <v>2</v>
      </c>
      <c r="W1169">
        <v>0</v>
      </c>
      <c r="Y1169">
        <v>2</v>
      </c>
      <c r="Z1169">
        <v>2</v>
      </c>
      <c r="AA1169" t="b">
        <v>1</v>
      </c>
      <c r="AB1169" t="s">
        <v>76</v>
      </c>
      <c r="AC1169" t="s">
        <v>3187</v>
      </c>
    </row>
    <row r="1170" spans="1:29" hidden="1" x14ac:dyDescent="0.25">
      <c r="A1170">
        <v>566532</v>
      </c>
      <c r="B1170" t="s">
        <v>1531</v>
      </c>
      <c r="C1170" t="s">
        <v>3168</v>
      </c>
      <c r="D1170" t="s">
        <v>78</v>
      </c>
      <c r="E1170" t="s">
        <v>228</v>
      </c>
      <c r="F1170" t="s">
        <v>100</v>
      </c>
      <c r="G1170">
        <v>1</v>
      </c>
      <c r="J1170" s="5"/>
      <c r="L1170" t="s">
        <v>1535</v>
      </c>
      <c r="M1170">
        <v>2019</v>
      </c>
      <c r="N1170">
        <v>4</v>
      </c>
      <c r="P1170" t="s">
        <v>1536</v>
      </c>
      <c r="Q1170" t="s">
        <v>35</v>
      </c>
      <c r="R1170" t="s">
        <v>3093</v>
      </c>
      <c r="S1170" t="s">
        <v>61</v>
      </c>
      <c r="T1170">
        <v>0</v>
      </c>
      <c r="U1170" s="7">
        <v>0</v>
      </c>
      <c r="V1170" s="4">
        <v>0</v>
      </c>
      <c r="W1170">
        <v>0</v>
      </c>
      <c r="Y1170">
        <v>0</v>
      </c>
      <c r="Z1170">
        <v>0</v>
      </c>
      <c r="AA1170" t="b">
        <v>1</v>
      </c>
      <c r="AB1170" t="s">
        <v>3190</v>
      </c>
      <c r="AC1170" t="s">
        <v>61</v>
      </c>
    </row>
    <row r="1171" spans="1:29" hidden="1" x14ac:dyDescent="0.25">
      <c r="A1171">
        <v>543227</v>
      </c>
      <c r="B1171" t="s">
        <v>1537</v>
      </c>
      <c r="C1171" t="s">
        <v>3168</v>
      </c>
      <c r="D1171" t="s">
        <v>130</v>
      </c>
      <c r="E1171" t="s">
        <v>117</v>
      </c>
      <c r="G1171">
        <v>0.33333333333332998</v>
      </c>
      <c r="J1171" s="5"/>
      <c r="L1171" t="s">
        <v>474</v>
      </c>
      <c r="M1171">
        <v>2018</v>
      </c>
      <c r="N1171">
        <v>12</v>
      </c>
      <c r="O1171" t="s">
        <v>184</v>
      </c>
      <c r="P1171" t="s">
        <v>475</v>
      </c>
      <c r="Q1171" t="s">
        <v>69</v>
      </c>
      <c r="R1171" t="s">
        <v>117</v>
      </c>
      <c r="S1171" t="s">
        <v>120</v>
      </c>
      <c r="T1171">
        <v>1</v>
      </c>
      <c r="U1171" s="7">
        <v>2</v>
      </c>
      <c r="V1171" s="4">
        <v>0.66666666666665997</v>
      </c>
      <c r="W1171">
        <v>0</v>
      </c>
      <c r="Y1171">
        <v>0.66666666666665997</v>
      </c>
      <c r="Z1171">
        <v>0.66666666666665997</v>
      </c>
      <c r="AA1171" t="b">
        <v>1</v>
      </c>
      <c r="AB1171" t="s">
        <v>76</v>
      </c>
      <c r="AC1171" t="s">
        <v>3186</v>
      </c>
    </row>
    <row r="1172" spans="1:29" hidden="1" x14ac:dyDescent="0.25">
      <c r="A1172">
        <v>578991</v>
      </c>
      <c r="B1172" t="s">
        <v>1538</v>
      </c>
      <c r="C1172" t="s">
        <v>3168</v>
      </c>
      <c r="D1172" t="s">
        <v>57</v>
      </c>
      <c r="E1172" t="s">
        <v>99</v>
      </c>
      <c r="F1172" t="s">
        <v>100</v>
      </c>
      <c r="G1172">
        <v>1</v>
      </c>
      <c r="J1172" s="5"/>
      <c r="L1172" t="s">
        <v>558</v>
      </c>
      <c r="M1172">
        <v>2020</v>
      </c>
      <c r="N1172">
        <v>13</v>
      </c>
      <c r="P1172" t="s">
        <v>266</v>
      </c>
      <c r="Q1172" t="s">
        <v>35</v>
      </c>
      <c r="R1172" t="s">
        <v>103</v>
      </c>
      <c r="S1172" t="s">
        <v>104</v>
      </c>
      <c r="T1172">
        <v>0.25</v>
      </c>
      <c r="U1172" s="7">
        <v>0.25</v>
      </c>
      <c r="V1172" s="4">
        <v>0.25</v>
      </c>
      <c r="W1172">
        <v>0</v>
      </c>
      <c r="Y1172">
        <v>0.25</v>
      </c>
      <c r="Z1172">
        <v>0.25</v>
      </c>
      <c r="AA1172" t="b">
        <v>1</v>
      </c>
      <c r="AB1172" t="s">
        <v>307</v>
      </c>
      <c r="AC1172" t="s">
        <v>307</v>
      </c>
    </row>
    <row r="1173" spans="1:29" hidden="1" x14ac:dyDescent="0.25">
      <c r="A1173">
        <v>580752</v>
      </c>
      <c r="B1173" t="s">
        <v>1539</v>
      </c>
      <c r="C1173" t="s">
        <v>3168</v>
      </c>
      <c r="D1173" t="s">
        <v>74</v>
      </c>
      <c r="E1173" t="s">
        <v>40</v>
      </c>
      <c r="F1173" t="s">
        <v>89</v>
      </c>
      <c r="G1173">
        <v>1</v>
      </c>
      <c r="J1173" s="5"/>
      <c r="L1173" t="s">
        <v>647</v>
      </c>
      <c r="M1173">
        <v>2020</v>
      </c>
      <c r="N1173">
        <v>10</v>
      </c>
      <c r="O1173" t="s">
        <v>34</v>
      </c>
      <c r="Q1173" t="s">
        <v>35</v>
      </c>
      <c r="R1173" t="s">
        <v>91</v>
      </c>
      <c r="S1173" t="s">
        <v>92</v>
      </c>
      <c r="T1173">
        <v>1</v>
      </c>
      <c r="U1173" s="7">
        <v>1</v>
      </c>
      <c r="V1173" s="4">
        <v>1</v>
      </c>
      <c r="W1173">
        <v>0</v>
      </c>
      <c r="Y1173">
        <v>1</v>
      </c>
      <c r="Z1173">
        <v>1</v>
      </c>
      <c r="AA1173" t="b">
        <v>1</v>
      </c>
      <c r="AB1173" t="s">
        <v>76</v>
      </c>
      <c r="AC1173" t="s">
        <v>3185</v>
      </c>
    </row>
    <row r="1174" spans="1:29" hidden="1" x14ac:dyDescent="0.25">
      <c r="A1174">
        <v>580753</v>
      </c>
      <c r="B1174" t="s">
        <v>1539</v>
      </c>
      <c r="C1174" t="s">
        <v>3168</v>
      </c>
      <c r="D1174" t="s">
        <v>74</v>
      </c>
      <c r="E1174" t="s">
        <v>75</v>
      </c>
      <c r="G1174">
        <v>1</v>
      </c>
      <c r="J1174" s="5"/>
      <c r="M1174">
        <v>2019</v>
      </c>
      <c r="Q1174" t="s">
        <v>35</v>
      </c>
      <c r="R1174" t="s">
        <v>75</v>
      </c>
      <c r="S1174" t="s">
        <v>61</v>
      </c>
      <c r="T1174">
        <v>0</v>
      </c>
      <c r="U1174" s="7">
        <v>0</v>
      </c>
      <c r="V1174" s="4">
        <v>0</v>
      </c>
      <c r="W1174">
        <v>0</v>
      </c>
      <c r="Y1174">
        <v>0</v>
      </c>
      <c r="Z1174">
        <v>0</v>
      </c>
      <c r="AA1174" t="b">
        <v>1</v>
      </c>
      <c r="AB1174" t="s">
        <v>76</v>
      </c>
      <c r="AC1174" t="s">
        <v>3185</v>
      </c>
    </row>
    <row r="1175" spans="1:29" hidden="1" x14ac:dyDescent="0.25">
      <c r="A1175">
        <v>565790</v>
      </c>
      <c r="B1175" t="s">
        <v>1539</v>
      </c>
      <c r="C1175" t="s">
        <v>3168</v>
      </c>
      <c r="D1175" t="s">
        <v>74</v>
      </c>
      <c r="E1175" t="s">
        <v>553</v>
      </c>
      <c r="F1175" t="s">
        <v>89</v>
      </c>
      <c r="G1175">
        <v>1</v>
      </c>
      <c r="J1175" s="5"/>
      <c r="L1175" t="s">
        <v>834</v>
      </c>
      <c r="M1175">
        <v>2019</v>
      </c>
      <c r="N1175">
        <v>5</v>
      </c>
      <c r="O1175" t="s">
        <v>34</v>
      </c>
      <c r="Q1175" t="s">
        <v>35</v>
      </c>
      <c r="R1175" t="s">
        <v>3106</v>
      </c>
      <c r="S1175" t="s">
        <v>92</v>
      </c>
      <c r="T1175">
        <v>1</v>
      </c>
      <c r="U1175" s="7">
        <v>1</v>
      </c>
      <c r="V1175" s="4">
        <v>1</v>
      </c>
      <c r="W1175">
        <v>0</v>
      </c>
      <c r="Y1175">
        <v>1</v>
      </c>
      <c r="Z1175">
        <v>1</v>
      </c>
      <c r="AA1175" t="b">
        <v>1</v>
      </c>
      <c r="AB1175" t="s">
        <v>76</v>
      </c>
      <c r="AC1175" t="s">
        <v>3185</v>
      </c>
    </row>
    <row r="1176" spans="1:29" hidden="1" x14ac:dyDescent="0.25">
      <c r="A1176">
        <v>583028</v>
      </c>
      <c r="B1176" t="s">
        <v>1540</v>
      </c>
      <c r="C1176" t="s">
        <v>3168</v>
      </c>
      <c r="D1176" t="s">
        <v>437</v>
      </c>
      <c r="E1176" t="s">
        <v>99</v>
      </c>
      <c r="F1176" t="s">
        <v>100</v>
      </c>
      <c r="G1176">
        <v>1</v>
      </c>
      <c r="J1176" s="5"/>
      <c r="L1176" t="s">
        <v>1168</v>
      </c>
      <c r="M1176">
        <v>2020</v>
      </c>
      <c r="N1176">
        <v>8</v>
      </c>
      <c r="P1176" t="s">
        <v>266</v>
      </c>
      <c r="Q1176" t="s">
        <v>35</v>
      </c>
      <c r="R1176" t="s">
        <v>103</v>
      </c>
      <c r="S1176" t="s">
        <v>104</v>
      </c>
      <c r="T1176">
        <v>0.25</v>
      </c>
      <c r="U1176" s="7">
        <v>0.25</v>
      </c>
      <c r="V1176" s="4">
        <v>0.25</v>
      </c>
      <c r="W1176">
        <v>0</v>
      </c>
      <c r="Y1176">
        <v>0.25</v>
      </c>
      <c r="Z1176">
        <v>0.25</v>
      </c>
      <c r="AA1176" t="b">
        <v>1</v>
      </c>
      <c r="AB1176" t="s">
        <v>76</v>
      </c>
      <c r="AC1176" t="s">
        <v>3187</v>
      </c>
    </row>
    <row r="1177" spans="1:29" hidden="1" x14ac:dyDescent="0.25">
      <c r="A1177">
        <v>578150</v>
      </c>
      <c r="B1177" t="s">
        <v>1541</v>
      </c>
      <c r="C1177" t="s">
        <v>3168</v>
      </c>
      <c r="D1177" t="s">
        <v>437</v>
      </c>
      <c r="E1177" t="s">
        <v>40</v>
      </c>
      <c r="F1177" t="s">
        <v>41</v>
      </c>
      <c r="G1177">
        <v>1</v>
      </c>
      <c r="J1177" s="5"/>
      <c r="L1177" t="s">
        <v>1542</v>
      </c>
      <c r="M1177">
        <v>2020</v>
      </c>
      <c r="N1177">
        <v>3</v>
      </c>
      <c r="O1177" t="s">
        <v>34</v>
      </c>
      <c r="Q1177" t="s">
        <v>35</v>
      </c>
      <c r="R1177" t="s">
        <v>43</v>
      </c>
      <c r="S1177" t="s">
        <v>44</v>
      </c>
      <c r="T1177">
        <v>0.5</v>
      </c>
      <c r="U1177" s="7">
        <v>0.5</v>
      </c>
      <c r="V1177" s="4">
        <v>0.5</v>
      </c>
      <c r="W1177">
        <v>0</v>
      </c>
      <c r="Y1177">
        <v>0.5</v>
      </c>
      <c r="Z1177">
        <v>0.5</v>
      </c>
      <c r="AA1177" t="b">
        <v>1</v>
      </c>
      <c r="AB1177" t="s">
        <v>76</v>
      </c>
      <c r="AC1177" t="s">
        <v>3187</v>
      </c>
    </row>
    <row r="1178" spans="1:29" hidden="1" x14ac:dyDescent="0.25">
      <c r="A1178">
        <v>581335</v>
      </c>
      <c r="B1178" t="s">
        <v>1541</v>
      </c>
      <c r="C1178" t="s">
        <v>3168</v>
      </c>
      <c r="D1178" t="s">
        <v>437</v>
      </c>
      <c r="E1178" t="s">
        <v>40</v>
      </c>
      <c r="F1178" t="s">
        <v>41</v>
      </c>
      <c r="G1178">
        <v>1</v>
      </c>
      <c r="J1178" s="5"/>
      <c r="L1178" t="s">
        <v>1542</v>
      </c>
      <c r="M1178">
        <v>2020</v>
      </c>
      <c r="N1178">
        <v>4</v>
      </c>
      <c r="O1178" t="s">
        <v>34</v>
      </c>
      <c r="Q1178" t="s">
        <v>35</v>
      </c>
      <c r="R1178" t="s">
        <v>43</v>
      </c>
      <c r="S1178" t="s">
        <v>44</v>
      </c>
      <c r="T1178">
        <v>0.5</v>
      </c>
      <c r="U1178" s="7">
        <v>0.5</v>
      </c>
      <c r="V1178" s="4">
        <v>0.5</v>
      </c>
      <c r="W1178">
        <v>0</v>
      </c>
      <c r="Y1178">
        <v>0.5</v>
      </c>
      <c r="Z1178">
        <v>0.5</v>
      </c>
      <c r="AA1178" t="b">
        <v>1</v>
      </c>
      <c r="AB1178" t="s">
        <v>76</v>
      </c>
      <c r="AC1178" t="s">
        <v>3187</v>
      </c>
    </row>
    <row r="1179" spans="1:29" hidden="1" x14ac:dyDescent="0.25">
      <c r="A1179">
        <v>564641</v>
      </c>
      <c r="B1179" t="s">
        <v>1541</v>
      </c>
      <c r="C1179" t="s">
        <v>3168</v>
      </c>
      <c r="D1179" t="s">
        <v>437</v>
      </c>
      <c r="E1179" t="s">
        <v>228</v>
      </c>
      <c r="F1179" t="s">
        <v>229</v>
      </c>
      <c r="G1179">
        <v>1</v>
      </c>
      <c r="J1179" s="5"/>
      <c r="L1179" t="s">
        <v>1543</v>
      </c>
      <c r="M1179">
        <v>2019</v>
      </c>
      <c r="N1179">
        <v>8</v>
      </c>
      <c r="P1179" t="s">
        <v>1544</v>
      </c>
      <c r="Q1179" t="s">
        <v>35</v>
      </c>
      <c r="R1179" t="s">
        <v>232</v>
      </c>
      <c r="S1179" t="s">
        <v>61</v>
      </c>
      <c r="T1179">
        <v>0</v>
      </c>
      <c r="U1179" s="7">
        <v>0</v>
      </c>
      <c r="V1179" s="4">
        <v>0</v>
      </c>
      <c r="W1179">
        <v>0</v>
      </c>
      <c r="Y1179">
        <v>0</v>
      </c>
      <c r="Z1179">
        <v>0</v>
      </c>
      <c r="AA1179" t="b">
        <v>1</v>
      </c>
      <c r="AB1179" t="s">
        <v>76</v>
      </c>
      <c r="AC1179" t="s">
        <v>3187</v>
      </c>
    </row>
    <row r="1180" spans="1:29" hidden="1" x14ac:dyDescent="0.25">
      <c r="A1180">
        <v>590006</v>
      </c>
      <c r="B1180" t="s">
        <v>1541</v>
      </c>
      <c r="C1180" t="s">
        <v>3168</v>
      </c>
      <c r="D1180" t="s">
        <v>437</v>
      </c>
      <c r="E1180" t="s">
        <v>40</v>
      </c>
      <c r="F1180" t="s">
        <v>41</v>
      </c>
      <c r="G1180">
        <v>1</v>
      </c>
      <c r="J1180" s="5"/>
      <c r="L1180" t="s">
        <v>1542</v>
      </c>
      <c r="M1180">
        <v>2020</v>
      </c>
      <c r="N1180">
        <v>5</v>
      </c>
      <c r="O1180" t="s">
        <v>34</v>
      </c>
      <c r="Q1180" t="s">
        <v>35</v>
      </c>
      <c r="R1180" t="s">
        <v>43</v>
      </c>
      <c r="S1180" t="s">
        <v>44</v>
      </c>
      <c r="T1180">
        <v>0.5</v>
      </c>
      <c r="U1180" s="7">
        <v>0.5</v>
      </c>
      <c r="V1180" s="4">
        <v>0.5</v>
      </c>
      <c r="W1180">
        <v>0</v>
      </c>
      <c r="Y1180">
        <v>0.5</v>
      </c>
      <c r="Z1180">
        <v>0.5</v>
      </c>
      <c r="AA1180" t="b">
        <v>1</v>
      </c>
      <c r="AB1180" t="s">
        <v>76</v>
      </c>
      <c r="AC1180" t="s">
        <v>3187</v>
      </c>
    </row>
    <row r="1181" spans="1:29" hidden="1" x14ac:dyDescent="0.25">
      <c r="A1181">
        <v>590015</v>
      </c>
      <c r="B1181" t="s">
        <v>1541</v>
      </c>
      <c r="C1181" t="s">
        <v>3168</v>
      </c>
      <c r="D1181" t="s">
        <v>437</v>
      </c>
      <c r="E1181" t="s">
        <v>40</v>
      </c>
      <c r="F1181" t="s">
        <v>41</v>
      </c>
      <c r="G1181">
        <v>1</v>
      </c>
      <c r="J1181" s="5"/>
      <c r="L1181" t="s">
        <v>1542</v>
      </c>
      <c r="M1181">
        <v>2020</v>
      </c>
      <c r="N1181">
        <v>5</v>
      </c>
      <c r="O1181" t="s">
        <v>34</v>
      </c>
      <c r="Q1181" t="s">
        <v>35</v>
      </c>
      <c r="R1181" t="s">
        <v>43</v>
      </c>
      <c r="S1181" t="s">
        <v>44</v>
      </c>
      <c r="T1181">
        <v>0.5</v>
      </c>
      <c r="U1181" s="7">
        <v>0.5</v>
      </c>
      <c r="V1181" s="4">
        <v>0.5</v>
      </c>
      <c r="W1181">
        <v>0</v>
      </c>
      <c r="Y1181">
        <v>0.5</v>
      </c>
      <c r="Z1181">
        <v>0.5</v>
      </c>
      <c r="AA1181" t="b">
        <v>1</v>
      </c>
      <c r="AB1181" t="s">
        <v>76</v>
      </c>
      <c r="AC1181" t="s">
        <v>3187</v>
      </c>
    </row>
    <row r="1182" spans="1:29" hidden="1" x14ac:dyDescent="0.25">
      <c r="A1182">
        <v>592590</v>
      </c>
      <c r="B1182" t="s">
        <v>1545</v>
      </c>
      <c r="C1182" t="s">
        <v>3168</v>
      </c>
      <c r="D1182" t="s">
        <v>221</v>
      </c>
      <c r="E1182" t="s">
        <v>346</v>
      </c>
      <c r="G1182">
        <v>1</v>
      </c>
      <c r="J1182" s="5"/>
      <c r="L1182" t="s">
        <v>1546</v>
      </c>
      <c r="M1182">
        <v>2020</v>
      </c>
      <c r="N1182">
        <v>11</v>
      </c>
      <c r="P1182" t="s">
        <v>650</v>
      </c>
      <c r="Q1182" t="s">
        <v>69</v>
      </c>
      <c r="R1182" t="s">
        <v>346</v>
      </c>
      <c r="S1182" t="s">
        <v>61</v>
      </c>
      <c r="T1182">
        <v>0</v>
      </c>
      <c r="U1182" s="7">
        <v>0</v>
      </c>
      <c r="V1182" s="4">
        <v>0</v>
      </c>
      <c r="W1182">
        <v>0</v>
      </c>
      <c r="Y1182">
        <v>0</v>
      </c>
      <c r="Z1182">
        <v>0</v>
      </c>
      <c r="AA1182" t="b">
        <v>1</v>
      </c>
      <c r="AB1182" t="s">
        <v>76</v>
      </c>
      <c r="AC1182" t="s">
        <v>3187</v>
      </c>
    </row>
    <row r="1183" spans="1:29" hidden="1" x14ac:dyDescent="0.25">
      <c r="A1183">
        <v>582647</v>
      </c>
      <c r="B1183" t="s">
        <v>1547</v>
      </c>
      <c r="C1183" t="s">
        <v>3168</v>
      </c>
      <c r="D1183" t="s">
        <v>130</v>
      </c>
      <c r="E1183" t="s">
        <v>99</v>
      </c>
      <c r="F1183" t="s">
        <v>134</v>
      </c>
      <c r="G1183">
        <v>0.5</v>
      </c>
      <c r="J1183" s="5">
        <v>567209500010</v>
      </c>
      <c r="L1183" t="s">
        <v>496</v>
      </c>
      <c r="M1183">
        <v>2020</v>
      </c>
      <c r="N1183">
        <v>10</v>
      </c>
      <c r="O1183" t="s">
        <v>34</v>
      </c>
      <c r="P1183" t="s">
        <v>482</v>
      </c>
      <c r="Q1183" t="s">
        <v>35</v>
      </c>
      <c r="R1183" t="s">
        <v>224</v>
      </c>
      <c r="S1183" t="s">
        <v>225</v>
      </c>
      <c r="T1183">
        <v>0.5</v>
      </c>
      <c r="U1183" s="7">
        <v>0.5</v>
      </c>
      <c r="V1183" s="4">
        <v>0.25</v>
      </c>
      <c r="W1183">
        <v>0</v>
      </c>
      <c r="Y1183">
        <v>0.25</v>
      </c>
      <c r="Z1183">
        <v>0.25</v>
      </c>
      <c r="AA1183" t="b">
        <v>1</v>
      </c>
      <c r="AB1183" t="s">
        <v>76</v>
      </c>
      <c r="AC1183" t="s">
        <v>3186</v>
      </c>
    </row>
    <row r="1184" spans="1:29" x14ac:dyDescent="0.25">
      <c r="A1184">
        <v>534114</v>
      </c>
      <c r="B1184" t="s">
        <v>214</v>
      </c>
      <c r="C1184" t="s">
        <v>3170</v>
      </c>
      <c r="D1184" t="s">
        <v>28</v>
      </c>
      <c r="E1184" t="s">
        <v>29</v>
      </c>
      <c r="F1184" t="s">
        <v>30</v>
      </c>
      <c r="G1184">
        <v>0.16666666666666999</v>
      </c>
      <c r="H1184" t="s">
        <v>215</v>
      </c>
      <c r="I1184" t="s">
        <v>32</v>
      </c>
      <c r="J1184" s="5"/>
      <c r="L1184" t="s">
        <v>33</v>
      </c>
      <c r="M1184">
        <v>2017</v>
      </c>
      <c r="N1184">
        <v>5</v>
      </c>
      <c r="O1184" t="s">
        <v>34</v>
      </c>
      <c r="Q1184" t="s">
        <v>35</v>
      </c>
      <c r="R1184" t="s">
        <v>36</v>
      </c>
      <c r="S1184" t="s">
        <v>37</v>
      </c>
      <c r="T1184">
        <v>4</v>
      </c>
      <c r="U1184" s="7">
        <v>4</v>
      </c>
      <c r="V1184" s="4">
        <v>0.66666666666667995</v>
      </c>
      <c r="W1184">
        <v>0</v>
      </c>
      <c r="Y1184">
        <v>0.66666666666667995</v>
      </c>
      <c r="Z1184">
        <v>0.66666666666667995</v>
      </c>
      <c r="AA1184" t="b">
        <v>1</v>
      </c>
      <c r="AB1184" t="s">
        <v>38</v>
      </c>
      <c r="AC1184" t="s">
        <v>38</v>
      </c>
    </row>
    <row r="1185" spans="1:29" x14ac:dyDescent="0.25">
      <c r="A1185">
        <v>562825</v>
      </c>
      <c r="B1185" t="s">
        <v>214</v>
      </c>
      <c r="C1185" t="s">
        <v>3169</v>
      </c>
      <c r="D1185" t="s">
        <v>28</v>
      </c>
      <c r="E1185" t="s">
        <v>29</v>
      </c>
      <c r="F1185" t="s">
        <v>30</v>
      </c>
      <c r="G1185">
        <v>0.2</v>
      </c>
      <c r="H1185" t="s">
        <v>216</v>
      </c>
      <c r="I1185" t="s">
        <v>32</v>
      </c>
      <c r="J1185" s="5"/>
      <c r="L1185" t="s">
        <v>33</v>
      </c>
      <c r="M1185">
        <v>2019</v>
      </c>
      <c r="N1185">
        <v>5</v>
      </c>
      <c r="O1185" t="s">
        <v>34</v>
      </c>
      <c r="Q1185" t="s">
        <v>35</v>
      </c>
      <c r="R1185" t="s">
        <v>36</v>
      </c>
      <c r="S1185" t="s">
        <v>37</v>
      </c>
      <c r="T1185">
        <v>4</v>
      </c>
      <c r="U1185" s="7">
        <v>4</v>
      </c>
      <c r="V1185" s="4">
        <v>0.8</v>
      </c>
      <c r="W1185">
        <v>0</v>
      </c>
      <c r="Y1185">
        <v>0.8</v>
      </c>
      <c r="Z1185">
        <v>0.8</v>
      </c>
      <c r="AA1185" t="b">
        <v>1</v>
      </c>
      <c r="AB1185" t="s">
        <v>38</v>
      </c>
      <c r="AC1185" t="s">
        <v>38</v>
      </c>
    </row>
    <row r="1186" spans="1:29" x14ac:dyDescent="0.25">
      <c r="A1186">
        <v>580623</v>
      </c>
      <c r="B1186" t="s">
        <v>214</v>
      </c>
      <c r="C1186" t="s">
        <v>3169</v>
      </c>
      <c r="D1186" t="s">
        <v>28</v>
      </c>
      <c r="E1186" t="s">
        <v>40</v>
      </c>
      <c r="F1186" t="s">
        <v>64</v>
      </c>
      <c r="G1186">
        <v>0.125</v>
      </c>
      <c r="H1186" t="s">
        <v>217</v>
      </c>
      <c r="I1186" t="s">
        <v>66</v>
      </c>
      <c r="J1186" s="5">
        <v>553766600001</v>
      </c>
      <c r="K1186" t="s">
        <v>66</v>
      </c>
      <c r="L1186" t="s">
        <v>218</v>
      </c>
      <c r="M1186">
        <v>2020</v>
      </c>
      <c r="N1186">
        <v>13</v>
      </c>
      <c r="O1186" t="s">
        <v>149</v>
      </c>
      <c r="Q1186" t="s">
        <v>69</v>
      </c>
      <c r="R1186" t="s">
        <v>70</v>
      </c>
      <c r="S1186" t="s">
        <v>208</v>
      </c>
      <c r="T1186">
        <v>14</v>
      </c>
      <c r="U1186" s="7">
        <v>14</v>
      </c>
      <c r="V1186" s="4">
        <v>1.75</v>
      </c>
      <c r="W1186">
        <v>0</v>
      </c>
      <c r="Y1186">
        <v>1.75</v>
      </c>
      <c r="Z1186">
        <v>1.75</v>
      </c>
      <c r="AA1186" t="b">
        <v>1</v>
      </c>
      <c r="AB1186" t="s">
        <v>38</v>
      </c>
      <c r="AC1186" t="s">
        <v>38</v>
      </c>
    </row>
    <row r="1187" spans="1:29" x14ac:dyDescent="0.25">
      <c r="A1187">
        <v>572509</v>
      </c>
      <c r="B1187" t="s">
        <v>214</v>
      </c>
      <c r="C1187" t="s">
        <v>3170</v>
      </c>
      <c r="D1187" t="s">
        <v>28</v>
      </c>
      <c r="E1187" t="s">
        <v>29</v>
      </c>
      <c r="F1187" t="s">
        <v>47</v>
      </c>
      <c r="G1187">
        <v>0.2</v>
      </c>
      <c r="J1187" s="5">
        <v>509918100005</v>
      </c>
      <c r="K1187" t="s">
        <v>32</v>
      </c>
      <c r="L1187" t="s">
        <v>88</v>
      </c>
      <c r="M1187">
        <v>2019</v>
      </c>
      <c r="N1187">
        <v>14</v>
      </c>
      <c r="O1187" t="s">
        <v>34</v>
      </c>
      <c r="Q1187" t="s">
        <v>35</v>
      </c>
      <c r="R1187" t="s">
        <v>219</v>
      </c>
      <c r="S1187" t="s">
        <v>52</v>
      </c>
      <c r="T1187">
        <v>6</v>
      </c>
      <c r="U1187" s="7">
        <v>6</v>
      </c>
      <c r="V1187" s="4">
        <v>1.2000000000000002</v>
      </c>
      <c r="W1187">
        <v>0</v>
      </c>
      <c r="Y1187">
        <v>1.2000000000000002</v>
      </c>
      <c r="Z1187">
        <v>1.2000000000000002</v>
      </c>
      <c r="AA1187" t="b">
        <v>1</v>
      </c>
      <c r="AB1187" t="s">
        <v>45</v>
      </c>
      <c r="AC1187" t="s">
        <v>45</v>
      </c>
    </row>
    <row r="1188" spans="1:29" hidden="1" x14ac:dyDescent="0.25">
      <c r="A1188">
        <v>528730</v>
      </c>
      <c r="B1188" t="s">
        <v>220</v>
      </c>
      <c r="C1188" t="s">
        <v>3168</v>
      </c>
      <c r="D1188" t="s">
        <v>221</v>
      </c>
      <c r="E1188" t="s">
        <v>99</v>
      </c>
      <c r="F1188" t="s">
        <v>134</v>
      </c>
      <c r="G1188">
        <v>0.33333333333332998</v>
      </c>
      <c r="J1188" s="5">
        <v>409038600059</v>
      </c>
      <c r="L1188" t="s">
        <v>1548</v>
      </c>
      <c r="M1188">
        <v>2017</v>
      </c>
      <c r="N1188">
        <v>8</v>
      </c>
      <c r="P1188" t="s">
        <v>1163</v>
      </c>
      <c r="Q1188" t="s">
        <v>69</v>
      </c>
      <c r="R1188" t="s">
        <v>224</v>
      </c>
      <c r="S1188" t="s">
        <v>225</v>
      </c>
      <c r="T1188">
        <v>0.5</v>
      </c>
      <c r="U1188" s="7">
        <v>1</v>
      </c>
      <c r="V1188" s="4">
        <v>0.33333333333332998</v>
      </c>
      <c r="W1188">
        <v>0</v>
      </c>
      <c r="Y1188">
        <v>0.33333333333332998</v>
      </c>
      <c r="Z1188">
        <v>0.33333333333332998</v>
      </c>
      <c r="AA1188" t="b">
        <v>1</v>
      </c>
      <c r="AB1188" t="s">
        <v>151</v>
      </c>
      <c r="AC1188" t="s">
        <v>151</v>
      </c>
    </row>
    <row r="1189" spans="1:29" hidden="1" x14ac:dyDescent="0.25">
      <c r="A1189">
        <v>538668</v>
      </c>
      <c r="B1189" t="s">
        <v>220</v>
      </c>
      <c r="C1189" t="s">
        <v>3168</v>
      </c>
      <c r="D1189" t="s">
        <v>221</v>
      </c>
      <c r="E1189" t="s">
        <v>40</v>
      </c>
      <c r="F1189" t="s">
        <v>89</v>
      </c>
      <c r="G1189">
        <v>1</v>
      </c>
      <c r="J1189" s="5"/>
      <c r="L1189" t="s">
        <v>1549</v>
      </c>
      <c r="M1189">
        <v>2017</v>
      </c>
      <c r="N1189">
        <v>13</v>
      </c>
      <c r="O1189" t="s">
        <v>34</v>
      </c>
      <c r="Q1189" t="s">
        <v>35</v>
      </c>
      <c r="R1189" t="s">
        <v>91</v>
      </c>
      <c r="S1189" t="s">
        <v>92</v>
      </c>
      <c r="T1189">
        <v>1</v>
      </c>
      <c r="U1189" s="7">
        <v>1</v>
      </c>
      <c r="V1189" s="4">
        <v>1</v>
      </c>
      <c r="W1189">
        <v>0</v>
      </c>
      <c r="Y1189">
        <v>1</v>
      </c>
      <c r="Z1189">
        <v>1</v>
      </c>
      <c r="AA1189" t="b">
        <v>1</v>
      </c>
      <c r="AB1189" t="s">
        <v>151</v>
      </c>
      <c r="AC1189" t="s">
        <v>151</v>
      </c>
    </row>
    <row r="1190" spans="1:29" hidden="1" x14ac:dyDescent="0.25">
      <c r="A1190">
        <v>580527</v>
      </c>
      <c r="B1190" t="s">
        <v>220</v>
      </c>
      <c r="C1190" t="s">
        <v>3168</v>
      </c>
      <c r="D1190" t="s">
        <v>221</v>
      </c>
      <c r="E1190" t="s">
        <v>40</v>
      </c>
      <c r="F1190" t="s">
        <v>41</v>
      </c>
      <c r="G1190">
        <v>1</v>
      </c>
      <c r="J1190" s="5"/>
      <c r="L1190" t="s">
        <v>755</v>
      </c>
      <c r="M1190">
        <v>2019</v>
      </c>
      <c r="N1190">
        <v>16</v>
      </c>
      <c r="O1190" t="s">
        <v>34</v>
      </c>
      <c r="Q1190" t="s">
        <v>35</v>
      </c>
      <c r="R1190" t="s">
        <v>43</v>
      </c>
      <c r="S1190" t="s">
        <v>44</v>
      </c>
      <c r="T1190">
        <v>0.5</v>
      </c>
      <c r="U1190" s="7">
        <v>0.5</v>
      </c>
      <c r="V1190" s="4">
        <v>0.5</v>
      </c>
      <c r="W1190">
        <v>0</v>
      </c>
      <c r="Y1190">
        <v>0.5</v>
      </c>
      <c r="Z1190">
        <v>0.5</v>
      </c>
      <c r="AA1190" t="b">
        <v>1</v>
      </c>
      <c r="AB1190" t="s">
        <v>151</v>
      </c>
      <c r="AC1190" t="s">
        <v>151</v>
      </c>
    </row>
    <row r="1191" spans="1:29" hidden="1" x14ac:dyDescent="0.25">
      <c r="A1191">
        <v>546701</v>
      </c>
      <c r="B1191" t="s">
        <v>220</v>
      </c>
      <c r="C1191" t="s">
        <v>3168</v>
      </c>
      <c r="D1191" t="s">
        <v>221</v>
      </c>
      <c r="E1191" t="s">
        <v>40</v>
      </c>
      <c r="F1191" t="s">
        <v>89</v>
      </c>
      <c r="G1191">
        <v>0.16666666666666999</v>
      </c>
      <c r="J1191" s="5"/>
      <c r="L1191" t="s">
        <v>151</v>
      </c>
      <c r="M1191">
        <v>2018</v>
      </c>
      <c r="N1191">
        <v>20</v>
      </c>
      <c r="O1191" t="s">
        <v>34</v>
      </c>
      <c r="Q1191" t="s">
        <v>35</v>
      </c>
      <c r="R1191" t="s">
        <v>91</v>
      </c>
      <c r="S1191" t="s">
        <v>92</v>
      </c>
      <c r="T1191">
        <v>1</v>
      </c>
      <c r="U1191" s="7">
        <v>1</v>
      </c>
      <c r="V1191" s="4">
        <v>0.16666666666666999</v>
      </c>
      <c r="W1191">
        <v>0</v>
      </c>
      <c r="Y1191">
        <v>0.16666666666666999</v>
      </c>
      <c r="Z1191">
        <v>0.16666666666666999</v>
      </c>
      <c r="AA1191" t="b">
        <v>1</v>
      </c>
      <c r="AB1191" t="s">
        <v>76</v>
      </c>
      <c r="AC1191" t="s">
        <v>3186</v>
      </c>
    </row>
    <row r="1192" spans="1:29" hidden="1" x14ac:dyDescent="0.25">
      <c r="A1192">
        <v>566355</v>
      </c>
      <c r="B1192" t="s">
        <v>220</v>
      </c>
      <c r="C1192" t="s">
        <v>3168</v>
      </c>
      <c r="D1192" t="s">
        <v>221</v>
      </c>
      <c r="E1192" t="s">
        <v>40</v>
      </c>
      <c r="F1192" t="s">
        <v>41</v>
      </c>
      <c r="G1192">
        <v>1</v>
      </c>
      <c r="J1192" s="5"/>
      <c r="L1192" t="s">
        <v>755</v>
      </c>
      <c r="M1192">
        <v>2019</v>
      </c>
      <c r="N1192">
        <v>18</v>
      </c>
      <c r="O1192" t="s">
        <v>34</v>
      </c>
      <c r="Q1192" t="s">
        <v>35</v>
      </c>
      <c r="R1192" t="s">
        <v>43</v>
      </c>
      <c r="S1192" t="s">
        <v>44</v>
      </c>
      <c r="T1192">
        <v>0.5</v>
      </c>
      <c r="U1192" s="7">
        <v>0.5</v>
      </c>
      <c r="V1192" s="4">
        <v>0.5</v>
      </c>
      <c r="W1192">
        <v>0</v>
      </c>
      <c r="Y1192">
        <v>0.5</v>
      </c>
      <c r="Z1192">
        <v>0.5</v>
      </c>
      <c r="AA1192" t="b">
        <v>1</v>
      </c>
      <c r="AB1192" t="s">
        <v>151</v>
      </c>
      <c r="AC1192" t="s">
        <v>151</v>
      </c>
    </row>
    <row r="1193" spans="1:29" hidden="1" x14ac:dyDescent="0.25">
      <c r="A1193">
        <v>556929</v>
      </c>
      <c r="B1193" t="s">
        <v>220</v>
      </c>
      <c r="C1193" t="s">
        <v>3175</v>
      </c>
      <c r="D1193" t="s">
        <v>221</v>
      </c>
      <c r="E1193" t="s">
        <v>99</v>
      </c>
      <c r="F1193" t="s">
        <v>134</v>
      </c>
      <c r="G1193">
        <v>0.5</v>
      </c>
      <c r="J1193" s="5">
        <v>452558300037</v>
      </c>
      <c r="L1193" t="s">
        <v>222</v>
      </c>
      <c r="M1193">
        <v>2018</v>
      </c>
      <c r="N1193">
        <v>8</v>
      </c>
      <c r="P1193" t="s">
        <v>223</v>
      </c>
      <c r="Q1193" t="s">
        <v>69</v>
      </c>
      <c r="R1193" t="s">
        <v>224</v>
      </c>
      <c r="S1193" t="s">
        <v>225</v>
      </c>
      <c r="T1193">
        <v>0.5</v>
      </c>
      <c r="U1193" s="7">
        <v>1</v>
      </c>
      <c r="V1193" s="4">
        <v>0.5</v>
      </c>
      <c r="W1193">
        <v>0</v>
      </c>
      <c r="Y1193">
        <v>0.5</v>
      </c>
      <c r="Z1193">
        <v>0.5</v>
      </c>
      <c r="AA1193" t="b">
        <v>1</v>
      </c>
      <c r="AB1193" t="s">
        <v>151</v>
      </c>
      <c r="AC1193" t="s">
        <v>151</v>
      </c>
    </row>
    <row r="1194" spans="1:29" hidden="1" x14ac:dyDescent="0.25">
      <c r="A1194">
        <v>585189</v>
      </c>
      <c r="B1194" t="s">
        <v>220</v>
      </c>
      <c r="C1194" t="s">
        <v>3168</v>
      </c>
      <c r="D1194" t="s">
        <v>221</v>
      </c>
      <c r="E1194" t="s">
        <v>193</v>
      </c>
      <c r="G1194">
        <v>0.16666666666666999</v>
      </c>
      <c r="J1194" s="5"/>
      <c r="M1194">
        <v>2020</v>
      </c>
      <c r="N1194">
        <v>310</v>
      </c>
      <c r="O1194" t="s">
        <v>34</v>
      </c>
      <c r="P1194" t="s">
        <v>752</v>
      </c>
      <c r="Q1194" t="s">
        <v>69</v>
      </c>
      <c r="R1194" t="s">
        <v>193</v>
      </c>
      <c r="S1194" t="s">
        <v>60</v>
      </c>
      <c r="T1194">
        <v>16</v>
      </c>
      <c r="U1194" s="7">
        <v>22.901820226543798</v>
      </c>
      <c r="V1194" s="4">
        <v>3.8169700377573759</v>
      </c>
      <c r="W1194">
        <v>16</v>
      </c>
      <c r="Y1194">
        <v>3.8169700377573759</v>
      </c>
      <c r="Z1194">
        <v>3.8169700377573759</v>
      </c>
      <c r="AA1194" t="b">
        <v>1</v>
      </c>
      <c r="AB1194" t="s">
        <v>151</v>
      </c>
      <c r="AC1194" t="s">
        <v>151</v>
      </c>
    </row>
    <row r="1195" spans="1:29" hidden="1" x14ac:dyDescent="0.25">
      <c r="A1195">
        <v>563207</v>
      </c>
      <c r="B1195" t="s">
        <v>1550</v>
      </c>
      <c r="C1195" t="s">
        <v>3168</v>
      </c>
      <c r="D1195" t="s">
        <v>470</v>
      </c>
      <c r="E1195" t="s">
        <v>228</v>
      </c>
      <c r="F1195" t="s">
        <v>524</v>
      </c>
      <c r="G1195">
        <v>1</v>
      </c>
      <c r="J1195" s="5"/>
      <c r="L1195" t="s">
        <v>1551</v>
      </c>
      <c r="M1195">
        <v>2018</v>
      </c>
      <c r="N1195">
        <v>4</v>
      </c>
      <c r="P1195" t="s">
        <v>1552</v>
      </c>
      <c r="Q1195" t="s">
        <v>35</v>
      </c>
      <c r="R1195" t="s">
        <v>3096</v>
      </c>
      <c r="S1195" t="s">
        <v>61</v>
      </c>
      <c r="T1195">
        <v>0</v>
      </c>
      <c r="U1195" s="7">
        <v>0</v>
      </c>
      <c r="V1195" s="4">
        <v>0</v>
      </c>
      <c r="W1195">
        <v>0</v>
      </c>
      <c r="Y1195">
        <v>0</v>
      </c>
      <c r="Z1195">
        <v>0</v>
      </c>
      <c r="AA1195" t="b">
        <v>1</v>
      </c>
      <c r="AB1195" t="s">
        <v>151</v>
      </c>
      <c r="AC1195" t="s">
        <v>151</v>
      </c>
    </row>
    <row r="1196" spans="1:29" hidden="1" x14ac:dyDescent="0.25">
      <c r="A1196">
        <v>571135</v>
      </c>
      <c r="B1196" t="s">
        <v>1550</v>
      </c>
      <c r="C1196" t="s">
        <v>3168</v>
      </c>
      <c r="D1196" t="s">
        <v>470</v>
      </c>
      <c r="E1196" t="s">
        <v>228</v>
      </c>
      <c r="F1196" t="s">
        <v>229</v>
      </c>
      <c r="G1196">
        <v>1</v>
      </c>
      <c r="J1196" s="5"/>
      <c r="L1196" t="s">
        <v>1553</v>
      </c>
      <c r="M1196">
        <v>2019</v>
      </c>
      <c r="N1196">
        <v>3</v>
      </c>
      <c r="P1196" t="s">
        <v>1554</v>
      </c>
      <c r="Q1196" t="s">
        <v>35</v>
      </c>
      <c r="R1196" t="s">
        <v>232</v>
      </c>
      <c r="S1196" t="s">
        <v>61</v>
      </c>
      <c r="T1196">
        <v>0</v>
      </c>
      <c r="U1196" s="7">
        <v>0</v>
      </c>
      <c r="V1196" s="4">
        <v>0</v>
      </c>
      <c r="W1196">
        <v>0</v>
      </c>
      <c r="Y1196">
        <v>0</v>
      </c>
      <c r="Z1196">
        <v>0</v>
      </c>
      <c r="AA1196" t="b">
        <v>1</v>
      </c>
      <c r="AB1196" t="s">
        <v>151</v>
      </c>
      <c r="AC1196" t="s">
        <v>151</v>
      </c>
    </row>
    <row r="1197" spans="1:29" hidden="1" x14ac:dyDescent="0.25">
      <c r="A1197">
        <v>536879</v>
      </c>
      <c r="B1197" t="s">
        <v>400</v>
      </c>
      <c r="C1197" t="s">
        <v>3168</v>
      </c>
      <c r="D1197" t="s">
        <v>196</v>
      </c>
      <c r="E1197" t="s">
        <v>117</v>
      </c>
      <c r="G1197">
        <v>0.5</v>
      </c>
      <c r="J1197" s="5"/>
      <c r="L1197" t="s">
        <v>988</v>
      </c>
      <c r="M1197">
        <v>2017</v>
      </c>
      <c r="N1197">
        <v>13</v>
      </c>
      <c r="O1197" t="s">
        <v>34</v>
      </c>
      <c r="P1197" t="s">
        <v>1555</v>
      </c>
      <c r="Q1197" t="s">
        <v>35</v>
      </c>
      <c r="R1197" t="s">
        <v>117</v>
      </c>
      <c r="S1197" t="s">
        <v>120</v>
      </c>
      <c r="T1197">
        <v>1</v>
      </c>
      <c r="U1197" s="7">
        <v>1</v>
      </c>
      <c r="V1197" s="4">
        <v>0.5</v>
      </c>
      <c r="W1197">
        <v>0</v>
      </c>
      <c r="Y1197">
        <v>0.5</v>
      </c>
      <c r="Z1197">
        <v>0.5</v>
      </c>
      <c r="AA1197" t="b">
        <v>1</v>
      </c>
      <c r="AB1197" t="s">
        <v>76</v>
      </c>
      <c r="AC1197" t="s">
        <v>3188</v>
      </c>
    </row>
    <row r="1198" spans="1:29" hidden="1" x14ac:dyDescent="0.25">
      <c r="A1198">
        <v>590512</v>
      </c>
      <c r="B1198" t="s">
        <v>400</v>
      </c>
      <c r="C1198" t="s">
        <v>3168</v>
      </c>
      <c r="D1198" t="s">
        <v>196</v>
      </c>
      <c r="E1198" t="s">
        <v>117</v>
      </c>
      <c r="G1198">
        <v>1</v>
      </c>
      <c r="J1198" s="5"/>
      <c r="L1198" t="s">
        <v>1556</v>
      </c>
      <c r="M1198">
        <v>2020</v>
      </c>
      <c r="N1198">
        <v>22</v>
      </c>
      <c r="O1198" t="s">
        <v>34</v>
      </c>
      <c r="P1198" t="s">
        <v>490</v>
      </c>
      <c r="Q1198" t="s">
        <v>35</v>
      </c>
      <c r="R1198" t="s">
        <v>117</v>
      </c>
      <c r="S1198" t="s">
        <v>120</v>
      </c>
      <c r="T1198">
        <v>1</v>
      </c>
      <c r="U1198" s="7">
        <v>1</v>
      </c>
      <c r="V1198" s="4">
        <v>1</v>
      </c>
      <c r="W1198">
        <v>0</v>
      </c>
      <c r="Y1198">
        <v>1</v>
      </c>
      <c r="Z1198">
        <v>1</v>
      </c>
      <c r="AA1198" t="b">
        <v>1</v>
      </c>
      <c r="AB1198" t="s">
        <v>199</v>
      </c>
      <c r="AC1198" t="s">
        <v>199</v>
      </c>
    </row>
    <row r="1199" spans="1:29" x14ac:dyDescent="0.25">
      <c r="A1199">
        <v>573698</v>
      </c>
      <c r="B1199" t="s">
        <v>1557</v>
      </c>
      <c r="C1199" t="s">
        <v>3168</v>
      </c>
      <c r="D1199" t="s">
        <v>470</v>
      </c>
      <c r="E1199" t="s">
        <v>40</v>
      </c>
      <c r="F1199" t="s">
        <v>146</v>
      </c>
      <c r="G1199">
        <v>0.25</v>
      </c>
      <c r="H1199" t="s">
        <v>674</v>
      </c>
      <c r="I1199" t="s">
        <v>80</v>
      </c>
      <c r="J1199" s="5"/>
      <c r="L1199" t="s">
        <v>675</v>
      </c>
      <c r="M1199">
        <v>2020</v>
      </c>
      <c r="N1199">
        <v>18</v>
      </c>
      <c r="O1199" t="s">
        <v>368</v>
      </c>
      <c r="Q1199" t="s">
        <v>69</v>
      </c>
      <c r="R1199" t="s">
        <v>150</v>
      </c>
      <c r="S1199" t="s">
        <v>82</v>
      </c>
      <c r="T1199">
        <v>16</v>
      </c>
      <c r="U1199" s="7">
        <v>16</v>
      </c>
      <c r="V1199" s="4">
        <v>4</v>
      </c>
      <c r="W1199">
        <v>0</v>
      </c>
      <c r="Y1199">
        <v>4</v>
      </c>
      <c r="Z1199">
        <v>4</v>
      </c>
      <c r="AA1199" t="b">
        <v>1</v>
      </c>
      <c r="AB1199" t="s">
        <v>45</v>
      </c>
      <c r="AC1199" t="s">
        <v>45</v>
      </c>
    </row>
    <row r="1200" spans="1:29" x14ac:dyDescent="0.25">
      <c r="A1200">
        <v>563917</v>
      </c>
      <c r="B1200" t="s">
        <v>1558</v>
      </c>
      <c r="C1200" t="s">
        <v>3168</v>
      </c>
      <c r="D1200" t="s">
        <v>28</v>
      </c>
      <c r="E1200" t="s">
        <v>40</v>
      </c>
      <c r="F1200" t="s">
        <v>41</v>
      </c>
      <c r="G1200">
        <v>0.33333333333332998</v>
      </c>
      <c r="J1200" s="5"/>
      <c r="L1200" t="s">
        <v>1559</v>
      </c>
      <c r="M1200">
        <v>2019</v>
      </c>
      <c r="N1200">
        <v>9</v>
      </c>
      <c r="O1200" t="s">
        <v>34</v>
      </c>
      <c r="Q1200" t="s">
        <v>35</v>
      </c>
      <c r="R1200" t="s">
        <v>43</v>
      </c>
      <c r="S1200" t="s">
        <v>44</v>
      </c>
      <c r="T1200">
        <v>0.5</v>
      </c>
      <c r="U1200" s="7">
        <v>0.5</v>
      </c>
      <c r="V1200" s="4">
        <v>0.16666666666666499</v>
      </c>
      <c r="W1200">
        <v>0</v>
      </c>
      <c r="Y1200">
        <v>0.16666666666666499</v>
      </c>
      <c r="Z1200">
        <v>0.16666666666666499</v>
      </c>
      <c r="AA1200" t="b">
        <v>1</v>
      </c>
      <c r="AB1200" t="s">
        <v>45</v>
      </c>
      <c r="AC1200" t="s">
        <v>45</v>
      </c>
    </row>
    <row r="1201" spans="1:29" x14ac:dyDescent="0.25">
      <c r="A1201">
        <v>554709</v>
      </c>
      <c r="B1201" t="s">
        <v>1558</v>
      </c>
      <c r="C1201" t="s">
        <v>3168</v>
      </c>
      <c r="D1201" t="s">
        <v>28</v>
      </c>
      <c r="E1201" t="s">
        <v>40</v>
      </c>
      <c r="F1201" t="s">
        <v>41</v>
      </c>
      <c r="G1201">
        <v>0.5</v>
      </c>
      <c r="J1201" s="5"/>
      <c r="L1201" t="s">
        <v>1229</v>
      </c>
      <c r="M1201">
        <v>2018</v>
      </c>
      <c r="N1201">
        <v>9</v>
      </c>
      <c r="O1201" t="s">
        <v>34</v>
      </c>
      <c r="Q1201" t="s">
        <v>35</v>
      </c>
      <c r="R1201" t="s">
        <v>43</v>
      </c>
      <c r="S1201" t="s">
        <v>44</v>
      </c>
      <c r="T1201">
        <v>0.5</v>
      </c>
      <c r="U1201" s="7">
        <v>0.5</v>
      </c>
      <c r="V1201" s="4">
        <v>0.25</v>
      </c>
      <c r="W1201">
        <v>0</v>
      </c>
      <c r="Y1201">
        <v>0.25</v>
      </c>
      <c r="Z1201">
        <v>0.25</v>
      </c>
      <c r="AA1201" t="b">
        <v>1</v>
      </c>
      <c r="AB1201" t="s">
        <v>45</v>
      </c>
      <c r="AC1201" t="s">
        <v>45</v>
      </c>
    </row>
    <row r="1202" spans="1:29" hidden="1" x14ac:dyDescent="0.25">
      <c r="A1202">
        <v>580422</v>
      </c>
      <c r="B1202" t="s">
        <v>1560</v>
      </c>
      <c r="C1202" t="s">
        <v>3168</v>
      </c>
      <c r="D1202" t="s">
        <v>437</v>
      </c>
      <c r="E1202" t="s">
        <v>288</v>
      </c>
      <c r="G1202">
        <v>7.1428571428570994E-2</v>
      </c>
      <c r="J1202" s="5"/>
      <c r="M1202">
        <v>2020</v>
      </c>
      <c r="N1202">
        <v>172</v>
      </c>
      <c r="O1202" t="s">
        <v>34</v>
      </c>
      <c r="P1202" t="s">
        <v>376</v>
      </c>
      <c r="Q1202" t="s">
        <v>35</v>
      </c>
      <c r="R1202" t="s">
        <v>288</v>
      </c>
      <c r="S1202" t="s">
        <v>61</v>
      </c>
      <c r="T1202">
        <v>0</v>
      </c>
      <c r="U1202" s="7">
        <v>0</v>
      </c>
      <c r="V1202" s="4">
        <v>0</v>
      </c>
      <c r="W1202">
        <v>0</v>
      </c>
      <c r="Y1202">
        <v>0</v>
      </c>
      <c r="Z1202">
        <v>0</v>
      </c>
      <c r="AA1202" t="b">
        <v>1</v>
      </c>
      <c r="AB1202" t="s">
        <v>76</v>
      </c>
      <c r="AC1202" t="s">
        <v>3187</v>
      </c>
    </row>
    <row r="1203" spans="1:29" hidden="1" x14ac:dyDescent="0.25">
      <c r="A1203">
        <v>555420</v>
      </c>
      <c r="B1203" t="s">
        <v>1560</v>
      </c>
      <c r="C1203" t="s">
        <v>3168</v>
      </c>
      <c r="D1203" t="s">
        <v>437</v>
      </c>
      <c r="E1203" t="s">
        <v>40</v>
      </c>
      <c r="F1203" t="s">
        <v>163</v>
      </c>
      <c r="G1203">
        <v>1</v>
      </c>
      <c r="J1203" s="5"/>
      <c r="L1203" t="s">
        <v>1561</v>
      </c>
      <c r="M1203">
        <v>2017</v>
      </c>
      <c r="N1203">
        <v>10</v>
      </c>
      <c r="O1203" t="s">
        <v>184</v>
      </c>
      <c r="Q1203" t="s">
        <v>69</v>
      </c>
      <c r="R1203" t="s">
        <v>164</v>
      </c>
      <c r="S1203" t="s">
        <v>44</v>
      </c>
      <c r="T1203">
        <v>0.5</v>
      </c>
      <c r="U1203" s="7">
        <v>1</v>
      </c>
      <c r="V1203" s="4">
        <v>1</v>
      </c>
      <c r="W1203">
        <v>0</v>
      </c>
      <c r="Y1203">
        <v>1</v>
      </c>
      <c r="Z1203">
        <v>1</v>
      </c>
      <c r="AA1203" t="b">
        <v>1</v>
      </c>
      <c r="AB1203" t="s">
        <v>76</v>
      </c>
      <c r="AC1203" t="s">
        <v>3187</v>
      </c>
    </row>
    <row r="1204" spans="1:29" hidden="1" x14ac:dyDescent="0.25">
      <c r="A1204">
        <v>555437</v>
      </c>
      <c r="B1204" t="s">
        <v>1560</v>
      </c>
      <c r="C1204" t="s">
        <v>3168</v>
      </c>
      <c r="D1204" t="s">
        <v>437</v>
      </c>
      <c r="E1204" t="s">
        <v>197</v>
      </c>
      <c r="G1204">
        <v>0.16666666666666999</v>
      </c>
      <c r="J1204" s="5"/>
      <c r="M1204">
        <v>2018</v>
      </c>
      <c r="N1204">
        <v>452</v>
      </c>
      <c r="O1204" t="s">
        <v>34</v>
      </c>
      <c r="P1204" t="s">
        <v>266</v>
      </c>
      <c r="Q1204" t="s">
        <v>35</v>
      </c>
      <c r="R1204" t="s">
        <v>197</v>
      </c>
      <c r="S1204" t="s">
        <v>61</v>
      </c>
      <c r="T1204">
        <v>0</v>
      </c>
      <c r="U1204" s="7">
        <v>0</v>
      </c>
      <c r="V1204" s="4">
        <v>0</v>
      </c>
      <c r="W1204">
        <v>0</v>
      </c>
      <c r="Y1204">
        <v>0</v>
      </c>
      <c r="Z1204">
        <v>0</v>
      </c>
      <c r="AA1204" t="b">
        <v>1</v>
      </c>
      <c r="AB1204" t="s">
        <v>76</v>
      </c>
      <c r="AC1204" t="s">
        <v>3187</v>
      </c>
    </row>
    <row r="1205" spans="1:29" hidden="1" x14ac:dyDescent="0.25">
      <c r="A1205">
        <v>572838</v>
      </c>
      <c r="B1205" t="s">
        <v>1560</v>
      </c>
      <c r="C1205" t="s">
        <v>3168</v>
      </c>
      <c r="D1205" t="s">
        <v>437</v>
      </c>
      <c r="E1205" t="s">
        <v>99</v>
      </c>
      <c r="F1205" t="s">
        <v>100</v>
      </c>
      <c r="G1205">
        <v>1</v>
      </c>
      <c r="J1205" s="5"/>
      <c r="L1205" t="s">
        <v>1562</v>
      </c>
      <c r="M1205">
        <v>2018</v>
      </c>
      <c r="N1205">
        <v>9</v>
      </c>
      <c r="P1205" t="s">
        <v>1563</v>
      </c>
      <c r="Q1205" t="s">
        <v>35</v>
      </c>
      <c r="R1205" t="s">
        <v>103</v>
      </c>
      <c r="S1205" t="s">
        <v>104</v>
      </c>
      <c r="T1205">
        <v>0.25</v>
      </c>
      <c r="U1205" s="7">
        <v>0.25</v>
      </c>
      <c r="V1205" s="4">
        <v>0.25</v>
      </c>
      <c r="W1205">
        <v>0</v>
      </c>
      <c r="Y1205">
        <v>0.25</v>
      </c>
      <c r="Z1205">
        <v>0.25</v>
      </c>
      <c r="AA1205" t="b">
        <v>1</v>
      </c>
      <c r="AB1205" t="s">
        <v>76</v>
      </c>
      <c r="AC1205" t="s">
        <v>3187</v>
      </c>
    </row>
    <row r="1206" spans="1:29" hidden="1" x14ac:dyDescent="0.25">
      <c r="A1206">
        <v>572860</v>
      </c>
      <c r="B1206" t="s">
        <v>1560</v>
      </c>
      <c r="C1206" t="s">
        <v>3168</v>
      </c>
      <c r="D1206" t="s">
        <v>437</v>
      </c>
      <c r="E1206" t="s">
        <v>99</v>
      </c>
      <c r="F1206" t="s">
        <v>100</v>
      </c>
      <c r="G1206">
        <v>1</v>
      </c>
      <c r="J1206" s="5"/>
      <c r="L1206" t="s">
        <v>1168</v>
      </c>
      <c r="M1206">
        <v>2020</v>
      </c>
      <c r="N1206">
        <v>6</v>
      </c>
      <c r="P1206" t="s">
        <v>266</v>
      </c>
      <c r="Q1206" t="s">
        <v>35</v>
      </c>
      <c r="R1206" t="s">
        <v>103</v>
      </c>
      <c r="S1206" t="s">
        <v>104</v>
      </c>
      <c r="T1206">
        <v>0.25</v>
      </c>
      <c r="U1206" s="7">
        <v>0.25</v>
      </c>
      <c r="V1206" s="4">
        <v>0.25</v>
      </c>
      <c r="W1206">
        <v>0</v>
      </c>
      <c r="Y1206">
        <v>0.25</v>
      </c>
      <c r="Z1206">
        <v>0.25</v>
      </c>
      <c r="AA1206" t="b">
        <v>1</v>
      </c>
      <c r="AB1206" t="s">
        <v>76</v>
      </c>
      <c r="AC1206" t="s">
        <v>3187</v>
      </c>
    </row>
    <row r="1207" spans="1:29" hidden="1" x14ac:dyDescent="0.25">
      <c r="A1207">
        <v>539278</v>
      </c>
      <c r="B1207" t="s">
        <v>226</v>
      </c>
      <c r="C1207" t="s">
        <v>3168</v>
      </c>
      <c r="D1207" t="s">
        <v>201</v>
      </c>
      <c r="E1207" t="s">
        <v>346</v>
      </c>
      <c r="G1207">
        <v>0.5</v>
      </c>
      <c r="J1207" s="5"/>
      <c r="L1207" t="s">
        <v>793</v>
      </c>
      <c r="M1207">
        <v>2018</v>
      </c>
      <c r="N1207">
        <v>8</v>
      </c>
      <c r="O1207" t="s">
        <v>168</v>
      </c>
      <c r="P1207" t="s">
        <v>618</v>
      </c>
      <c r="Q1207" t="s">
        <v>35</v>
      </c>
      <c r="R1207" t="s">
        <v>346</v>
      </c>
      <c r="S1207" t="s">
        <v>61</v>
      </c>
      <c r="T1207">
        <v>0</v>
      </c>
      <c r="U1207" s="7">
        <v>0</v>
      </c>
      <c r="V1207" s="4">
        <v>0</v>
      </c>
      <c r="W1207">
        <v>0</v>
      </c>
      <c r="Y1207">
        <v>0</v>
      </c>
      <c r="Z1207">
        <v>0</v>
      </c>
      <c r="AA1207" t="b">
        <v>1</v>
      </c>
      <c r="AB1207" t="s">
        <v>151</v>
      </c>
      <c r="AC1207" t="s">
        <v>458</v>
      </c>
    </row>
    <row r="1208" spans="1:29" hidden="1" x14ac:dyDescent="0.25">
      <c r="A1208">
        <v>583721</v>
      </c>
      <c r="B1208" t="s">
        <v>226</v>
      </c>
      <c r="C1208" t="s">
        <v>3168</v>
      </c>
      <c r="D1208" t="s">
        <v>201</v>
      </c>
      <c r="E1208" t="s">
        <v>99</v>
      </c>
      <c r="F1208" t="s">
        <v>100</v>
      </c>
      <c r="G1208">
        <v>0.5</v>
      </c>
      <c r="J1208" s="5"/>
      <c r="L1208" t="s">
        <v>558</v>
      </c>
      <c r="M1208">
        <v>2020</v>
      </c>
      <c r="N1208">
        <v>14</v>
      </c>
      <c r="P1208" t="s">
        <v>662</v>
      </c>
      <c r="Q1208" t="s">
        <v>35</v>
      </c>
      <c r="R1208" t="s">
        <v>103</v>
      </c>
      <c r="S1208" t="s">
        <v>104</v>
      </c>
      <c r="T1208">
        <v>0.25</v>
      </c>
      <c r="U1208" s="7">
        <v>0.25</v>
      </c>
      <c r="V1208" s="4">
        <v>0.125</v>
      </c>
      <c r="W1208">
        <v>0</v>
      </c>
      <c r="Y1208">
        <v>0.125</v>
      </c>
      <c r="Z1208">
        <v>0.125</v>
      </c>
      <c r="AA1208" t="b">
        <v>1</v>
      </c>
      <c r="AB1208" t="s">
        <v>151</v>
      </c>
      <c r="AC1208" t="s">
        <v>458</v>
      </c>
    </row>
    <row r="1209" spans="1:29" hidden="1" x14ac:dyDescent="0.25">
      <c r="A1209">
        <v>554053</v>
      </c>
      <c r="B1209" t="s">
        <v>226</v>
      </c>
      <c r="C1209" t="s">
        <v>3172</v>
      </c>
      <c r="D1209" t="s">
        <v>201</v>
      </c>
      <c r="E1209" t="s">
        <v>58</v>
      </c>
      <c r="G1209">
        <v>7.1428571428570994E-2</v>
      </c>
      <c r="J1209" s="5"/>
      <c r="M1209">
        <v>2018</v>
      </c>
      <c r="N1209">
        <v>316</v>
      </c>
      <c r="O1209" t="s">
        <v>34</v>
      </c>
      <c r="P1209" t="s">
        <v>176</v>
      </c>
      <c r="Q1209" t="s">
        <v>35</v>
      </c>
      <c r="R1209" t="s">
        <v>58</v>
      </c>
      <c r="S1209" t="s">
        <v>60</v>
      </c>
      <c r="T1209">
        <v>1</v>
      </c>
      <c r="U1209" s="7">
        <v>1</v>
      </c>
      <c r="V1209" s="4">
        <v>7.1428571428570994E-2</v>
      </c>
      <c r="W1209">
        <v>1</v>
      </c>
      <c r="Y1209">
        <v>7.1428571428570994E-2</v>
      </c>
      <c r="Z1209">
        <v>7.1428571428570994E-2</v>
      </c>
      <c r="AA1209" t="b">
        <v>1</v>
      </c>
      <c r="AB1209" t="s">
        <v>110</v>
      </c>
      <c r="AC1209" t="s">
        <v>110</v>
      </c>
    </row>
    <row r="1210" spans="1:29" hidden="1" x14ac:dyDescent="0.25">
      <c r="A1210">
        <v>555326</v>
      </c>
      <c r="B1210" t="s">
        <v>226</v>
      </c>
      <c r="C1210" t="s">
        <v>3168</v>
      </c>
      <c r="D1210" t="s">
        <v>201</v>
      </c>
      <c r="E1210" t="s">
        <v>117</v>
      </c>
      <c r="G1210">
        <v>1</v>
      </c>
      <c r="J1210" s="5"/>
      <c r="L1210" t="s">
        <v>1564</v>
      </c>
      <c r="M1210">
        <v>2018</v>
      </c>
      <c r="N1210">
        <v>8</v>
      </c>
      <c r="O1210" t="s">
        <v>34</v>
      </c>
      <c r="P1210" t="s">
        <v>1565</v>
      </c>
      <c r="Q1210" t="s">
        <v>35</v>
      </c>
      <c r="R1210" t="s">
        <v>117</v>
      </c>
      <c r="S1210" t="s">
        <v>120</v>
      </c>
      <c r="T1210">
        <v>1</v>
      </c>
      <c r="U1210" s="7">
        <v>1</v>
      </c>
      <c r="V1210" s="4">
        <v>1</v>
      </c>
      <c r="W1210">
        <v>0</v>
      </c>
      <c r="Y1210">
        <v>1</v>
      </c>
      <c r="Z1210">
        <v>1</v>
      </c>
      <c r="AA1210" t="b">
        <v>1</v>
      </c>
      <c r="AB1210" t="s">
        <v>151</v>
      </c>
      <c r="AC1210" t="s">
        <v>458</v>
      </c>
    </row>
    <row r="1211" spans="1:29" hidden="1" x14ac:dyDescent="0.25">
      <c r="A1211">
        <v>571400</v>
      </c>
      <c r="B1211" t="s">
        <v>226</v>
      </c>
      <c r="C1211" t="s">
        <v>3168</v>
      </c>
      <c r="D1211" t="s">
        <v>201</v>
      </c>
      <c r="E1211" t="s">
        <v>117</v>
      </c>
      <c r="G1211">
        <v>0.5</v>
      </c>
      <c r="J1211" s="5"/>
      <c r="L1211" t="s">
        <v>1566</v>
      </c>
      <c r="M1211">
        <v>2019</v>
      </c>
      <c r="N1211">
        <v>3</v>
      </c>
      <c r="O1211" t="s">
        <v>34</v>
      </c>
      <c r="P1211" t="s">
        <v>1565</v>
      </c>
      <c r="Q1211" t="s">
        <v>35</v>
      </c>
      <c r="R1211" t="s">
        <v>117</v>
      </c>
      <c r="S1211" t="s">
        <v>120</v>
      </c>
      <c r="T1211">
        <v>1</v>
      </c>
      <c r="U1211" s="7">
        <v>1</v>
      </c>
      <c r="V1211" s="4">
        <v>0.5</v>
      </c>
      <c r="W1211">
        <v>0</v>
      </c>
      <c r="Y1211">
        <v>0.5</v>
      </c>
      <c r="Z1211">
        <v>0.5</v>
      </c>
      <c r="AA1211" t="b">
        <v>1</v>
      </c>
      <c r="AB1211" t="s">
        <v>151</v>
      </c>
      <c r="AC1211" t="s">
        <v>458</v>
      </c>
    </row>
    <row r="1212" spans="1:29" hidden="1" x14ac:dyDescent="0.25">
      <c r="A1212">
        <v>571403</v>
      </c>
      <c r="B1212" t="s">
        <v>226</v>
      </c>
      <c r="C1212" t="s">
        <v>3168</v>
      </c>
      <c r="D1212" t="s">
        <v>201</v>
      </c>
      <c r="E1212" t="s">
        <v>117</v>
      </c>
      <c r="G1212">
        <v>1</v>
      </c>
      <c r="J1212" s="5"/>
      <c r="L1212" t="s">
        <v>1566</v>
      </c>
      <c r="M1212">
        <v>2019</v>
      </c>
      <c r="N1212">
        <v>11</v>
      </c>
      <c r="O1212" t="s">
        <v>34</v>
      </c>
      <c r="P1212" t="s">
        <v>1565</v>
      </c>
      <c r="Q1212" t="s">
        <v>35</v>
      </c>
      <c r="R1212" t="s">
        <v>117</v>
      </c>
      <c r="S1212" t="s">
        <v>120</v>
      </c>
      <c r="T1212">
        <v>1</v>
      </c>
      <c r="U1212" s="7">
        <v>1</v>
      </c>
      <c r="V1212" s="4">
        <v>1</v>
      </c>
      <c r="W1212">
        <v>0</v>
      </c>
      <c r="Y1212">
        <v>1</v>
      </c>
      <c r="Z1212">
        <v>1</v>
      </c>
      <c r="AA1212" t="b">
        <v>1</v>
      </c>
      <c r="AB1212" t="s">
        <v>151</v>
      </c>
      <c r="AC1212" t="s">
        <v>458</v>
      </c>
    </row>
    <row r="1213" spans="1:29" hidden="1" x14ac:dyDescent="0.25">
      <c r="A1213">
        <v>571408</v>
      </c>
      <c r="B1213" t="s">
        <v>226</v>
      </c>
      <c r="C1213" t="s">
        <v>3168</v>
      </c>
      <c r="D1213" t="s">
        <v>201</v>
      </c>
      <c r="E1213" t="s">
        <v>117</v>
      </c>
      <c r="G1213">
        <v>0.5</v>
      </c>
      <c r="J1213" s="5"/>
      <c r="L1213" t="s">
        <v>1567</v>
      </c>
      <c r="M1213">
        <v>2019</v>
      </c>
      <c r="N1213">
        <v>12</v>
      </c>
      <c r="O1213" t="s">
        <v>34</v>
      </c>
      <c r="P1213" t="s">
        <v>1241</v>
      </c>
      <c r="Q1213" t="s">
        <v>35</v>
      </c>
      <c r="R1213" t="s">
        <v>117</v>
      </c>
      <c r="S1213" t="s">
        <v>120</v>
      </c>
      <c r="T1213">
        <v>1</v>
      </c>
      <c r="U1213" s="7">
        <v>1</v>
      </c>
      <c r="V1213" s="4">
        <v>0.5</v>
      </c>
      <c r="W1213">
        <v>0</v>
      </c>
      <c r="Y1213">
        <v>0.5</v>
      </c>
      <c r="Z1213">
        <v>0.5</v>
      </c>
      <c r="AA1213" t="b">
        <v>1</v>
      </c>
      <c r="AB1213" t="s">
        <v>151</v>
      </c>
      <c r="AC1213" t="s">
        <v>458</v>
      </c>
    </row>
    <row r="1214" spans="1:29" hidden="1" x14ac:dyDescent="0.25">
      <c r="A1214">
        <v>574067</v>
      </c>
      <c r="B1214" t="s">
        <v>226</v>
      </c>
      <c r="C1214" t="s">
        <v>3168</v>
      </c>
      <c r="D1214" t="s">
        <v>201</v>
      </c>
      <c r="E1214" t="s">
        <v>288</v>
      </c>
      <c r="G1214">
        <v>0.1</v>
      </c>
      <c r="J1214" s="5"/>
      <c r="M1214">
        <v>2019</v>
      </c>
      <c r="N1214">
        <v>226</v>
      </c>
      <c r="O1214" t="s">
        <v>34</v>
      </c>
      <c r="P1214" t="s">
        <v>1323</v>
      </c>
      <c r="Q1214" t="s">
        <v>35</v>
      </c>
      <c r="R1214" t="s">
        <v>288</v>
      </c>
      <c r="S1214" t="s">
        <v>61</v>
      </c>
      <c r="T1214">
        <v>0</v>
      </c>
      <c r="U1214" s="7">
        <v>0</v>
      </c>
      <c r="V1214" s="4">
        <v>0</v>
      </c>
      <c r="W1214">
        <v>0</v>
      </c>
      <c r="Y1214">
        <v>0</v>
      </c>
      <c r="Z1214">
        <v>0</v>
      </c>
      <c r="AA1214" t="b">
        <v>1</v>
      </c>
      <c r="AB1214" t="s">
        <v>151</v>
      </c>
      <c r="AC1214" t="s">
        <v>3189</v>
      </c>
    </row>
    <row r="1215" spans="1:29" hidden="1" x14ac:dyDescent="0.25">
      <c r="A1215">
        <v>558353</v>
      </c>
      <c r="B1215" t="s">
        <v>1568</v>
      </c>
      <c r="C1215" t="s">
        <v>3168</v>
      </c>
      <c r="D1215" t="s">
        <v>201</v>
      </c>
      <c r="E1215" t="s">
        <v>99</v>
      </c>
      <c r="F1215" t="s">
        <v>100</v>
      </c>
      <c r="G1215">
        <v>0.2</v>
      </c>
      <c r="J1215" s="5"/>
      <c r="L1215" t="s">
        <v>614</v>
      </c>
      <c r="M1215">
        <v>2018</v>
      </c>
      <c r="N1215">
        <v>13</v>
      </c>
      <c r="P1215" t="s">
        <v>615</v>
      </c>
      <c r="Q1215" t="s">
        <v>616</v>
      </c>
      <c r="R1215" t="s">
        <v>103</v>
      </c>
      <c r="S1215" t="s">
        <v>104</v>
      </c>
      <c r="T1215">
        <v>0.25</v>
      </c>
      <c r="U1215" s="7">
        <v>0.5</v>
      </c>
      <c r="V1215" s="4">
        <v>0.1</v>
      </c>
      <c r="W1215">
        <v>0</v>
      </c>
      <c r="Y1215">
        <v>0.1</v>
      </c>
      <c r="Z1215">
        <v>0.1</v>
      </c>
      <c r="AA1215" t="b">
        <v>1</v>
      </c>
      <c r="AB1215" t="s">
        <v>151</v>
      </c>
      <c r="AC1215" t="s">
        <v>458</v>
      </c>
    </row>
    <row r="1216" spans="1:29" hidden="1" x14ac:dyDescent="0.25">
      <c r="A1216">
        <v>582974</v>
      </c>
      <c r="B1216" t="s">
        <v>1568</v>
      </c>
      <c r="C1216" t="s">
        <v>3168</v>
      </c>
      <c r="D1216" t="s">
        <v>201</v>
      </c>
      <c r="E1216" t="s">
        <v>117</v>
      </c>
      <c r="G1216">
        <v>0.33333333333332998</v>
      </c>
      <c r="J1216" s="5"/>
      <c r="L1216" t="s">
        <v>626</v>
      </c>
      <c r="M1216">
        <v>2020</v>
      </c>
      <c r="N1216">
        <v>18</v>
      </c>
      <c r="O1216" t="s">
        <v>627</v>
      </c>
      <c r="P1216" t="s">
        <v>628</v>
      </c>
      <c r="Q1216" t="s">
        <v>69</v>
      </c>
      <c r="R1216" t="s">
        <v>117</v>
      </c>
      <c r="S1216" t="s">
        <v>120</v>
      </c>
      <c r="T1216">
        <v>1</v>
      </c>
      <c r="U1216" s="7">
        <v>2</v>
      </c>
      <c r="V1216" s="4">
        <v>0.66666666666665997</v>
      </c>
      <c r="W1216">
        <v>0</v>
      </c>
      <c r="Y1216">
        <v>0.66666666666665997</v>
      </c>
      <c r="Z1216">
        <v>0.66666666666665997</v>
      </c>
      <c r="AA1216" t="b">
        <v>1</v>
      </c>
      <c r="AB1216" t="s">
        <v>151</v>
      </c>
      <c r="AC1216" t="s">
        <v>458</v>
      </c>
    </row>
    <row r="1217" spans="1:29" hidden="1" x14ac:dyDescent="0.25">
      <c r="A1217">
        <v>580144</v>
      </c>
      <c r="B1217" t="s">
        <v>1569</v>
      </c>
      <c r="C1217" t="s">
        <v>3168</v>
      </c>
      <c r="D1217" t="s">
        <v>201</v>
      </c>
      <c r="E1217" t="s">
        <v>40</v>
      </c>
      <c r="F1217" t="s">
        <v>41</v>
      </c>
      <c r="G1217">
        <v>1</v>
      </c>
      <c r="J1217" s="5"/>
      <c r="L1217" t="s">
        <v>1570</v>
      </c>
      <c r="M1217">
        <v>2020</v>
      </c>
      <c r="N1217">
        <v>8</v>
      </c>
      <c r="O1217" t="s">
        <v>34</v>
      </c>
      <c r="Q1217" t="s">
        <v>35</v>
      </c>
      <c r="R1217" t="s">
        <v>43</v>
      </c>
      <c r="S1217" t="s">
        <v>44</v>
      </c>
      <c r="T1217">
        <v>0.5</v>
      </c>
      <c r="U1217" s="7">
        <v>0.5</v>
      </c>
      <c r="V1217" s="4">
        <v>0.5</v>
      </c>
      <c r="W1217">
        <v>0</v>
      </c>
      <c r="Y1217">
        <v>0.5</v>
      </c>
      <c r="Z1217">
        <v>0.5</v>
      </c>
      <c r="AA1217" t="b">
        <v>1</v>
      </c>
      <c r="AB1217" t="s">
        <v>151</v>
      </c>
      <c r="AC1217" t="s">
        <v>458</v>
      </c>
    </row>
    <row r="1218" spans="1:29" hidden="1" x14ac:dyDescent="0.25">
      <c r="A1218">
        <v>549344</v>
      </c>
      <c r="B1218" t="s">
        <v>1569</v>
      </c>
      <c r="C1218" t="s">
        <v>3168</v>
      </c>
      <c r="D1218" t="s">
        <v>201</v>
      </c>
      <c r="E1218" t="s">
        <v>228</v>
      </c>
      <c r="F1218" t="s">
        <v>229</v>
      </c>
      <c r="G1218">
        <v>0.5</v>
      </c>
      <c r="J1218" s="5"/>
      <c r="L1218" t="s">
        <v>564</v>
      </c>
      <c r="M1218">
        <v>2018</v>
      </c>
      <c r="N1218">
        <v>8</v>
      </c>
      <c r="P1218" t="s">
        <v>266</v>
      </c>
      <c r="Q1218" t="s">
        <v>69</v>
      </c>
      <c r="R1218" t="s">
        <v>232</v>
      </c>
      <c r="S1218" t="s">
        <v>61</v>
      </c>
      <c r="T1218">
        <v>0</v>
      </c>
      <c r="U1218" s="7">
        <v>0</v>
      </c>
      <c r="V1218" s="4">
        <v>0</v>
      </c>
      <c r="W1218">
        <v>0</v>
      </c>
      <c r="Y1218">
        <v>0</v>
      </c>
      <c r="Z1218">
        <v>0</v>
      </c>
      <c r="AA1218" t="b">
        <v>1</v>
      </c>
      <c r="AB1218" t="s">
        <v>151</v>
      </c>
      <c r="AC1218" t="s">
        <v>458</v>
      </c>
    </row>
    <row r="1219" spans="1:29" hidden="1" x14ac:dyDescent="0.25">
      <c r="A1219">
        <v>552890</v>
      </c>
      <c r="B1219" t="s">
        <v>1569</v>
      </c>
      <c r="C1219" t="s">
        <v>3168</v>
      </c>
      <c r="D1219" t="s">
        <v>201</v>
      </c>
      <c r="E1219" t="s">
        <v>29</v>
      </c>
      <c r="F1219" t="s">
        <v>41</v>
      </c>
      <c r="G1219">
        <v>0.5</v>
      </c>
      <c r="J1219" s="5"/>
      <c r="L1219" t="s">
        <v>339</v>
      </c>
      <c r="M1219">
        <v>2017</v>
      </c>
      <c r="N1219">
        <v>18</v>
      </c>
      <c r="O1219" t="s">
        <v>34</v>
      </c>
      <c r="Q1219" t="s">
        <v>69</v>
      </c>
      <c r="R1219" t="s">
        <v>3105</v>
      </c>
      <c r="S1219" t="s">
        <v>44</v>
      </c>
      <c r="T1219">
        <v>0.5</v>
      </c>
      <c r="U1219" s="7">
        <v>1</v>
      </c>
      <c r="V1219" s="4">
        <v>0.5</v>
      </c>
      <c r="W1219">
        <v>0</v>
      </c>
      <c r="Y1219">
        <v>0.5</v>
      </c>
      <c r="Z1219">
        <v>0.5</v>
      </c>
      <c r="AA1219" t="b">
        <v>1</v>
      </c>
      <c r="AB1219" t="s">
        <v>151</v>
      </c>
      <c r="AC1219" t="s">
        <v>458</v>
      </c>
    </row>
    <row r="1220" spans="1:29" hidden="1" x14ac:dyDescent="0.25">
      <c r="A1220">
        <v>570396</v>
      </c>
      <c r="B1220" t="s">
        <v>1569</v>
      </c>
      <c r="C1220" t="s">
        <v>3168</v>
      </c>
      <c r="D1220" t="s">
        <v>201</v>
      </c>
      <c r="E1220" t="s">
        <v>288</v>
      </c>
      <c r="G1220">
        <v>1</v>
      </c>
      <c r="J1220" s="5"/>
      <c r="M1220">
        <v>2019</v>
      </c>
      <c r="N1220">
        <v>240</v>
      </c>
      <c r="O1220" t="s">
        <v>34</v>
      </c>
      <c r="P1220" t="s">
        <v>1571</v>
      </c>
      <c r="Q1220" t="s">
        <v>35</v>
      </c>
      <c r="R1220" t="s">
        <v>288</v>
      </c>
      <c r="S1220" t="s">
        <v>61</v>
      </c>
      <c r="T1220">
        <v>0</v>
      </c>
      <c r="U1220" s="7">
        <v>0</v>
      </c>
      <c r="V1220" s="4">
        <v>0</v>
      </c>
      <c r="W1220">
        <v>0</v>
      </c>
      <c r="Y1220">
        <v>0</v>
      </c>
      <c r="Z1220">
        <v>0</v>
      </c>
      <c r="AA1220" t="b">
        <v>1</v>
      </c>
      <c r="AB1220" t="s">
        <v>151</v>
      </c>
      <c r="AC1220" t="s">
        <v>458</v>
      </c>
    </row>
    <row r="1221" spans="1:29" hidden="1" x14ac:dyDescent="0.25">
      <c r="A1221">
        <v>581604</v>
      </c>
      <c r="B1221" t="s">
        <v>1572</v>
      </c>
      <c r="C1221" t="s">
        <v>3168</v>
      </c>
      <c r="D1221" t="s">
        <v>156</v>
      </c>
      <c r="E1221" t="s">
        <v>228</v>
      </c>
      <c r="F1221" t="s">
        <v>100</v>
      </c>
      <c r="G1221">
        <v>1</v>
      </c>
      <c r="J1221" s="5"/>
      <c r="L1221" t="s">
        <v>1573</v>
      </c>
      <c r="M1221">
        <v>2020</v>
      </c>
      <c r="N1221">
        <v>10</v>
      </c>
      <c r="P1221" t="s">
        <v>1574</v>
      </c>
      <c r="Q1221" t="s">
        <v>35</v>
      </c>
      <c r="R1221" t="s">
        <v>3093</v>
      </c>
      <c r="S1221" t="s">
        <v>61</v>
      </c>
      <c r="T1221">
        <v>0</v>
      </c>
      <c r="U1221" s="7">
        <v>0</v>
      </c>
      <c r="V1221" s="4">
        <v>0</v>
      </c>
      <c r="W1221">
        <v>0</v>
      </c>
      <c r="Y1221">
        <v>0</v>
      </c>
      <c r="Z1221">
        <v>0</v>
      </c>
      <c r="AA1221" t="b">
        <v>1</v>
      </c>
      <c r="AB1221" t="s">
        <v>151</v>
      </c>
      <c r="AC1221" t="s">
        <v>3191</v>
      </c>
    </row>
    <row r="1222" spans="1:29" hidden="1" x14ac:dyDescent="0.25">
      <c r="A1222">
        <v>580651</v>
      </c>
      <c r="B1222" t="s">
        <v>1575</v>
      </c>
      <c r="C1222" t="s">
        <v>3168</v>
      </c>
      <c r="D1222" t="s">
        <v>141</v>
      </c>
      <c r="E1222" t="s">
        <v>40</v>
      </c>
      <c r="F1222" t="s">
        <v>89</v>
      </c>
      <c r="G1222">
        <v>1</v>
      </c>
      <c r="J1222" s="5"/>
      <c r="L1222" t="s">
        <v>151</v>
      </c>
      <c r="M1222">
        <v>2020</v>
      </c>
      <c r="N1222">
        <v>13</v>
      </c>
      <c r="O1222" t="s">
        <v>34</v>
      </c>
      <c r="Q1222" t="s">
        <v>69</v>
      </c>
      <c r="R1222" t="s">
        <v>91</v>
      </c>
      <c r="S1222" t="s">
        <v>92</v>
      </c>
      <c r="T1222">
        <v>1</v>
      </c>
      <c r="U1222" s="7">
        <v>2</v>
      </c>
      <c r="V1222" s="4">
        <v>2</v>
      </c>
      <c r="W1222">
        <v>0</v>
      </c>
      <c r="Y1222">
        <v>2</v>
      </c>
      <c r="Z1222">
        <v>2</v>
      </c>
      <c r="AA1222" t="b">
        <v>1</v>
      </c>
      <c r="AB1222" t="s">
        <v>151</v>
      </c>
      <c r="AC1222" t="s">
        <v>151</v>
      </c>
    </row>
    <row r="1223" spans="1:29" hidden="1" x14ac:dyDescent="0.25">
      <c r="A1223">
        <v>580652</v>
      </c>
      <c r="B1223" t="s">
        <v>1575</v>
      </c>
      <c r="C1223" t="s">
        <v>3168</v>
      </c>
      <c r="D1223" t="s">
        <v>141</v>
      </c>
      <c r="E1223" t="s">
        <v>40</v>
      </c>
      <c r="F1223" t="s">
        <v>89</v>
      </c>
      <c r="G1223">
        <v>0.33333333333332998</v>
      </c>
      <c r="J1223" s="5"/>
      <c r="L1223" t="s">
        <v>498</v>
      </c>
      <c r="M1223">
        <v>2019</v>
      </c>
      <c r="N1223">
        <v>31</v>
      </c>
      <c r="O1223" t="s">
        <v>34</v>
      </c>
      <c r="Q1223" t="s">
        <v>35</v>
      </c>
      <c r="R1223" t="s">
        <v>91</v>
      </c>
      <c r="S1223" t="s">
        <v>92</v>
      </c>
      <c r="T1223">
        <v>1</v>
      </c>
      <c r="U1223" s="7">
        <v>1</v>
      </c>
      <c r="V1223" s="4">
        <v>0.33333333333332998</v>
      </c>
      <c r="W1223">
        <v>0</v>
      </c>
      <c r="Y1223">
        <v>0.33333333333332998</v>
      </c>
      <c r="Z1223">
        <v>0.33333333333332998</v>
      </c>
      <c r="AA1223" t="b">
        <v>1</v>
      </c>
      <c r="AB1223" t="s">
        <v>151</v>
      </c>
      <c r="AC1223" t="s">
        <v>151</v>
      </c>
    </row>
    <row r="1224" spans="1:29" hidden="1" x14ac:dyDescent="0.25">
      <c r="A1224">
        <v>574214</v>
      </c>
      <c r="B1224" t="s">
        <v>1576</v>
      </c>
      <c r="C1224" t="s">
        <v>3168</v>
      </c>
      <c r="D1224" t="s">
        <v>201</v>
      </c>
      <c r="E1224" t="s">
        <v>117</v>
      </c>
      <c r="G1224">
        <v>1</v>
      </c>
      <c r="J1224" s="5"/>
      <c r="L1224" t="s">
        <v>1577</v>
      </c>
      <c r="M1224">
        <v>2019</v>
      </c>
      <c r="N1224">
        <v>17</v>
      </c>
      <c r="O1224" t="s">
        <v>34</v>
      </c>
      <c r="P1224" t="s">
        <v>1578</v>
      </c>
      <c r="Q1224" t="s">
        <v>35</v>
      </c>
      <c r="R1224" t="s">
        <v>117</v>
      </c>
      <c r="S1224" t="s">
        <v>120</v>
      </c>
      <c r="T1224">
        <v>1</v>
      </c>
      <c r="U1224" s="7">
        <v>1</v>
      </c>
      <c r="V1224" s="4">
        <v>1</v>
      </c>
      <c r="W1224">
        <v>0</v>
      </c>
      <c r="Y1224">
        <v>1</v>
      </c>
      <c r="Z1224">
        <v>1</v>
      </c>
      <c r="AA1224" t="b">
        <v>1</v>
      </c>
      <c r="AB1224" t="s">
        <v>151</v>
      </c>
      <c r="AC1224" t="s">
        <v>458</v>
      </c>
    </row>
    <row r="1225" spans="1:29" x14ac:dyDescent="0.25">
      <c r="A1225">
        <v>581126</v>
      </c>
      <c r="B1225" t="s">
        <v>1579</v>
      </c>
      <c r="C1225" t="s">
        <v>3168</v>
      </c>
      <c r="D1225" t="s">
        <v>28</v>
      </c>
      <c r="E1225" t="s">
        <v>40</v>
      </c>
      <c r="F1225" t="s">
        <v>89</v>
      </c>
      <c r="G1225">
        <v>0.5</v>
      </c>
      <c r="J1225" s="5"/>
      <c r="L1225" t="s">
        <v>300</v>
      </c>
      <c r="M1225">
        <v>2019</v>
      </c>
      <c r="N1225">
        <v>24</v>
      </c>
      <c r="O1225" t="s">
        <v>34</v>
      </c>
      <c r="Q1225" t="s">
        <v>35</v>
      </c>
      <c r="R1225" t="s">
        <v>91</v>
      </c>
      <c r="S1225" t="s">
        <v>92</v>
      </c>
      <c r="T1225">
        <v>1</v>
      </c>
      <c r="U1225" s="7">
        <v>1</v>
      </c>
      <c r="V1225" s="4">
        <v>0.5</v>
      </c>
      <c r="W1225">
        <v>0</v>
      </c>
      <c r="Y1225">
        <v>0.5</v>
      </c>
      <c r="Z1225">
        <v>0.5</v>
      </c>
      <c r="AA1225" t="b">
        <v>1</v>
      </c>
      <c r="AB1225" t="s">
        <v>45</v>
      </c>
      <c r="AC1225" t="s">
        <v>45</v>
      </c>
    </row>
    <row r="1226" spans="1:29" hidden="1" x14ac:dyDescent="0.25">
      <c r="A1226">
        <v>556283</v>
      </c>
      <c r="B1226" t="s">
        <v>1580</v>
      </c>
      <c r="C1226" t="s">
        <v>3168</v>
      </c>
      <c r="D1226" t="s">
        <v>470</v>
      </c>
      <c r="E1226" t="s">
        <v>228</v>
      </c>
      <c r="F1226" t="s">
        <v>100</v>
      </c>
      <c r="G1226">
        <v>0.5</v>
      </c>
      <c r="J1226" s="5"/>
      <c r="L1226" t="s">
        <v>595</v>
      </c>
      <c r="M1226">
        <v>2019</v>
      </c>
      <c r="N1226">
        <v>5</v>
      </c>
      <c r="O1226" t="s">
        <v>34</v>
      </c>
      <c r="P1226" t="s">
        <v>266</v>
      </c>
      <c r="Q1226" t="s">
        <v>35</v>
      </c>
      <c r="R1226" t="s">
        <v>3093</v>
      </c>
      <c r="S1226" t="s">
        <v>61</v>
      </c>
      <c r="T1226">
        <v>0</v>
      </c>
      <c r="U1226" s="7">
        <v>0</v>
      </c>
      <c r="V1226" s="4">
        <v>0</v>
      </c>
      <c r="W1226">
        <v>0</v>
      </c>
      <c r="Y1226">
        <v>0</v>
      </c>
      <c r="Z1226">
        <v>0</v>
      </c>
      <c r="AA1226" t="b">
        <v>1</v>
      </c>
      <c r="AB1226" t="s">
        <v>151</v>
      </c>
      <c r="AC1226" t="s">
        <v>458</v>
      </c>
    </row>
    <row r="1227" spans="1:29" hidden="1" x14ac:dyDescent="0.25">
      <c r="A1227">
        <v>544314</v>
      </c>
      <c r="B1227" t="s">
        <v>1581</v>
      </c>
      <c r="C1227" t="s">
        <v>3168</v>
      </c>
      <c r="D1227" t="s">
        <v>57</v>
      </c>
      <c r="E1227" t="s">
        <v>40</v>
      </c>
      <c r="F1227" t="s">
        <v>171</v>
      </c>
      <c r="G1227">
        <v>0.5</v>
      </c>
      <c r="J1227" s="5"/>
      <c r="L1227" t="s">
        <v>1582</v>
      </c>
      <c r="M1227">
        <v>2017</v>
      </c>
      <c r="N1227">
        <v>9</v>
      </c>
      <c r="O1227" t="s">
        <v>184</v>
      </c>
      <c r="Q1227" t="s">
        <v>35</v>
      </c>
      <c r="R1227" t="s">
        <v>357</v>
      </c>
      <c r="S1227" t="s">
        <v>44</v>
      </c>
      <c r="T1227">
        <v>0.5</v>
      </c>
      <c r="U1227" s="7">
        <v>0.5</v>
      </c>
      <c r="V1227" s="4">
        <v>0.25</v>
      </c>
      <c r="W1227">
        <v>0</v>
      </c>
      <c r="Y1227">
        <v>0.25</v>
      </c>
      <c r="Z1227">
        <v>0.25</v>
      </c>
      <c r="AA1227" t="b">
        <v>1</v>
      </c>
      <c r="AB1227" t="s">
        <v>307</v>
      </c>
      <c r="AC1227" t="s">
        <v>307</v>
      </c>
    </row>
    <row r="1228" spans="1:29" hidden="1" x14ac:dyDescent="0.25">
      <c r="A1228">
        <v>544315</v>
      </c>
      <c r="B1228" t="s">
        <v>1581</v>
      </c>
      <c r="C1228" t="s">
        <v>3168</v>
      </c>
      <c r="D1228" t="s">
        <v>57</v>
      </c>
      <c r="E1228" t="s">
        <v>99</v>
      </c>
      <c r="F1228" t="s">
        <v>100</v>
      </c>
      <c r="G1228">
        <v>0.5</v>
      </c>
      <c r="J1228" s="5"/>
      <c r="L1228" t="s">
        <v>1583</v>
      </c>
      <c r="M1228">
        <v>2017</v>
      </c>
      <c r="N1228">
        <v>7</v>
      </c>
      <c r="P1228" t="s">
        <v>1584</v>
      </c>
      <c r="Q1228" t="s">
        <v>35</v>
      </c>
      <c r="R1228" t="s">
        <v>103</v>
      </c>
      <c r="S1228" t="s">
        <v>104</v>
      </c>
      <c r="T1228">
        <v>0.25</v>
      </c>
      <c r="U1228" s="7">
        <v>0.25</v>
      </c>
      <c r="V1228" s="4">
        <v>0.125</v>
      </c>
      <c r="W1228">
        <v>0</v>
      </c>
      <c r="Y1228">
        <v>0.125</v>
      </c>
      <c r="Z1228">
        <v>0.125</v>
      </c>
      <c r="AA1228" t="b">
        <v>1</v>
      </c>
      <c r="AB1228" t="s">
        <v>151</v>
      </c>
      <c r="AC1228" t="s">
        <v>151</v>
      </c>
    </row>
    <row r="1229" spans="1:29" hidden="1" x14ac:dyDescent="0.25">
      <c r="A1229">
        <v>544316</v>
      </c>
      <c r="B1229" t="s">
        <v>1581</v>
      </c>
      <c r="C1229" t="s">
        <v>3168</v>
      </c>
      <c r="D1229" t="s">
        <v>57</v>
      </c>
      <c r="E1229" t="s">
        <v>99</v>
      </c>
      <c r="F1229" t="s">
        <v>100</v>
      </c>
      <c r="G1229">
        <v>0.5</v>
      </c>
      <c r="J1229" s="5"/>
      <c r="L1229" t="s">
        <v>1585</v>
      </c>
      <c r="M1229">
        <v>2017</v>
      </c>
      <c r="N1229">
        <v>10</v>
      </c>
      <c r="P1229" t="s">
        <v>1261</v>
      </c>
      <c r="Q1229" t="s">
        <v>35</v>
      </c>
      <c r="R1229" t="s">
        <v>103</v>
      </c>
      <c r="S1229" t="s">
        <v>104</v>
      </c>
      <c r="T1229">
        <v>0.25</v>
      </c>
      <c r="U1229" s="7">
        <v>0.25</v>
      </c>
      <c r="V1229" s="4">
        <v>0.125</v>
      </c>
      <c r="W1229">
        <v>0</v>
      </c>
      <c r="Y1229">
        <v>0.125</v>
      </c>
      <c r="Z1229">
        <v>0.125</v>
      </c>
      <c r="AA1229" t="b">
        <v>1</v>
      </c>
      <c r="AB1229" t="s">
        <v>151</v>
      </c>
      <c r="AC1229" t="s">
        <v>151</v>
      </c>
    </row>
    <row r="1230" spans="1:29" hidden="1" x14ac:dyDescent="0.25">
      <c r="A1230">
        <v>545805</v>
      </c>
      <c r="B1230" t="s">
        <v>1586</v>
      </c>
      <c r="C1230" t="s">
        <v>3168</v>
      </c>
      <c r="D1230" t="s">
        <v>57</v>
      </c>
      <c r="E1230" t="s">
        <v>117</v>
      </c>
      <c r="G1230">
        <v>1</v>
      </c>
      <c r="J1230" s="5"/>
      <c r="L1230" t="s">
        <v>866</v>
      </c>
      <c r="M1230">
        <v>2018</v>
      </c>
      <c r="N1230">
        <v>8</v>
      </c>
      <c r="O1230" t="s">
        <v>34</v>
      </c>
      <c r="P1230" t="s">
        <v>266</v>
      </c>
      <c r="Q1230" t="s">
        <v>35</v>
      </c>
      <c r="R1230" t="s">
        <v>117</v>
      </c>
      <c r="S1230" t="s">
        <v>120</v>
      </c>
      <c r="T1230">
        <v>1</v>
      </c>
      <c r="U1230" s="7">
        <v>1</v>
      </c>
      <c r="V1230" s="4">
        <v>1</v>
      </c>
      <c r="W1230">
        <v>0</v>
      </c>
      <c r="Y1230">
        <v>1</v>
      </c>
      <c r="Z1230">
        <v>1</v>
      </c>
      <c r="AA1230" t="b">
        <v>1</v>
      </c>
      <c r="AB1230" t="s">
        <v>307</v>
      </c>
      <c r="AC1230" t="s">
        <v>307</v>
      </c>
    </row>
    <row r="1231" spans="1:29" hidden="1" x14ac:dyDescent="0.25">
      <c r="A1231">
        <v>591827</v>
      </c>
      <c r="B1231" t="s">
        <v>1587</v>
      </c>
      <c r="C1231" t="s">
        <v>3168</v>
      </c>
      <c r="D1231" t="s">
        <v>108</v>
      </c>
      <c r="E1231" t="s">
        <v>40</v>
      </c>
      <c r="F1231" t="s">
        <v>171</v>
      </c>
      <c r="G1231">
        <v>0.25</v>
      </c>
      <c r="J1231" s="5"/>
      <c r="L1231" t="s">
        <v>1588</v>
      </c>
      <c r="M1231">
        <v>2020</v>
      </c>
      <c r="N1231">
        <v>17</v>
      </c>
      <c r="O1231" t="s">
        <v>1589</v>
      </c>
      <c r="Q1231" t="s">
        <v>69</v>
      </c>
      <c r="R1231" t="s">
        <v>357</v>
      </c>
      <c r="S1231" t="s">
        <v>44</v>
      </c>
      <c r="T1231">
        <v>0.5</v>
      </c>
      <c r="U1231" s="7">
        <v>1</v>
      </c>
      <c r="V1231" s="4">
        <v>0.25</v>
      </c>
      <c r="W1231">
        <v>0</v>
      </c>
      <c r="Y1231">
        <v>0.25</v>
      </c>
      <c r="Z1231">
        <v>0.25</v>
      </c>
      <c r="AA1231" t="b">
        <v>1</v>
      </c>
      <c r="AB1231" t="s">
        <v>76</v>
      </c>
      <c r="AC1231" t="s">
        <v>3185</v>
      </c>
    </row>
    <row r="1232" spans="1:29" x14ac:dyDescent="0.25">
      <c r="A1232">
        <v>569325</v>
      </c>
      <c r="B1232" t="s">
        <v>227</v>
      </c>
      <c r="C1232" t="s">
        <v>3168</v>
      </c>
      <c r="D1232" t="s">
        <v>28</v>
      </c>
      <c r="E1232" t="s">
        <v>40</v>
      </c>
      <c r="F1232" t="s">
        <v>41</v>
      </c>
      <c r="G1232">
        <v>0.33333333333332998</v>
      </c>
      <c r="J1232" s="5"/>
      <c r="L1232" t="s">
        <v>42</v>
      </c>
      <c r="M1232">
        <v>2019</v>
      </c>
      <c r="N1232">
        <v>12</v>
      </c>
      <c r="O1232" t="s">
        <v>34</v>
      </c>
      <c r="Q1232" t="s">
        <v>35</v>
      </c>
      <c r="R1232" t="s">
        <v>43</v>
      </c>
      <c r="S1232" t="s">
        <v>44</v>
      </c>
      <c r="T1232">
        <v>0.5</v>
      </c>
      <c r="U1232" s="7">
        <v>0.5</v>
      </c>
      <c r="V1232" s="4">
        <v>0.16666666666666499</v>
      </c>
      <c r="W1232">
        <v>0</v>
      </c>
      <c r="Y1232">
        <v>0.16666666666666499</v>
      </c>
      <c r="Z1232">
        <v>0.16666666666666499</v>
      </c>
      <c r="AA1232" t="b">
        <v>1</v>
      </c>
      <c r="AB1232" t="s">
        <v>38</v>
      </c>
      <c r="AC1232" t="s">
        <v>38</v>
      </c>
    </row>
    <row r="1233" spans="1:29" hidden="1" x14ac:dyDescent="0.25">
      <c r="A1233">
        <v>571745</v>
      </c>
      <c r="B1233" t="s">
        <v>227</v>
      </c>
      <c r="C1233" t="s">
        <v>3172</v>
      </c>
      <c r="D1233" t="s">
        <v>28</v>
      </c>
      <c r="E1233" t="s">
        <v>228</v>
      </c>
      <c r="F1233" t="s">
        <v>229</v>
      </c>
      <c r="G1233">
        <v>0.25</v>
      </c>
      <c r="J1233" s="5"/>
      <c r="L1233" t="s">
        <v>230</v>
      </c>
      <c r="M1233">
        <v>2019</v>
      </c>
      <c r="N1233">
        <v>9</v>
      </c>
      <c r="P1233" t="s">
        <v>231</v>
      </c>
      <c r="Q1233" t="s">
        <v>35</v>
      </c>
      <c r="R1233" t="s">
        <v>232</v>
      </c>
      <c r="S1233" t="s">
        <v>61</v>
      </c>
      <c r="T1233">
        <v>0</v>
      </c>
      <c r="U1233" s="7">
        <v>0</v>
      </c>
      <c r="V1233" s="4">
        <v>0</v>
      </c>
      <c r="W1233">
        <v>0</v>
      </c>
      <c r="Y1233">
        <v>0</v>
      </c>
      <c r="Z1233">
        <v>0</v>
      </c>
      <c r="AA1233" t="b">
        <v>1</v>
      </c>
      <c r="AB1233" t="s">
        <v>38</v>
      </c>
      <c r="AC1233" t="s">
        <v>38</v>
      </c>
    </row>
    <row r="1234" spans="1:29" hidden="1" x14ac:dyDescent="0.25">
      <c r="A1234">
        <v>571749</v>
      </c>
      <c r="B1234" t="s">
        <v>227</v>
      </c>
      <c r="C1234" t="s">
        <v>3172</v>
      </c>
      <c r="D1234" t="s">
        <v>28</v>
      </c>
      <c r="E1234" t="s">
        <v>228</v>
      </c>
      <c r="F1234" t="s">
        <v>229</v>
      </c>
      <c r="G1234">
        <v>0.25</v>
      </c>
      <c r="J1234" s="5"/>
      <c r="L1234" t="s">
        <v>230</v>
      </c>
      <c r="M1234">
        <v>2019</v>
      </c>
      <c r="N1234">
        <v>10</v>
      </c>
      <c r="P1234" t="s">
        <v>231</v>
      </c>
      <c r="Q1234" t="s">
        <v>35</v>
      </c>
      <c r="R1234" t="s">
        <v>232</v>
      </c>
      <c r="S1234" t="s">
        <v>61</v>
      </c>
      <c r="T1234">
        <v>0</v>
      </c>
      <c r="U1234" s="7">
        <v>0</v>
      </c>
      <c r="V1234" s="4">
        <v>0</v>
      </c>
      <c r="W1234">
        <v>0</v>
      </c>
      <c r="Y1234">
        <v>0</v>
      </c>
      <c r="Z1234">
        <v>0</v>
      </c>
      <c r="AA1234" t="b">
        <v>1</v>
      </c>
      <c r="AB1234" t="s">
        <v>38</v>
      </c>
      <c r="AC1234" t="s">
        <v>38</v>
      </c>
    </row>
    <row r="1235" spans="1:29" hidden="1" x14ac:dyDescent="0.25">
      <c r="A1235">
        <v>587286</v>
      </c>
      <c r="B1235" t="s">
        <v>1590</v>
      </c>
      <c r="C1235" t="s">
        <v>3168</v>
      </c>
      <c r="D1235" t="s">
        <v>263</v>
      </c>
      <c r="E1235" t="s">
        <v>99</v>
      </c>
      <c r="F1235" t="s">
        <v>100</v>
      </c>
      <c r="G1235">
        <v>1</v>
      </c>
      <c r="J1235" s="5"/>
      <c r="L1235" t="s">
        <v>1591</v>
      </c>
      <c r="M1235">
        <v>2020</v>
      </c>
      <c r="N1235">
        <v>5</v>
      </c>
      <c r="P1235" t="s">
        <v>764</v>
      </c>
      <c r="Q1235" t="s">
        <v>35</v>
      </c>
      <c r="R1235" t="s">
        <v>103</v>
      </c>
      <c r="S1235" t="s">
        <v>104</v>
      </c>
      <c r="T1235">
        <v>0.25</v>
      </c>
      <c r="U1235" s="7">
        <v>0.25</v>
      </c>
      <c r="V1235" s="4">
        <v>0.25</v>
      </c>
      <c r="W1235">
        <v>0</v>
      </c>
      <c r="Y1235">
        <v>0.25</v>
      </c>
      <c r="Z1235">
        <v>0.25</v>
      </c>
      <c r="AA1235" t="b">
        <v>1</v>
      </c>
      <c r="AB1235" t="s">
        <v>151</v>
      </c>
      <c r="AC1235" t="s">
        <v>3189</v>
      </c>
    </row>
    <row r="1236" spans="1:29" hidden="1" x14ac:dyDescent="0.25">
      <c r="A1236">
        <v>569961</v>
      </c>
      <c r="B1236" t="s">
        <v>1592</v>
      </c>
      <c r="C1236" t="s">
        <v>3168</v>
      </c>
      <c r="D1236" t="s">
        <v>156</v>
      </c>
      <c r="E1236" t="s">
        <v>40</v>
      </c>
      <c r="F1236" t="s">
        <v>89</v>
      </c>
      <c r="G1236">
        <v>0.33333333333332998</v>
      </c>
      <c r="J1236" s="5"/>
      <c r="L1236" t="s">
        <v>1129</v>
      </c>
      <c r="M1236">
        <v>2019</v>
      </c>
      <c r="N1236">
        <v>14</v>
      </c>
      <c r="O1236" t="s">
        <v>34</v>
      </c>
      <c r="Q1236" t="s">
        <v>69</v>
      </c>
      <c r="R1236" t="s">
        <v>91</v>
      </c>
      <c r="S1236" t="s">
        <v>92</v>
      </c>
      <c r="T1236">
        <v>1</v>
      </c>
      <c r="U1236" s="7">
        <v>2</v>
      </c>
      <c r="V1236" s="4">
        <v>0.66666666666665997</v>
      </c>
      <c r="W1236">
        <v>0</v>
      </c>
      <c r="Y1236">
        <v>0.66666666666665997</v>
      </c>
      <c r="Z1236">
        <v>0.66666666666665997</v>
      </c>
      <c r="AA1236" t="b">
        <v>1</v>
      </c>
      <c r="AB1236" t="s">
        <v>151</v>
      </c>
      <c r="AC1236" t="s">
        <v>3191</v>
      </c>
    </row>
    <row r="1237" spans="1:29" hidden="1" x14ac:dyDescent="0.25">
      <c r="A1237">
        <v>578752</v>
      </c>
      <c r="B1237" t="s">
        <v>1593</v>
      </c>
      <c r="C1237" t="s">
        <v>3168</v>
      </c>
      <c r="D1237" t="s">
        <v>221</v>
      </c>
      <c r="E1237" t="s">
        <v>117</v>
      </c>
      <c r="G1237">
        <v>1</v>
      </c>
      <c r="J1237" s="5"/>
      <c r="L1237" t="s">
        <v>1594</v>
      </c>
      <c r="M1237">
        <v>2018</v>
      </c>
      <c r="N1237">
        <v>58</v>
      </c>
      <c r="O1237" t="s">
        <v>34</v>
      </c>
      <c r="P1237" t="s">
        <v>549</v>
      </c>
      <c r="Q1237" t="s">
        <v>35</v>
      </c>
      <c r="R1237" t="s">
        <v>117</v>
      </c>
      <c r="S1237" t="s">
        <v>120</v>
      </c>
      <c r="T1237">
        <v>1</v>
      </c>
      <c r="U1237" s="7">
        <v>1</v>
      </c>
      <c r="V1237" s="4">
        <v>1</v>
      </c>
      <c r="W1237">
        <v>0</v>
      </c>
      <c r="Y1237">
        <v>1</v>
      </c>
      <c r="Z1237">
        <v>1</v>
      </c>
      <c r="AA1237" t="b">
        <v>1</v>
      </c>
      <c r="AB1237" t="s">
        <v>76</v>
      </c>
      <c r="AC1237" t="s">
        <v>3187</v>
      </c>
    </row>
    <row r="1238" spans="1:29" hidden="1" x14ac:dyDescent="0.25">
      <c r="A1238">
        <v>575267</v>
      </c>
      <c r="B1238" t="s">
        <v>1595</v>
      </c>
      <c r="C1238" t="s">
        <v>3168</v>
      </c>
      <c r="D1238" t="s">
        <v>221</v>
      </c>
      <c r="E1238" t="s">
        <v>75</v>
      </c>
      <c r="G1238">
        <v>0.5</v>
      </c>
      <c r="J1238" s="5"/>
      <c r="M1238">
        <v>2019</v>
      </c>
      <c r="Q1238" t="s">
        <v>35</v>
      </c>
      <c r="R1238" t="s">
        <v>75</v>
      </c>
      <c r="S1238" t="s">
        <v>61</v>
      </c>
      <c r="T1238">
        <v>0</v>
      </c>
      <c r="U1238" s="7">
        <v>0</v>
      </c>
      <c r="V1238" s="4">
        <v>0</v>
      </c>
      <c r="W1238">
        <v>0</v>
      </c>
      <c r="Y1238">
        <v>0</v>
      </c>
      <c r="Z1238">
        <v>0</v>
      </c>
      <c r="AA1238" t="b">
        <v>1</v>
      </c>
      <c r="AB1238" t="s">
        <v>151</v>
      </c>
      <c r="AC1238" t="s">
        <v>151</v>
      </c>
    </row>
    <row r="1239" spans="1:29" hidden="1" x14ac:dyDescent="0.25">
      <c r="A1239">
        <v>575268</v>
      </c>
      <c r="B1239" t="s">
        <v>1595</v>
      </c>
      <c r="C1239" t="s">
        <v>3168</v>
      </c>
      <c r="D1239" t="s">
        <v>221</v>
      </c>
      <c r="E1239" t="s">
        <v>75</v>
      </c>
      <c r="G1239">
        <v>0.5</v>
      </c>
      <c r="J1239" s="5"/>
      <c r="M1239">
        <v>2019</v>
      </c>
      <c r="Q1239" t="s">
        <v>35</v>
      </c>
      <c r="R1239" t="s">
        <v>75</v>
      </c>
      <c r="S1239" t="s">
        <v>61</v>
      </c>
      <c r="T1239">
        <v>0</v>
      </c>
      <c r="U1239" s="7">
        <v>0</v>
      </c>
      <c r="V1239" s="4">
        <v>0</v>
      </c>
      <c r="W1239">
        <v>0</v>
      </c>
      <c r="Y1239">
        <v>0</v>
      </c>
      <c r="Z1239">
        <v>0</v>
      </c>
      <c r="AA1239" t="b">
        <v>1</v>
      </c>
      <c r="AB1239" t="s">
        <v>151</v>
      </c>
      <c r="AC1239" t="s">
        <v>151</v>
      </c>
    </row>
    <row r="1240" spans="1:29" x14ac:dyDescent="0.25">
      <c r="A1240">
        <v>553531</v>
      </c>
      <c r="B1240" t="s">
        <v>1596</v>
      </c>
      <c r="C1240" t="s">
        <v>3168</v>
      </c>
      <c r="D1240" t="s">
        <v>28</v>
      </c>
      <c r="E1240" t="s">
        <v>40</v>
      </c>
      <c r="F1240" t="s">
        <v>41</v>
      </c>
      <c r="G1240">
        <v>0.5</v>
      </c>
      <c r="J1240" s="5"/>
      <c r="L1240" t="s">
        <v>339</v>
      </c>
      <c r="M1240">
        <v>2018</v>
      </c>
      <c r="N1240">
        <v>23</v>
      </c>
      <c r="O1240" t="s">
        <v>34</v>
      </c>
      <c r="Q1240" t="s">
        <v>35</v>
      </c>
      <c r="R1240" t="s">
        <v>43</v>
      </c>
      <c r="S1240" t="s">
        <v>44</v>
      </c>
      <c r="T1240">
        <v>0.5</v>
      </c>
      <c r="U1240" s="7">
        <v>0.5</v>
      </c>
      <c r="V1240" s="4">
        <v>0.25</v>
      </c>
      <c r="W1240">
        <v>0</v>
      </c>
      <c r="Y1240">
        <v>0.25</v>
      </c>
      <c r="Z1240">
        <v>0.25</v>
      </c>
      <c r="AA1240" t="b">
        <v>1</v>
      </c>
      <c r="AB1240" t="s">
        <v>45</v>
      </c>
      <c r="AC1240" t="s">
        <v>45</v>
      </c>
    </row>
    <row r="1241" spans="1:29" x14ac:dyDescent="0.25">
      <c r="A1241">
        <v>581625</v>
      </c>
      <c r="B1241" t="s">
        <v>1596</v>
      </c>
      <c r="C1241" t="s">
        <v>3168</v>
      </c>
      <c r="D1241" t="s">
        <v>28</v>
      </c>
      <c r="E1241" t="s">
        <v>99</v>
      </c>
      <c r="F1241" t="s">
        <v>100</v>
      </c>
      <c r="G1241">
        <v>0.33333333333332998</v>
      </c>
      <c r="J1241" s="5"/>
      <c r="L1241" t="s">
        <v>880</v>
      </c>
      <c r="M1241">
        <v>2020</v>
      </c>
      <c r="N1241">
        <v>12</v>
      </c>
      <c r="P1241" t="s">
        <v>881</v>
      </c>
      <c r="Q1241" t="s">
        <v>69</v>
      </c>
      <c r="R1241" t="s">
        <v>103</v>
      </c>
      <c r="S1241" t="s">
        <v>104</v>
      </c>
      <c r="T1241">
        <v>0.25</v>
      </c>
      <c r="U1241" s="7">
        <v>0.5</v>
      </c>
      <c r="V1241" s="4">
        <v>0.16666666666666499</v>
      </c>
      <c r="W1241">
        <v>0</v>
      </c>
      <c r="Y1241">
        <v>0.16666666666666499</v>
      </c>
      <c r="Z1241">
        <v>0.16666666666666499</v>
      </c>
      <c r="AA1241" t="b">
        <v>1</v>
      </c>
      <c r="AB1241" t="s">
        <v>45</v>
      </c>
      <c r="AC1241" t="s">
        <v>45</v>
      </c>
    </row>
    <row r="1242" spans="1:29" hidden="1" x14ac:dyDescent="0.25">
      <c r="A1242">
        <v>580749</v>
      </c>
      <c r="B1242" t="s">
        <v>1597</v>
      </c>
      <c r="C1242" t="s">
        <v>3168</v>
      </c>
      <c r="D1242" t="s">
        <v>263</v>
      </c>
      <c r="E1242" t="s">
        <v>99</v>
      </c>
      <c r="F1242" t="s">
        <v>100</v>
      </c>
      <c r="G1242">
        <v>1</v>
      </c>
      <c r="J1242" s="5"/>
      <c r="L1242" t="s">
        <v>1598</v>
      </c>
      <c r="M1242">
        <v>2020</v>
      </c>
      <c r="N1242">
        <v>9</v>
      </c>
      <c r="P1242" t="s">
        <v>1599</v>
      </c>
      <c r="Q1242" t="s">
        <v>35</v>
      </c>
      <c r="R1242" t="s">
        <v>103</v>
      </c>
      <c r="S1242" t="s">
        <v>104</v>
      </c>
      <c r="T1242">
        <v>0.25</v>
      </c>
      <c r="U1242" s="7">
        <v>0.25</v>
      </c>
      <c r="V1242" s="4">
        <v>0.25</v>
      </c>
      <c r="W1242">
        <v>0</v>
      </c>
      <c r="Y1242">
        <v>0.25</v>
      </c>
      <c r="Z1242">
        <v>0.25</v>
      </c>
      <c r="AA1242" t="b">
        <v>1</v>
      </c>
      <c r="AB1242" t="s">
        <v>151</v>
      </c>
      <c r="AC1242" t="s">
        <v>151</v>
      </c>
    </row>
    <row r="1243" spans="1:29" hidden="1" x14ac:dyDescent="0.25">
      <c r="A1243">
        <v>567769</v>
      </c>
      <c r="B1243" t="s">
        <v>1597</v>
      </c>
      <c r="C1243" t="s">
        <v>3168</v>
      </c>
      <c r="D1243" t="s">
        <v>263</v>
      </c>
      <c r="E1243" t="s">
        <v>75</v>
      </c>
      <c r="G1243">
        <v>1</v>
      </c>
      <c r="J1243" s="5"/>
      <c r="M1243">
        <v>2019</v>
      </c>
      <c r="Q1243" t="s">
        <v>35</v>
      </c>
      <c r="R1243" t="s">
        <v>75</v>
      </c>
      <c r="S1243" t="s">
        <v>61</v>
      </c>
      <c r="T1243">
        <v>0</v>
      </c>
      <c r="U1243" s="7">
        <v>0</v>
      </c>
      <c r="V1243" s="4">
        <v>0</v>
      </c>
      <c r="W1243">
        <v>0</v>
      </c>
      <c r="Y1243">
        <v>0</v>
      </c>
      <c r="Z1243">
        <v>0</v>
      </c>
      <c r="AA1243" t="b">
        <v>1</v>
      </c>
      <c r="AB1243" t="s">
        <v>151</v>
      </c>
      <c r="AC1243" t="s">
        <v>151</v>
      </c>
    </row>
    <row r="1244" spans="1:29" hidden="1" x14ac:dyDescent="0.25">
      <c r="A1244">
        <v>573790</v>
      </c>
      <c r="B1244" t="s">
        <v>1597</v>
      </c>
      <c r="C1244" t="s">
        <v>3168</v>
      </c>
      <c r="D1244" t="s">
        <v>263</v>
      </c>
      <c r="E1244" t="s">
        <v>99</v>
      </c>
      <c r="G1244">
        <v>1</v>
      </c>
      <c r="J1244" s="5"/>
      <c r="L1244" t="s">
        <v>1600</v>
      </c>
      <c r="M1244">
        <v>2020</v>
      </c>
      <c r="N1244">
        <v>9</v>
      </c>
      <c r="P1244" t="s">
        <v>399</v>
      </c>
      <c r="Q1244" t="s">
        <v>35</v>
      </c>
      <c r="R1244" t="s">
        <v>99</v>
      </c>
      <c r="S1244" t="s">
        <v>104</v>
      </c>
      <c r="T1244">
        <v>0.25</v>
      </c>
      <c r="U1244" s="7">
        <v>0.25</v>
      </c>
      <c r="V1244" s="4">
        <v>0.25</v>
      </c>
      <c r="W1244">
        <v>0</v>
      </c>
      <c r="Y1244">
        <v>0.25</v>
      </c>
      <c r="Z1244">
        <v>0.25</v>
      </c>
      <c r="AA1244" t="b">
        <v>1</v>
      </c>
      <c r="AB1244" t="s">
        <v>151</v>
      </c>
      <c r="AC1244" t="s">
        <v>151</v>
      </c>
    </row>
    <row r="1245" spans="1:29" hidden="1" x14ac:dyDescent="0.25">
      <c r="A1245">
        <v>583142</v>
      </c>
      <c r="B1245" t="s">
        <v>1601</v>
      </c>
      <c r="C1245" t="s">
        <v>3168</v>
      </c>
      <c r="D1245" t="s">
        <v>57</v>
      </c>
      <c r="E1245" t="s">
        <v>40</v>
      </c>
      <c r="F1245" t="s">
        <v>41</v>
      </c>
      <c r="G1245">
        <v>1</v>
      </c>
      <c r="J1245" s="5"/>
      <c r="L1245" t="s">
        <v>1602</v>
      </c>
      <c r="M1245">
        <v>2020</v>
      </c>
      <c r="N1245">
        <v>2</v>
      </c>
      <c r="O1245" t="s">
        <v>34</v>
      </c>
      <c r="Q1245" t="s">
        <v>35</v>
      </c>
      <c r="R1245" t="s">
        <v>43</v>
      </c>
      <c r="S1245" t="s">
        <v>44</v>
      </c>
      <c r="T1245">
        <v>0.5</v>
      </c>
      <c r="U1245" s="7">
        <v>0.5</v>
      </c>
      <c r="V1245" s="4">
        <v>0.5</v>
      </c>
      <c r="W1245">
        <v>0</v>
      </c>
      <c r="Y1245">
        <v>0.5</v>
      </c>
      <c r="Z1245">
        <v>0.5</v>
      </c>
      <c r="AA1245" t="b">
        <v>1</v>
      </c>
      <c r="AB1245" t="s">
        <v>76</v>
      </c>
      <c r="AC1245" t="s">
        <v>3188</v>
      </c>
    </row>
    <row r="1246" spans="1:29" hidden="1" x14ac:dyDescent="0.25">
      <c r="A1246">
        <v>580026</v>
      </c>
      <c r="B1246" t="s">
        <v>233</v>
      </c>
      <c r="C1246" t="s">
        <v>3168</v>
      </c>
      <c r="D1246" t="s">
        <v>234</v>
      </c>
      <c r="E1246" t="s">
        <v>99</v>
      </c>
      <c r="F1246" t="s">
        <v>121</v>
      </c>
      <c r="G1246">
        <v>1</v>
      </c>
      <c r="H1246" t="s">
        <v>1603</v>
      </c>
      <c r="J1246" s="5"/>
      <c r="L1246" t="s">
        <v>1604</v>
      </c>
      <c r="M1246">
        <v>2020</v>
      </c>
      <c r="N1246">
        <v>25</v>
      </c>
      <c r="P1246" t="s">
        <v>960</v>
      </c>
      <c r="Q1246" t="s">
        <v>69</v>
      </c>
      <c r="R1246" t="s">
        <v>3108</v>
      </c>
      <c r="S1246" t="s">
        <v>225</v>
      </c>
      <c r="T1246">
        <v>0.5</v>
      </c>
      <c r="U1246" s="7">
        <v>1</v>
      </c>
      <c r="V1246" s="4">
        <v>1</v>
      </c>
      <c r="W1246">
        <v>0</v>
      </c>
      <c r="Y1246">
        <v>1</v>
      </c>
      <c r="Z1246">
        <v>1</v>
      </c>
      <c r="AA1246" t="b">
        <v>1</v>
      </c>
      <c r="AB1246" t="s">
        <v>76</v>
      </c>
      <c r="AC1246" t="s">
        <v>3186</v>
      </c>
    </row>
    <row r="1247" spans="1:29" hidden="1" x14ac:dyDescent="0.25">
      <c r="A1247">
        <v>568648</v>
      </c>
      <c r="B1247" t="s">
        <v>233</v>
      </c>
      <c r="C1247" t="s">
        <v>3168</v>
      </c>
      <c r="D1247" t="s">
        <v>234</v>
      </c>
      <c r="E1247" t="s">
        <v>99</v>
      </c>
      <c r="F1247" t="s">
        <v>100</v>
      </c>
      <c r="G1247">
        <v>1</v>
      </c>
      <c r="J1247" s="5"/>
      <c r="L1247" t="s">
        <v>1605</v>
      </c>
      <c r="M1247">
        <v>2019</v>
      </c>
      <c r="N1247">
        <v>6</v>
      </c>
      <c r="P1247" t="s">
        <v>1606</v>
      </c>
      <c r="Q1247" t="s">
        <v>69</v>
      </c>
      <c r="R1247" t="s">
        <v>103</v>
      </c>
      <c r="S1247" t="s">
        <v>104</v>
      </c>
      <c r="T1247">
        <v>0.25</v>
      </c>
      <c r="U1247" s="7">
        <v>0.5</v>
      </c>
      <c r="V1247" s="4">
        <v>0.5</v>
      </c>
      <c r="W1247">
        <v>0</v>
      </c>
      <c r="Y1247">
        <v>0.5</v>
      </c>
      <c r="Z1247">
        <v>0.5</v>
      </c>
      <c r="AA1247" t="b">
        <v>1</v>
      </c>
      <c r="AB1247" t="s">
        <v>76</v>
      </c>
      <c r="AC1247" t="s">
        <v>3186</v>
      </c>
    </row>
    <row r="1248" spans="1:29" hidden="1" x14ac:dyDescent="0.25">
      <c r="A1248">
        <v>584821</v>
      </c>
      <c r="B1248" t="s">
        <v>233</v>
      </c>
      <c r="C1248" t="s">
        <v>3168</v>
      </c>
      <c r="D1248" t="s">
        <v>234</v>
      </c>
      <c r="E1248" t="s">
        <v>99</v>
      </c>
      <c r="F1248" t="s">
        <v>146</v>
      </c>
      <c r="G1248">
        <v>1</v>
      </c>
      <c r="H1248" t="s">
        <v>1607</v>
      </c>
      <c r="J1248" s="5"/>
      <c r="L1248" t="s">
        <v>1608</v>
      </c>
      <c r="M1248">
        <v>2020</v>
      </c>
      <c r="N1248">
        <v>12</v>
      </c>
      <c r="P1248" t="s">
        <v>925</v>
      </c>
      <c r="Q1248" t="s">
        <v>69</v>
      </c>
      <c r="R1248" t="s">
        <v>3123</v>
      </c>
      <c r="S1248" t="s">
        <v>225</v>
      </c>
      <c r="T1248">
        <v>0.5</v>
      </c>
      <c r="U1248" s="7">
        <v>1</v>
      </c>
      <c r="V1248" s="4">
        <v>1</v>
      </c>
      <c r="W1248">
        <v>0</v>
      </c>
      <c r="Y1248">
        <v>1</v>
      </c>
      <c r="Z1248">
        <v>1</v>
      </c>
      <c r="AA1248" t="b">
        <v>1</v>
      </c>
      <c r="AB1248" t="s">
        <v>76</v>
      </c>
      <c r="AC1248" t="s">
        <v>3186</v>
      </c>
    </row>
    <row r="1249" spans="1:29" hidden="1" x14ac:dyDescent="0.25">
      <c r="A1249">
        <v>586314</v>
      </c>
      <c r="B1249" t="s">
        <v>233</v>
      </c>
      <c r="C1249" t="s">
        <v>3168</v>
      </c>
      <c r="D1249" t="s">
        <v>234</v>
      </c>
      <c r="E1249" t="s">
        <v>99</v>
      </c>
      <c r="F1249" t="s">
        <v>100</v>
      </c>
      <c r="G1249">
        <v>1</v>
      </c>
      <c r="J1249" s="5"/>
      <c r="L1249" t="s">
        <v>1609</v>
      </c>
      <c r="M1249">
        <v>2020</v>
      </c>
      <c r="N1249">
        <v>10</v>
      </c>
      <c r="P1249" t="s">
        <v>1610</v>
      </c>
      <c r="Q1249" t="s">
        <v>69</v>
      </c>
      <c r="R1249" t="s">
        <v>103</v>
      </c>
      <c r="S1249" t="s">
        <v>104</v>
      </c>
      <c r="T1249">
        <v>0.25</v>
      </c>
      <c r="U1249" s="7">
        <v>0.5</v>
      </c>
      <c r="V1249" s="4">
        <v>0.5</v>
      </c>
      <c r="W1249">
        <v>0</v>
      </c>
      <c r="Y1249">
        <v>0.5</v>
      </c>
      <c r="Z1249">
        <v>0.5</v>
      </c>
      <c r="AA1249" t="b">
        <v>1</v>
      </c>
      <c r="AB1249" t="s">
        <v>76</v>
      </c>
      <c r="AC1249" t="s">
        <v>3186</v>
      </c>
    </row>
    <row r="1250" spans="1:29" hidden="1" x14ac:dyDescent="0.25">
      <c r="A1250">
        <v>586576</v>
      </c>
      <c r="B1250" t="s">
        <v>233</v>
      </c>
      <c r="C1250" t="s">
        <v>3168</v>
      </c>
      <c r="D1250" t="s">
        <v>234</v>
      </c>
      <c r="E1250" t="s">
        <v>99</v>
      </c>
      <c r="F1250" t="s">
        <v>100</v>
      </c>
      <c r="G1250">
        <v>0.5</v>
      </c>
      <c r="J1250" s="5"/>
      <c r="L1250" t="s">
        <v>235</v>
      </c>
      <c r="M1250">
        <v>2020</v>
      </c>
      <c r="N1250">
        <v>9</v>
      </c>
      <c r="P1250" t="s">
        <v>236</v>
      </c>
      <c r="Q1250" t="s">
        <v>69</v>
      </c>
      <c r="R1250" t="s">
        <v>103</v>
      </c>
      <c r="S1250" t="s">
        <v>104</v>
      </c>
      <c r="T1250">
        <v>0.25</v>
      </c>
      <c r="U1250" s="7">
        <v>0.5</v>
      </c>
      <c r="V1250" s="4">
        <v>0.25</v>
      </c>
      <c r="W1250">
        <v>0</v>
      </c>
      <c r="Y1250">
        <v>0.25</v>
      </c>
      <c r="Z1250">
        <v>0.25</v>
      </c>
      <c r="AA1250" t="b">
        <v>1</v>
      </c>
      <c r="AB1250" t="s">
        <v>76</v>
      </c>
      <c r="AC1250" t="s">
        <v>3186</v>
      </c>
    </row>
    <row r="1251" spans="1:29" hidden="1" x14ac:dyDescent="0.25">
      <c r="A1251">
        <v>586582</v>
      </c>
      <c r="B1251" t="s">
        <v>233</v>
      </c>
      <c r="C1251" t="s">
        <v>3175</v>
      </c>
      <c r="D1251" t="s">
        <v>234</v>
      </c>
      <c r="E1251" t="s">
        <v>99</v>
      </c>
      <c r="F1251" t="s">
        <v>100</v>
      </c>
      <c r="G1251">
        <v>0.5</v>
      </c>
      <c r="J1251" s="5"/>
      <c r="L1251" t="s">
        <v>235</v>
      </c>
      <c r="M1251">
        <v>2020</v>
      </c>
      <c r="N1251">
        <v>6</v>
      </c>
      <c r="P1251" t="s">
        <v>236</v>
      </c>
      <c r="Q1251" t="s">
        <v>69</v>
      </c>
      <c r="R1251" t="s">
        <v>103</v>
      </c>
      <c r="S1251" t="s">
        <v>104</v>
      </c>
      <c r="T1251">
        <v>0.25</v>
      </c>
      <c r="U1251" s="7">
        <v>0.5</v>
      </c>
      <c r="V1251" s="4">
        <v>0.25</v>
      </c>
      <c r="W1251">
        <v>0</v>
      </c>
      <c r="Y1251">
        <v>0.25</v>
      </c>
      <c r="Z1251">
        <v>0.25</v>
      </c>
      <c r="AA1251" t="b">
        <v>1</v>
      </c>
      <c r="AB1251" t="s">
        <v>76</v>
      </c>
      <c r="AC1251" t="s">
        <v>3186</v>
      </c>
    </row>
    <row r="1252" spans="1:29" hidden="1" x14ac:dyDescent="0.25">
      <c r="A1252">
        <v>586610</v>
      </c>
      <c r="B1252" t="s">
        <v>233</v>
      </c>
      <c r="C1252" t="s">
        <v>3168</v>
      </c>
      <c r="D1252" t="s">
        <v>234</v>
      </c>
      <c r="E1252" t="s">
        <v>228</v>
      </c>
      <c r="F1252" t="s">
        <v>229</v>
      </c>
      <c r="G1252">
        <v>1</v>
      </c>
      <c r="J1252" s="5"/>
      <c r="L1252" t="s">
        <v>1611</v>
      </c>
      <c r="M1252">
        <v>2020</v>
      </c>
      <c r="N1252">
        <v>6</v>
      </c>
      <c r="P1252" t="s">
        <v>266</v>
      </c>
      <c r="Q1252" t="s">
        <v>485</v>
      </c>
      <c r="R1252" t="s">
        <v>232</v>
      </c>
      <c r="S1252" t="s">
        <v>61</v>
      </c>
      <c r="T1252">
        <v>0</v>
      </c>
      <c r="U1252" s="7">
        <v>0</v>
      </c>
      <c r="V1252" s="4">
        <v>0</v>
      </c>
      <c r="W1252">
        <v>0</v>
      </c>
      <c r="Y1252">
        <v>0</v>
      </c>
      <c r="Z1252">
        <v>0</v>
      </c>
      <c r="AA1252" t="b">
        <v>1</v>
      </c>
      <c r="AB1252" t="s">
        <v>76</v>
      </c>
      <c r="AC1252" t="s">
        <v>3186</v>
      </c>
    </row>
    <row r="1253" spans="1:29" hidden="1" x14ac:dyDescent="0.25">
      <c r="A1253">
        <v>574555</v>
      </c>
      <c r="B1253" t="s">
        <v>233</v>
      </c>
      <c r="C1253" t="s">
        <v>3168</v>
      </c>
      <c r="D1253" t="s">
        <v>234</v>
      </c>
      <c r="E1253" t="s">
        <v>228</v>
      </c>
      <c r="F1253" t="s">
        <v>229</v>
      </c>
      <c r="G1253">
        <v>1</v>
      </c>
      <c r="J1253" s="5"/>
      <c r="L1253" t="s">
        <v>1612</v>
      </c>
      <c r="M1253">
        <v>2019</v>
      </c>
      <c r="N1253">
        <v>7</v>
      </c>
      <c r="P1253" t="s">
        <v>266</v>
      </c>
      <c r="Q1253" t="s">
        <v>485</v>
      </c>
      <c r="R1253" t="s">
        <v>232</v>
      </c>
      <c r="S1253" t="s">
        <v>61</v>
      </c>
      <c r="T1253">
        <v>0</v>
      </c>
      <c r="U1253" s="7">
        <v>0</v>
      </c>
      <c r="V1253" s="4">
        <v>0</v>
      </c>
      <c r="W1253">
        <v>0</v>
      </c>
      <c r="Y1253">
        <v>0</v>
      </c>
      <c r="Z1253">
        <v>0</v>
      </c>
      <c r="AA1253" t="b">
        <v>1</v>
      </c>
      <c r="AB1253" t="s">
        <v>76</v>
      </c>
      <c r="AC1253" t="s">
        <v>3186</v>
      </c>
    </row>
    <row r="1254" spans="1:29" hidden="1" x14ac:dyDescent="0.25">
      <c r="A1254">
        <v>579000</v>
      </c>
      <c r="B1254" t="s">
        <v>1613</v>
      </c>
      <c r="C1254" t="s">
        <v>3168</v>
      </c>
      <c r="D1254" t="s">
        <v>57</v>
      </c>
      <c r="E1254" t="s">
        <v>99</v>
      </c>
      <c r="F1254" t="s">
        <v>100</v>
      </c>
      <c r="G1254">
        <v>1</v>
      </c>
      <c r="J1254" s="5"/>
      <c r="L1254" t="s">
        <v>558</v>
      </c>
      <c r="M1254">
        <v>2020</v>
      </c>
      <c r="N1254">
        <v>13</v>
      </c>
      <c r="P1254" t="s">
        <v>266</v>
      </c>
      <c r="Q1254" t="s">
        <v>35</v>
      </c>
      <c r="R1254" t="s">
        <v>103</v>
      </c>
      <c r="S1254" t="s">
        <v>104</v>
      </c>
      <c r="T1254">
        <v>0.25</v>
      </c>
      <c r="U1254" s="7">
        <v>0.25</v>
      </c>
      <c r="V1254" s="4">
        <v>0.25</v>
      </c>
      <c r="W1254">
        <v>0</v>
      </c>
      <c r="Y1254">
        <v>0.25</v>
      </c>
      <c r="Z1254">
        <v>0.25</v>
      </c>
      <c r="AA1254" t="b">
        <v>1</v>
      </c>
      <c r="AB1254" t="s">
        <v>307</v>
      </c>
      <c r="AC1254" t="s">
        <v>307</v>
      </c>
    </row>
    <row r="1255" spans="1:29" hidden="1" x14ac:dyDescent="0.25">
      <c r="A1255">
        <v>580760</v>
      </c>
      <c r="B1255" t="s">
        <v>1613</v>
      </c>
      <c r="C1255" t="s">
        <v>3168</v>
      </c>
      <c r="D1255" t="s">
        <v>57</v>
      </c>
      <c r="E1255" t="s">
        <v>374</v>
      </c>
      <c r="G1255">
        <v>1</v>
      </c>
      <c r="J1255" s="5"/>
      <c r="L1255" t="s">
        <v>1309</v>
      </c>
      <c r="M1255">
        <v>2020</v>
      </c>
      <c r="N1255">
        <v>20</v>
      </c>
      <c r="O1255" t="s">
        <v>34</v>
      </c>
      <c r="P1255" t="s">
        <v>569</v>
      </c>
      <c r="Q1255" t="s">
        <v>35</v>
      </c>
      <c r="R1255" t="s">
        <v>374</v>
      </c>
      <c r="S1255" t="s">
        <v>61</v>
      </c>
      <c r="T1255">
        <v>0</v>
      </c>
      <c r="U1255" s="7">
        <v>0</v>
      </c>
      <c r="V1255" s="4">
        <v>0</v>
      </c>
      <c r="W1255">
        <v>0</v>
      </c>
      <c r="Y1255">
        <v>0</v>
      </c>
      <c r="Z1255">
        <v>0</v>
      </c>
      <c r="AA1255" t="b">
        <v>1</v>
      </c>
      <c r="AB1255" t="s">
        <v>307</v>
      </c>
      <c r="AC1255" t="s">
        <v>307</v>
      </c>
    </row>
    <row r="1256" spans="1:29" hidden="1" x14ac:dyDescent="0.25">
      <c r="A1256">
        <v>564731</v>
      </c>
      <c r="B1256" t="s">
        <v>1613</v>
      </c>
      <c r="C1256" t="s">
        <v>3168</v>
      </c>
      <c r="D1256" t="s">
        <v>57</v>
      </c>
      <c r="E1256" t="s">
        <v>40</v>
      </c>
      <c r="F1256" t="s">
        <v>171</v>
      </c>
      <c r="G1256">
        <v>1</v>
      </c>
      <c r="J1256" s="5"/>
      <c r="L1256" t="s">
        <v>1614</v>
      </c>
      <c r="M1256">
        <v>2019</v>
      </c>
      <c r="N1256">
        <v>10</v>
      </c>
      <c r="O1256" t="s">
        <v>543</v>
      </c>
      <c r="Q1256" t="s">
        <v>69</v>
      </c>
      <c r="R1256" t="s">
        <v>357</v>
      </c>
      <c r="S1256" t="s">
        <v>44</v>
      </c>
      <c r="T1256">
        <v>0.5</v>
      </c>
      <c r="U1256" s="7">
        <v>1</v>
      </c>
      <c r="V1256" s="4">
        <v>1</v>
      </c>
      <c r="W1256">
        <v>0</v>
      </c>
      <c r="Y1256">
        <v>1</v>
      </c>
      <c r="Z1256">
        <v>1</v>
      </c>
      <c r="AA1256" t="b">
        <v>1</v>
      </c>
      <c r="AB1256" t="s">
        <v>307</v>
      </c>
      <c r="AC1256" t="s">
        <v>307</v>
      </c>
    </row>
    <row r="1257" spans="1:29" hidden="1" x14ac:dyDescent="0.25">
      <c r="A1257">
        <v>537929</v>
      </c>
      <c r="B1257" t="s">
        <v>1615</v>
      </c>
      <c r="C1257" t="s">
        <v>3168</v>
      </c>
      <c r="D1257" t="s">
        <v>114</v>
      </c>
      <c r="E1257" t="s">
        <v>553</v>
      </c>
      <c r="F1257" t="s">
        <v>41</v>
      </c>
      <c r="G1257">
        <v>0.2</v>
      </c>
      <c r="J1257" s="5"/>
      <c r="L1257" t="s">
        <v>842</v>
      </c>
      <c r="M1257">
        <v>2017</v>
      </c>
      <c r="N1257">
        <v>2</v>
      </c>
      <c r="O1257" t="s">
        <v>34</v>
      </c>
      <c r="Q1257" t="s">
        <v>181</v>
      </c>
      <c r="R1257" t="s">
        <v>3103</v>
      </c>
      <c r="S1257" t="s">
        <v>61</v>
      </c>
      <c r="T1257">
        <v>0</v>
      </c>
      <c r="U1257" s="7">
        <v>0</v>
      </c>
      <c r="V1257" s="4">
        <v>0</v>
      </c>
      <c r="W1257">
        <v>0</v>
      </c>
      <c r="Y1257">
        <v>0</v>
      </c>
      <c r="Z1257">
        <v>0</v>
      </c>
      <c r="AA1257" t="b">
        <v>1</v>
      </c>
      <c r="AB1257" t="s">
        <v>116</v>
      </c>
      <c r="AC1257" t="s">
        <v>116</v>
      </c>
    </row>
    <row r="1258" spans="1:29" hidden="1" x14ac:dyDescent="0.25">
      <c r="A1258">
        <v>580078</v>
      </c>
      <c r="B1258" t="s">
        <v>1615</v>
      </c>
      <c r="C1258" t="s">
        <v>3168</v>
      </c>
      <c r="D1258" t="s">
        <v>114</v>
      </c>
      <c r="E1258" t="s">
        <v>117</v>
      </c>
      <c r="G1258">
        <v>1</v>
      </c>
      <c r="J1258" s="5"/>
      <c r="L1258" t="s">
        <v>1616</v>
      </c>
      <c r="M1258">
        <v>2019</v>
      </c>
      <c r="N1258">
        <v>28</v>
      </c>
      <c r="O1258" t="s">
        <v>34</v>
      </c>
      <c r="P1258" t="s">
        <v>112</v>
      </c>
      <c r="Q1258" t="s">
        <v>35</v>
      </c>
      <c r="R1258" t="s">
        <v>117</v>
      </c>
      <c r="S1258" t="s">
        <v>120</v>
      </c>
      <c r="T1258">
        <v>1</v>
      </c>
      <c r="U1258" s="7">
        <v>1</v>
      </c>
      <c r="V1258" s="4">
        <v>1</v>
      </c>
      <c r="W1258">
        <v>0</v>
      </c>
      <c r="Y1258">
        <v>1</v>
      </c>
      <c r="Z1258">
        <v>1</v>
      </c>
      <c r="AA1258" t="b">
        <v>1</v>
      </c>
      <c r="AB1258" t="s">
        <v>116</v>
      </c>
      <c r="AC1258" t="s">
        <v>116</v>
      </c>
    </row>
    <row r="1259" spans="1:29" hidden="1" x14ac:dyDescent="0.25">
      <c r="A1259">
        <v>548284</v>
      </c>
      <c r="B1259" t="s">
        <v>1615</v>
      </c>
      <c r="C1259" t="s">
        <v>3168</v>
      </c>
      <c r="D1259" t="s">
        <v>114</v>
      </c>
      <c r="E1259" t="s">
        <v>553</v>
      </c>
      <c r="F1259" t="s">
        <v>41</v>
      </c>
      <c r="G1259">
        <v>0.2</v>
      </c>
      <c r="J1259" s="5"/>
      <c r="L1259" t="s">
        <v>842</v>
      </c>
      <c r="M1259">
        <v>2018</v>
      </c>
      <c r="N1259">
        <v>4</v>
      </c>
      <c r="O1259" t="s">
        <v>34</v>
      </c>
      <c r="Q1259" t="s">
        <v>181</v>
      </c>
      <c r="R1259" t="s">
        <v>3103</v>
      </c>
      <c r="S1259" t="s">
        <v>61</v>
      </c>
      <c r="T1259">
        <v>0</v>
      </c>
      <c r="U1259" s="7">
        <v>0</v>
      </c>
      <c r="V1259" s="4">
        <v>0</v>
      </c>
      <c r="W1259">
        <v>0</v>
      </c>
      <c r="Y1259">
        <v>0</v>
      </c>
      <c r="Z1259">
        <v>0</v>
      </c>
      <c r="AA1259" t="b">
        <v>1</v>
      </c>
      <c r="AB1259" t="s">
        <v>76</v>
      </c>
      <c r="AC1259" t="s">
        <v>3185</v>
      </c>
    </row>
    <row r="1260" spans="1:29" hidden="1" x14ac:dyDescent="0.25">
      <c r="A1260">
        <v>548285</v>
      </c>
      <c r="B1260" t="s">
        <v>1615</v>
      </c>
      <c r="C1260" t="s">
        <v>3168</v>
      </c>
      <c r="D1260" t="s">
        <v>114</v>
      </c>
      <c r="E1260" t="s">
        <v>553</v>
      </c>
      <c r="F1260" t="s">
        <v>41</v>
      </c>
      <c r="G1260">
        <v>0.33333333333332998</v>
      </c>
      <c r="J1260" s="5"/>
      <c r="L1260" t="s">
        <v>842</v>
      </c>
      <c r="M1260">
        <v>2018</v>
      </c>
      <c r="N1260">
        <v>2</v>
      </c>
      <c r="O1260" t="s">
        <v>34</v>
      </c>
      <c r="Q1260" t="s">
        <v>181</v>
      </c>
      <c r="R1260" t="s">
        <v>3103</v>
      </c>
      <c r="S1260" t="s">
        <v>61</v>
      </c>
      <c r="T1260">
        <v>0</v>
      </c>
      <c r="U1260" s="7">
        <v>0</v>
      </c>
      <c r="V1260" s="4">
        <v>0</v>
      </c>
      <c r="W1260">
        <v>0</v>
      </c>
      <c r="Y1260">
        <v>0</v>
      </c>
      <c r="Z1260">
        <v>0</v>
      </c>
      <c r="AA1260" t="b">
        <v>1</v>
      </c>
      <c r="AB1260" t="s">
        <v>76</v>
      </c>
      <c r="AC1260" t="s">
        <v>3185</v>
      </c>
    </row>
    <row r="1261" spans="1:29" hidden="1" x14ac:dyDescent="0.25">
      <c r="A1261">
        <v>583765</v>
      </c>
      <c r="B1261" t="s">
        <v>1615</v>
      </c>
      <c r="C1261" t="s">
        <v>3168</v>
      </c>
      <c r="D1261" t="s">
        <v>114</v>
      </c>
      <c r="E1261" t="s">
        <v>40</v>
      </c>
      <c r="F1261" t="s">
        <v>121</v>
      </c>
      <c r="G1261">
        <v>1</v>
      </c>
      <c r="H1261" t="s">
        <v>1617</v>
      </c>
      <c r="I1261" t="s">
        <v>32</v>
      </c>
      <c r="J1261" s="5"/>
      <c r="L1261" t="s">
        <v>127</v>
      </c>
      <c r="M1261">
        <v>2020</v>
      </c>
      <c r="N1261">
        <v>15</v>
      </c>
      <c r="O1261" t="s">
        <v>34</v>
      </c>
      <c r="Q1261" t="s">
        <v>35</v>
      </c>
      <c r="R1261" t="s">
        <v>125</v>
      </c>
      <c r="S1261" t="s">
        <v>126</v>
      </c>
      <c r="T1261">
        <v>3</v>
      </c>
      <c r="U1261" s="7">
        <v>3</v>
      </c>
      <c r="V1261" s="4">
        <v>3</v>
      </c>
      <c r="W1261">
        <v>0</v>
      </c>
      <c r="Y1261">
        <v>3</v>
      </c>
      <c r="Z1261">
        <v>3</v>
      </c>
      <c r="AA1261" t="b">
        <v>1</v>
      </c>
      <c r="AB1261" t="s">
        <v>116</v>
      </c>
      <c r="AC1261" t="s">
        <v>116</v>
      </c>
    </row>
    <row r="1262" spans="1:29" hidden="1" x14ac:dyDescent="0.25">
      <c r="A1262">
        <v>584474</v>
      </c>
      <c r="B1262" t="s">
        <v>1615</v>
      </c>
      <c r="C1262" t="s">
        <v>3168</v>
      </c>
      <c r="D1262" t="s">
        <v>114</v>
      </c>
      <c r="E1262" t="s">
        <v>40</v>
      </c>
      <c r="F1262" t="s">
        <v>121</v>
      </c>
      <c r="G1262">
        <v>1</v>
      </c>
      <c r="H1262" t="s">
        <v>1618</v>
      </c>
      <c r="I1262" t="s">
        <v>32</v>
      </c>
      <c r="J1262" s="5"/>
      <c r="L1262" t="s">
        <v>127</v>
      </c>
      <c r="M1262">
        <v>2020</v>
      </c>
      <c r="N1262">
        <v>12</v>
      </c>
      <c r="O1262" t="s">
        <v>34</v>
      </c>
      <c r="Q1262" t="s">
        <v>181</v>
      </c>
      <c r="R1262" t="s">
        <v>125</v>
      </c>
      <c r="S1262" t="s">
        <v>126</v>
      </c>
      <c r="T1262">
        <v>3</v>
      </c>
      <c r="U1262" s="7">
        <v>3</v>
      </c>
      <c r="V1262" s="4">
        <v>3</v>
      </c>
      <c r="W1262">
        <v>0</v>
      </c>
      <c r="Y1262">
        <v>3</v>
      </c>
      <c r="Z1262">
        <v>3</v>
      </c>
      <c r="AA1262" t="b">
        <v>1</v>
      </c>
      <c r="AB1262" t="s">
        <v>116</v>
      </c>
      <c r="AC1262" t="s">
        <v>116</v>
      </c>
    </row>
    <row r="1263" spans="1:29" hidden="1" x14ac:dyDescent="0.25">
      <c r="A1263">
        <v>554392</v>
      </c>
      <c r="B1263" t="s">
        <v>1615</v>
      </c>
      <c r="C1263" t="s">
        <v>3168</v>
      </c>
      <c r="D1263" t="s">
        <v>114</v>
      </c>
      <c r="E1263" t="s">
        <v>553</v>
      </c>
      <c r="F1263" t="s">
        <v>41</v>
      </c>
      <c r="G1263">
        <v>1</v>
      </c>
      <c r="J1263" s="5"/>
      <c r="L1263" t="s">
        <v>936</v>
      </c>
      <c r="M1263">
        <v>2018</v>
      </c>
      <c r="N1263">
        <v>2</v>
      </c>
      <c r="O1263" t="s">
        <v>34</v>
      </c>
      <c r="Q1263" t="s">
        <v>35</v>
      </c>
      <c r="R1263" t="s">
        <v>3103</v>
      </c>
      <c r="S1263" t="s">
        <v>61</v>
      </c>
      <c r="T1263">
        <v>0</v>
      </c>
      <c r="U1263" s="7">
        <v>0</v>
      </c>
      <c r="V1263" s="4">
        <v>0</v>
      </c>
      <c r="W1263">
        <v>0</v>
      </c>
      <c r="Y1263">
        <v>0</v>
      </c>
      <c r="Z1263">
        <v>0</v>
      </c>
      <c r="AA1263" t="b">
        <v>1</v>
      </c>
      <c r="AB1263" t="s">
        <v>116</v>
      </c>
      <c r="AC1263" t="s">
        <v>116</v>
      </c>
    </row>
    <row r="1264" spans="1:29" hidden="1" x14ac:dyDescent="0.25">
      <c r="A1264">
        <v>572370</v>
      </c>
      <c r="B1264" t="s">
        <v>1615</v>
      </c>
      <c r="C1264" t="s">
        <v>3168</v>
      </c>
      <c r="D1264" t="s">
        <v>114</v>
      </c>
      <c r="E1264" t="s">
        <v>58</v>
      </c>
      <c r="G1264">
        <v>0.1</v>
      </c>
      <c r="J1264" s="5"/>
      <c r="L1264" t="s">
        <v>843</v>
      </c>
      <c r="M1264">
        <v>2019</v>
      </c>
      <c r="N1264">
        <v>288</v>
      </c>
      <c r="O1264" t="s">
        <v>34</v>
      </c>
      <c r="P1264" t="s">
        <v>662</v>
      </c>
      <c r="Q1264" t="s">
        <v>35</v>
      </c>
      <c r="R1264" t="s">
        <v>58</v>
      </c>
      <c r="S1264" t="s">
        <v>60</v>
      </c>
      <c r="T1264">
        <v>3</v>
      </c>
      <c r="U1264" s="7">
        <v>3</v>
      </c>
      <c r="V1264" s="4">
        <v>0.30000000000000004</v>
      </c>
      <c r="W1264">
        <v>3</v>
      </c>
      <c r="Y1264">
        <v>0.30000000000000004</v>
      </c>
      <c r="Z1264">
        <v>0.30000000000000004</v>
      </c>
      <c r="AA1264" t="b">
        <v>1</v>
      </c>
      <c r="AB1264" t="s">
        <v>116</v>
      </c>
      <c r="AC1264" t="s">
        <v>116</v>
      </c>
    </row>
    <row r="1265" spans="1:29" hidden="1" x14ac:dyDescent="0.25">
      <c r="A1265">
        <v>527421</v>
      </c>
      <c r="B1265" t="s">
        <v>1615</v>
      </c>
      <c r="C1265" t="s">
        <v>3168</v>
      </c>
      <c r="D1265" t="s">
        <v>114</v>
      </c>
      <c r="E1265" t="s">
        <v>40</v>
      </c>
      <c r="F1265" t="s">
        <v>89</v>
      </c>
      <c r="G1265">
        <v>1</v>
      </c>
      <c r="J1265" s="5"/>
      <c r="L1265" t="s">
        <v>1619</v>
      </c>
      <c r="M1265">
        <v>2017</v>
      </c>
      <c r="N1265">
        <v>8</v>
      </c>
      <c r="O1265" t="s">
        <v>34</v>
      </c>
      <c r="Q1265" t="s">
        <v>181</v>
      </c>
      <c r="R1265" t="s">
        <v>91</v>
      </c>
      <c r="S1265" t="s">
        <v>92</v>
      </c>
      <c r="T1265">
        <v>1</v>
      </c>
      <c r="U1265" s="7">
        <v>2</v>
      </c>
      <c r="V1265" s="4">
        <v>2</v>
      </c>
      <c r="W1265">
        <v>0</v>
      </c>
      <c r="Y1265">
        <v>2</v>
      </c>
      <c r="Z1265">
        <v>2</v>
      </c>
      <c r="AA1265" t="b">
        <v>1</v>
      </c>
      <c r="AB1265" t="s">
        <v>116</v>
      </c>
      <c r="AC1265" t="s">
        <v>116</v>
      </c>
    </row>
    <row r="1266" spans="1:29" hidden="1" x14ac:dyDescent="0.25">
      <c r="A1266">
        <v>508987</v>
      </c>
      <c r="B1266" t="s">
        <v>1615</v>
      </c>
      <c r="C1266" t="s">
        <v>3168</v>
      </c>
      <c r="D1266" t="s">
        <v>114</v>
      </c>
      <c r="E1266" t="s">
        <v>99</v>
      </c>
      <c r="F1266" t="s">
        <v>171</v>
      </c>
      <c r="G1266">
        <v>1</v>
      </c>
      <c r="J1266" s="5"/>
      <c r="L1266" t="s">
        <v>1620</v>
      </c>
      <c r="M1266">
        <v>2017</v>
      </c>
      <c r="N1266">
        <v>10</v>
      </c>
      <c r="P1266" t="s">
        <v>698</v>
      </c>
      <c r="Q1266" t="s">
        <v>181</v>
      </c>
      <c r="R1266" t="s">
        <v>3099</v>
      </c>
      <c r="S1266" t="s">
        <v>104</v>
      </c>
      <c r="T1266">
        <v>0.25</v>
      </c>
      <c r="U1266" s="7">
        <v>0.5</v>
      </c>
      <c r="V1266" s="4">
        <v>0.5</v>
      </c>
      <c r="W1266">
        <v>0</v>
      </c>
      <c r="Y1266">
        <v>0.5</v>
      </c>
      <c r="Z1266">
        <v>0.5</v>
      </c>
      <c r="AA1266" t="b">
        <v>1</v>
      </c>
      <c r="AB1266" t="s">
        <v>116</v>
      </c>
      <c r="AC1266" t="s">
        <v>116</v>
      </c>
    </row>
    <row r="1267" spans="1:29" hidden="1" x14ac:dyDescent="0.25">
      <c r="A1267">
        <v>509148</v>
      </c>
      <c r="B1267" t="s">
        <v>1615</v>
      </c>
      <c r="C1267" t="s">
        <v>3168</v>
      </c>
      <c r="D1267" t="s">
        <v>114</v>
      </c>
      <c r="E1267" t="s">
        <v>99</v>
      </c>
      <c r="F1267" t="s">
        <v>134</v>
      </c>
      <c r="G1267">
        <v>1</v>
      </c>
      <c r="J1267" s="5"/>
      <c r="L1267" t="s">
        <v>1621</v>
      </c>
      <c r="M1267">
        <v>2017</v>
      </c>
      <c r="N1267">
        <v>17</v>
      </c>
      <c r="P1267" t="s">
        <v>1622</v>
      </c>
      <c r="Q1267" t="s">
        <v>181</v>
      </c>
      <c r="R1267" t="s">
        <v>224</v>
      </c>
      <c r="S1267" t="s">
        <v>225</v>
      </c>
      <c r="T1267">
        <v>0.5</v>
      </c>
      <c r="U1267" s="7">
        <v>1</v>
      </c>
      <c r="V1267" s="4">
        <v>1</v>
      </c>
      <c r="W1267">
        <v>0</v>
      </c>
      <c r="Y1267">
        <v>1</v>
      </c>
      <c r="Z1267">
        <v>1</v>
      </c>
      <c r="AA1267" t="b">
        <v>1</v>
      </c>
      <c r="AB1267" t="s">
        <v>116</v>
      </c>
      <c r="AC1267" t="s">
        <v>116</v>
      </c>
    </row>
    <row r="1268" spans="1:29" hidden="1" x14ac:dyDescent="0.25">
      <c r="A1268">
        <v>559884</v>
      </c>
      <c r="B1268" t="s">
        <v>1623</v>
      </c>
      <c r="C1268" t="s">
        <v>3168</v>
      </c>
      <c r="D1268" t="s">
        <v>437</v>
      </c>
      <c r="E1268" t="s">
        <v>40</v>
      </c>
      <c r="F1268" t="s">
        <v>171</v>
      </c>
      <c r="G1268">
        <v>1</v>
      </c>
      <c r="J1268" s="5"/>
      <c r="L1268" t="s">
        <v>1624</v>
      </c>
      <c r="M1268">
        <v>2018</v>
      </c>
      <c r="N1268">
        <v>5</v>
      </c>
      <c r="O1268" t="s">
        <v>168</v>
      </c>
      <c r="Q1268" t="s">
        <v>35</v>
      </c>
      <c r="R1268" t="s">
        <v>357</v>
      </c>
      <c r="S1268" t="s">
        <v>44</v>
      </c>
      <c r="T1268">
        <v>0.5</v>
      </c>
      <c r="U1268" s="7">
        <v>0.5</v>
      </c>
      <c r="V1268" s="4">
        <v>0.5</v>
      </c>
      <c r="W1268">
        <v>0</v>
      </c>
      <c r="Y1268">
        <v>0.5</v>
      </c>
      <c r="Z1268">
        <v>0.5</v>
      </c>
      <c r="AA1268" t="b">
        <v>1</v>
      </c>
      <c r="AB1268" t="s">
        <v>76</v>
      </c>
      <c r="AC1268" t="s">
        <v>3187</v>
      </c>
    </row>
    <row r="1269" spans="1:29" hidden="1" x14ac:dyDescent="0.25">
      <c r="A1269">
        <v>580487</v>
      </c>
      <c r="B1269" t="s">
        <v>1623</v>
      </c>
      <c r="C1269" t="s">
        <v>3168</v>
      </c>
      <c r="D1269" t="s">
        <v>437</v>
      </c>
      <c r="E1269" t="s">
        <v>40</v>
      </c>
      <c r="F1269" t="s">
        <v>41</v>
      </c>
      <c r="G1269">
        <v>1</v>
      </c>
      <c r="J1269" s="5"/>
      <c r="L1269" t="s">
        <v>339</v>
      </c>
      <c r="M1269">
        <v>2019</v>
      </c>
      <c r="N1269">
        <v>14</v>
      </c>
      <c r="O1269" t="s">
        <v>34</v>
      </c>
      <c r="Q1269" t="s">
        <v>69</v>
      </c>
      <c r="R1269" t="s">
        <v>43</v>
      </c>
      <c r="S1269" t="s">
        <v>44</v>
      </c>
      <c r="T1269">
        <v>0.5</v>
      </c>
      <c r="U1269" s="7">
        <v>1</v>
      </c>
      <c r="V1269" s="4">
        <v>1</v>
      </c>
      <c r="W1269">
        <v>0</v>
      </c>
      <c r="Y1269">
        <v>1</v>
      </c>
      <c r="Z1269">
        <v>1</v>
      </c>
      <c r="AA1269" t="b">
        <v>1</v>
      </c>
      <c r="AB1269" t="s">
        <v>151</v>
      </c>
      <c r="AC1269" t="s">
        <v>151</v>
      </c>
    </row>
    <row r="1270" spans="1:29" hidden="1" x14ac:dyDescent="0.25">
      <c r="A1270">
        <v>545408</v>
      </c>
      <c r="B1270" t="s">
        <v>1623</v>
      </c>
      <c r="C1270" t="s">
        <v>3168</v>
      </c>
      <c r="D1270" t="s">
        <v>437</v>
      </c>
      <c r="E1270" t="s">
        <v>346</v>
      </c>
      <c r="G1270">
        <v>1</v>
      </c>
      <c r="J1270" s="5"/>
      <c r="L1270" t="s">
        <v>1625</v>
      </c>
      <c r="M1270">
        <v>2017</v>
      </c>
      <c r="P1270" t="s">
        <v>1626</v>
      </c>
      <c r="Q1270" t="s">
        <v>35</v>
      </c>
      <c r="R1270" t="s">
        <v>346</v>
      </c>
      <c r="S1270" t="s">
        <v>61</v>
      </c>
      <c r="T1270">
        <v>0</v>
      </c>
      <c r="U1270" s="7">
        <v>0</v>
      </c>
      <c r="V1270" s="4">
        <v>0</v>
      </c>
      <c r="W1270">
        <v>0</v>
      </c>
      <c r="Y1270">
        <v>0</v>
      </c>
      <c r="Z1270">
        <v>0</v>
      </c>
      <c r="AA1270" t="b">
        <v>1</v>
      </c>
      <c r="AB1270" t="s">
        <v>151</v>
      </c>
      <c r="AC1270" t="s">
        <v>151</v>
      </c>
    </row>
    <row r="1271" spans="1:29" hidden="1" x14ac:dyDescent="0.25">
      <c r="A1271">
        <v>565860</v>
      </c>
      <c r="B1271" t="s">
        <v>1623</v>
      </c>
      <c r="C1271" t="s">
        <v>3168</v>
      </c>
      <c r="D1271" t="s">
        <v>437</v>
      </c>
      <c r="E1271" t="s">
        <v>75</v>
      </c>
      <c r="G1271">
        <v>0.5</v>
      </c>
      <c r="J1271" s="5"/>
      <c r="M1271">
        <v>2018</v>
      </c>
      <c r="N1271">
        <v>6</v>
      </c>
      <c r="Q1271" t="s">
        <v>35</v>
      </c>
      <c r="R1271" t="s">
        <v>75</v>
      </c>
      <c r="S1271" t="s">
        <v>61</v>
      </c>
      <c r="T1271">
        <v>0</v>
      </c>
      <c r="U1271" s="7">
        <v>0</v>
      </c>
      <c r="V1271" s="4">
        <v>0</v>
      </c>
      <c r="W1271">
        <v>0</v>
      </c>
      <c r="Y1271">
        <v>0</v>
      </c>
      <c r="Z1271">
        <v>0</v>
      </c>
      <c r="AA1271" t="b">
        <v>1</v>
      </c>
      <c r="AB1271" t="s">
        <v>151</v>
      </c>
      <c r="AC1271" t="s">
        <v>151</v>
      </c>
    </row>
    <row r="1272" spans="1:29" hidden="1" x14ac:dyDescent="0.25">
      <c r="A1272">
        <v>565871</v>
      </c>
      <c r="B1272" t="s">
        <v>1623</v>
      </c>
      <c r="C1272" t="s">
        <v>3168</v>
      </c>
      <c r="D1272" t="s">
        <v>437</v>
      </c>
      <c r="E1272" t="s">
        <v>288</v>
      </c>
      <c r="G1272">
        <v>1</v>
      </c>
      <c r="J1272" s="5"/>
      <c r="M1272">
        <v>2019</v>
      </c>
      <c r="N1272">
        <v>63</v>
      </c>
      <c r="O1272" t="s">
        <v>34</v>
      </c>
      <c r="P1272" t="s">
        <v>1627</v>
      </c>
      <c r="Q1272" t="s">
        <v>35</v>
      </c>
      <c r="R1272" t="s">
        <v>288</v>
      </c>
      <c r="S1272" t="s">
        <v>61</v>
      </c>
      <c r="T1272">
        <v>0</v>
      </c>
      <c r="U1272" s="7">
        <v>0</v>
      </c>
      <c r="V1272" s="4">
        <v>0</v>
      </c>
      <c r="W1272">
        <v>0</v>
      </c>
      <c r="Y1272">
        <v>0</v>
      </c>
      <c r="Z1272">
        <v>0</v>
      </c>
      <c r="AA1272" t="b">
        <v>1</v>
      </c>
      <c r="AB1272" t="s">
        <v>151</v>
      </c>
      <c r="AC1272" t="s">
        <v>151</v>
      </c>
    </row>
    <row r="1273" spans="1:29" hidden="1" x14ac:dyDescent="0.25">
      <c r="A1273">
        <v>565875</v>
      </c>
      <c r="B1273" t="s">
        <v>1623</v>
      </c>
      <c r="C1273" t="s">
        <v>3168</v>
      </c>
      <c r="D1273" t="s">
        <v>437</v>
      </c>
      <c r="E1273" t="s">
        <v>75</v>
      </c>
      <c r="G1273">
        <v>0.2</v>
      </c>
      <c r="J1273" s="5"/>
      <c r="M1273">
        <v>2019</v>
      </c>
      <c r="Q1273" t="s">
        <v>35</v>
      </c>
      <c r="R1273" t="s">
        <v>75</v>
      </c>
      <c r="S1273" t="s">
        <v>61</v>
      </c>
      <c r="T1273">
        <v>0</v>
      </c>
      <c r="U1273" s="7">
        <v>0</v>
      </c>
      <c r="V1273" s="4">
        <v>0</v>
      </c>
      <c r="W1273">
        <v>0</v>
      </c>
      <c r="Y1273">
        <v>0</v>
      </c>
      <c r="Z1273">
        <v>0</v>
      </c>
      <c r="AA1273" t="b">
        <v>1</v>
      </c>
      <c r="AB1273" t="s">
        <v>151</v>
      </c>
      <c r="AC1273" t="s">
        <v>458</v>
      </c>
    </row>
    <row r="1274" spans="1:29" hidden="1" x14ac:dyDescent="0.25">
      <c r="A1274">
        <v>549200</v>
      </c>
      <c r="B1274" t="s">
        <v>1623</v>
      </c>
      <c r="C1274" t="s">
        <v>3168</v>
      </c>
      <c r="D1274" t="s">
        <v>437</v>
      </c>
      <c r="E1274" t="s">
        <v>75</v>
      </c>
      <c r="G1274">
        <v>0.2</v>
      </c>
      <c r="J1274" s="5"/>
      <c r="M1274">
        <v>2018</v>
      </c>
      <c r="Q1274" t="s">
        <v>35</v>
      </c>
      <c r="R1274" t="s">
        <v>75</v>
      </c>
      <c r="S1274" t="s">
        <v>61</v>
      </c>
      <c r="T1274">
        <v>0</v>
      </c>
      <c r="U1274" s="7">
        <v>0</v>
      </c>
      <c r="V1274" s="4">
        <v>0</v>
      </c>
      <c r="W1274">
        <v>0</v>
      </c>
      <c r="Y1274">
        <v>0</v>
      </c>
      <c r="Z1274">
        <v>0</v>
      </c>
      <c r="AA1274" t="b">
        <v>1</v>
      </c>
      <c r="AB1274" t="s">
        <v>151</v>
      </c>
      <c r="AC1274" t="s">
        <v>151</v>
      </c>
    </row>
    <row r="1275" spans="1:29" hidden="1" x14ac:dyDescent="0.25">
      <c r="A1275">
        <v>567370</v>
      </c>
      <c r="B1275" t="s">
        <v>1623</v>
      </c>
      <c r="C1275" t="s">
        <v>3168</v>
      </c>
      <c r="D1275" t="s">
        <v>437</v>
      </c>
      <c r="E1275" t="s">
        <v>553</v>
      </c>
      <c r="F1275" t="s">
        <v>41</v>
      </c>
      <c r="G1275">
        <v>1</v>
      </c>
      <c r="J1275" s="5"/>
      <c r="L1275" t="s">
        <v>532</v>
      </c>
      <c r="M1275">
        <v>2019</v>
      </c>
      <c r="N1275">
        <v>3</v>
      </c>
      <c r="O1275" t="s">
        <v>34</v>
      </c>
      <c r="Q1275" t="s">
        <v>35</v>
      </c>
      <c r="R1275" t="s">
        <v>3103</v>
      </c>
      <c r="S1275" t="s">
        <v>61</v>
      </c>
      <c r="T1275">
        <v>0</v>
      </c>
      <c r="U1275" s="7">
        <v>0</v>
      </c>
      <c r="V1275" s="4">
        <v>0</v>
      </c>
      <c r="W1275">
        <v>0</v>
      </c>
      <c r="Y1275">
        <v>0</v>
      </c>
      <c r="Z1275">
        <v>0</v>
      </c>
      <c r="AA1275" t="b">
        <v>1</v>
      </c>
      <c r="AB1275" t="s">
        <v>76</v>
      </c>
      <c r="AC1275" t="s">
        <v>3187</v>
      </c>
    </row>
    <row r="1276" spans="1:29" hidden="1" x14ac:dyDescent="0.25">
      <c r="A1276">
        <v>567373</v>
      </c>
      <c r="B1276" t="s">
        <v>1623</v>
      </c>
      <c r="C1276" t="s">
        <v>3168</v>
      </c>
      <c r="D1276" t="s">
        <v>437</v>
      </c>
      <c r="E1276" t="s">
        <v>40</v>
      </c>
      <c r="F1276" t="s">
        <v>41</v>
      </c>
      <c r="G1276">
        <v>1</v>
      </c>
      <c r="J1276" s="5"/>
      <c r="L1276" t="s">
        <v>1628</v>
      </c>
      <c r="M1276">
        <v>2019</v>
      </c>
      <c r="N1276">
        <v>4</v>
      </c>
      <c r="O1276" t="s">
        <v>34</v>
      </c>
      <c r="Q1276" t="s">
        <v>35</v>
      </c>
      <c r="R1276" t="s">
        <v>43</v>
      </c>
      <c r="S1276" t="s">
        <v>44</v>
      </c>
      <c r="T1276">
        <v>0.5</v>
      </c>
      <c r="U1276" s="7">
        <v>0.5</v>
      </c>
      <c r="V1276" s="4">
        <v>0.5</v>
      </c>
      <c r="W1276">
        <v>0</v>
      </c>
      <c r="Y1276">
        <v>0.5</v>
      </c>
      <c r="Z1276">
        <v>0.5</v>
      </c>
      <c r="AA1276" t="b">
        <v>1</v>
      </c>
      <c r="AB1276" t="s">
        <v>151</v>
      </c>
      <c r="AC1276" t="s">
        <v>151</v>
      </c>
    </row>
    <row r="1277" spans="1:29" hidden="1" x14ac:dyDescent="0.25">
      <c r="A1277">
        <v>567374</v>
      </c>
      <c r="B1277" t="s">
        <v>1623</v>
      </c>
      <c r="C1277" t="s">
        <v>3168</v>
      </c>
      <c r="D1277" t="s">
        <v>437</v>
      </c>
      <c r="E1277" t="s">
        <v>193</v>
      </c>
      <c r="G1277">
        <v>1</v>
      </c>
      <c r="J1277" s="5"/>
      <c r="M1277">
        <v>2019</v>
      </c>
      <c r="N1277">
        <v>116</v>
      </c>
      <c r="O1277" t="s">
        <v>34</v>
      </c>
      <c r="P1277" t="s">
        <v>266</v>
      </c>
      <c r="Q1277" t="s">
        <v>35</v>
      </c>
      <c r="R1277" t="s">
        <v>193</v>
      </c>
      <c r="S1277" t="s">
        <v>60</v>
      </c>
      <c r="T1277">
        <v>1</v>
      </c>
      <c r="U1277" s="7">
        <v>1</v>
      </c>
      <c r="V1277" s="4">
        <v>1</v>
      </c>
      <c r="W1277">
        <v>1</v>
      </c>
      <c r="Y1277">
        <v>1</v>
      </c>
      <c r="Z1277">
        <v>1</v>
      </c>
      <c r="AA1277" t="b">
        <v>1</v>
      </c>
      <c r="AB1277" t="s">
        <v>151</v>
      </c>
      <c r="AC1277" t="s">
        <v>151</v>
      </c>
    </row>
    <row r="1278" spans="1:29" hidden="1" x14ac:dyDescent="0.25">
      <c r="A1278">
        <v>552260</v>
      </c>
      <c r="B1278" t="s">
        <v>1623</v>
      </c>
      <c r="C1278" t="s">
        <v>3168</v>
      </c>
      <c r="D1278" t="s">
        <v>437</v>
      </c>
      <c r="E1278" t="s">
        <v>40</v>
      </c>
      <c r="F1278" t="s">
        <v>171</v>
      </c>
      <c r="G1278">
        <v>0.5</v>
      </c>
      <c r="J1278" s="5"/>
      <c r="L1278" t="s">
        <v>1629</v>
      </c>
      <c r="M1278">
        <v>2018</v>
      </c>
      <c r="N1278">
        <v>6</v>
      </c>
      <c r="O1278" t="s">
        <v>168</v>
      </c>
      <c r="Q1278" t="s">
        <v>35</v>
      </c>
      <c r="R1278" t="s">
        <v>357</v>
      </c>
      <c r="S1278" t="s">
        <v>44</v>
      </c>
      <c r="T1278">
        <v>0.5</v>
      </c>
      <c r="U1278" s="7">
        <v>0.5</v>
      </c>
      <c r="V1278" s="4">
        <v>0.25</v>
      </c>
      <c r="W1278">
        <v>0</v>
      </c>
      <c r="Y1278">
        <v>0.25</v>
      </c>
      <c r="Z1278">
        <v>0.25</v>
      </c>
      <c r="AA1278" t="b">
        <v>1</v>
      </c>
      <c r="AB1278" t="s">
        <v>151</v>
      </c>
      <c r="AC1278" t="s">
        <v>151</v>
      </c>
    </row>
    <row r="1279" spans="1:29" hidden="1" x14ac:dyDescent="0.25">
      <c r="A1279">
        <v>552359</v>
      </c>
      <c r="B1279" t="s">
        <v>1623</v>
      </c>
      <c r="C1279" t="s">
        <v>3168</v>
      </c>
      <c r="D1279" t="s">
        <v>437</v>
      </c>
      <c r="E1279" t="s">
        <v>553</v>
      </c>
      <c r="F1279" t="s">
        <v>41</v>
      </c>
      <c r="G1279">
        <v>1</v>
      </c>
      <c r="J1279" s="5"/>
      <c r="L1279" t="s">
        <v>532</v>
      </c>
      <c r="M1279">
        <v>2018</v>
      </c>
      <c r="N1279">
        <v>2</v>
      </c>
      <c r="O1279" t="s">
        <v>34</v>
      </c>
      <c r="Q1279" t="s">
        <v>35</v>
      </c>
      <c r="R1279" t="s">
        <v>3103</v>
      </c>
      <c r="S1279" t="s">
        <v>61</v>
      </c>
      <c r="T1279">
        <v>0</v>
      </c>
      <c r="U1279" s="7">
        <v>0</v>
      </c>
      <c r="V1279" s="4">
        <v>0</v>
      </c>
      <c r="W1279">
        <v>0</v>
      </c>
      <c r="Y1279">
        <v>0</v>
      </c>
      <c r="Z1279">
        <v>0</v>
      </c>
      <c r="AA1279" t="b">
        <v>1</v>
      </c>
      <c r="AB1279" t="s">
        <v>76</v>
      </c>
      <c r="AC1279" t="s">
        <v>3187</v>
      </c>
    </row>
    <row r="1280" spans="1:29" hidden="1" x14ac:dyDescent="0.25">
      <c r="A1280">
        <v>583965</v>
      </c>
      <c r="B1280" t="s">
        <v>1623</v>
      </c>
      <c r="C1280" t="s">
        <v>3168</v>
      </c>
      <c r="D1280" t="s">
        <v>437</v>
      </c>
      <c r="E1280" t="s">
        <v>99</v>
      </c>
      <c r="F1280" t="s">
        <v>100</v>
      </c>
      <c r="G1280">
        <v>1</v>
      </c>
      <c r="J1280" s="5"/>
      <c r="L1280" t="s">
        <v>1630</v>
      </c>
      <c r="M1280">
        <v>2020</v>
      </c>
      <c r="N1280">
        <v>5</v>
      </c>
      <c r="P1280" t="s">
        <v>266</v>
      </c>
      <c r="Q1280" t="s">
        <v>35</v>
      </c>
      <c r="R1280" t="s">
        <v>103</v>
      </c>
      <c r="S1280" t="s">
        <v>104</v>
      </c>
      <c r="T1280">
        <v>0.25</v>
      </c>
      <c r="U1280" s="7">
        <v>0.25</v>
      </c>
      <c r="V1280" s="4">
        <v>0.25</v>
      </c>
      <c r="W1280">
        <v>0</v>
      </c>
      <c r="Y1280">
        <v>0.25</v>
      </c>
      <c r="Z1280">
        <v>0.25</v>
      </c>
      <c r="AA1280" t="b">
        <v>1</v>
      </c>
      <c r="AB1280" t="s">
        <v>76</v>
      </c>
      <c r="AC1280" t="s">
        <v>3187</v>
      </c>
    </row>
    <row r="1281" spans="1:29" hidden="1" x14ac:dyDescent="0.25">
      <c r="A1281">
        <v>572618</v>
      </c>
      <c r="B1281" t="s">
        <v>1623</v>
      </c>
      <c r="C1281" t="s">
        <v>3168</v>
      </c>
      <c r="D1281" t="s">
        <v>437</v>
      </c>
      <c r="E1281" t="s">
        <v>99</v>
      </c>
      <c r="F1281" t="s">
        <v>100</v>
      </c>
      <c r="G1281">
        <v>1</v>
      </c>
      <c r="J1281" s="5"/>
      <c r="L1281" t="s">
        <v>1631</v>
      </c>
      <c r="M1281">
        <v>2018</v>
      </c>
      <c r="N1281">
        <v>7</v>
      </c>
      <c r="P1281" t="s">
        <v>1632</v>
      </c>
      <c r="Q1281" t="s">
        <v>35</v>
      </c>
      <c r="R1281" t="s">
        <v>103</v>
      </c>
      <c r="S1281" t="s">
        <v>104</v>
      </c>
      <c r="T1281">
        <v>0.25</v>
      </c>
      <c r="U1281" s="7">
        <v>0.25</v>
      </c>
      <c r="V1281" s="4">
        <v>0.25</v>
      </c>
      <c r="W1281">
        <v>0</v>
      </c>
      <c r="Y1281">
        <v>0.25</v>
      </c>
      <c r="Z1281">
        <v>0.25</v>
      </c>
      <c r="AA1281" t="b">
        <v>1</v>
      </c>
      <c r="AB1281" t="s">
        <v>76</v>
      </c>
      <c r="AC1281" t="s">
        <v>3187</v>
      </c>
    </row>
    <row r="1282" spans="1:29" hidden="1" x14ac:dyDescent="0.25">
      <c r="A1282">
        <v>559823</v>
      </c>
      <c r="B1282" t="s">
        <v>1633</v>
      </c>
      <c r="C1282" t="s">
        <v>3168</v>
      </c>
      <c r="D1282" t="s">
        <v>234</v>
      </c>
      <c r="E1282" t="s">
        <v>99</v>
      </c>
      <c r="F1282" t="s">
        <v>100</v>
      </c>
      <c r="G1282">
        <v>1</v>
      </c>
      <c r="J1282" s="5">
        <v>432421100009</v>
      </c>
      <c r="L1282" t="s">
        <v>991</v>
      </c>
      <c r="M1282">
        <v>2017</v>
      </c>
      <c r="N1282">
        <v>10</v>
      </c>
      <c r="O1282" t="s">
        <v>34</v>
      </c>
      <c r="P1282" t="s">
        <v>1459</v>
      </c>
      <c r="Q1282" t="s">
        <v>69</v>
      </c>
      <c r="R1282" t="s">
        <v>103</v>
      </c>
      <c r="S1282" t="s">
        <v>104</v>
      </c>
      <c r="T1282">
        <v>0.25</v>
      </c>
      <c r="U1282" s="7">
        <v>0.5</v>
      </c>
      <c r="V1282" s="4">
        <v>0.5</v>
      </c>
      <c r="W1282">
        <v>0</v>
      </c>
      <c r="Y1282">
        <v>0.5</v>
      </c>
      <c r="Z1282">
        <v>0.5</v>
      </c>
      <c r="AA1282" t="b">
        <v>1</v>
      </c>
      <c r="AB1282" t="s">
        <v>76</v>
      </c>
      <c r="AC1282" t="s">
        <v>3186</v>
      </c>
    </row>
    <row r="1283" spans="1:29" hidden="1" x14ac:dyDescent="0.25">
      <c r="A1283">
        <v>571674</v>
      </c>
      <c r="B1283" t="s">
        <v>1633</v>
      </c>
      <c r="C1283" t="s">
        <v>3168</v>
      </c>
      <c r="D1283" t="s">
        <v>234</v>
      </c>
      <c r="E1283" t="s">
        <v>99</v>
      </c>
      <c r="F1283" t="s">
        <v>100</v>
      </c>
      <c r="G1283">
        <v>1</v>
      </c>
      <c r="J1283" s="5">
        <v>505160800007</v>
      </c>
      <c r="L1283" t="s">
        <v>976</v>
      </c>
      <c r="M1283">
        <v>2019</v>
      </c>
      <c r="N1283">
        <v>11</v>
      </c>
      <c r="P1283" t="s">
        <v>1634</v>
      </c>
      <c r="Q1283" t="s">
        <v>69</v>
      </c>
      <c r="R1283" t="s">
        <v>103</v>
      </c>
      <c r="S1283" t="s">
        <v>104</v>
      </c>
      <c r="T1283">
        <v>0.25</v>
      </c>
      <c r="U1283" s="7">
        <v>0.5</v>
      </c>
      <c r="V1283" s="4">
        <v>0.5</v>
      </c>
      <c r="W1283">
        <v>0</v>
      </c>
      <c r="Y1283">
        <v>0.5</v>
      </c>
      <c r="Z1283">
        <v>0.5</v>
      </c>
      <c r="AA1283" t="b">
        <v>1</v>
      </c>
      <c r="AB1283" t="s">
        <v>76</v>
      </c>
      <c r="AC1283" t="s">
        <v>3186</v>
      </c>
    </row>
    <row r="1284" spans="1:29" hidden="1" x14ac:dyDescent="0.25">
      <c r="A1284">
        <v>538123</v>
      </c>
      <c r="B1284" t="s">
        <v>1635</v>
      </c>
      <c r="C1284" t="s">
        <v>3168</v>
      </c>
      <c r="D1284" t="s">
        <v>201</v>
      </c>
      <c r="E1284" t="s">
        <v>193</v>
      </c>
      <c r="G1284">
        <v>1</v>
      </c>
      <c r="J1284" s="5"/>
      <c r="M1284">
        <v>2018</v>
      </c>
      <c r="N1284">
        <v>117</v>
      </c>
      <c r="O1284" t="s">
        <v>34</v>
      </c>
      <c r="P1284" t="s">
        <v>569</v>
      </c>
      <c r="Q1284" t="s">
        <v>35</v>
      </c>
      <c r="R1284" t="s">
        <v>193</v>
      </c>
      <c r="S1284" t="s">
        <v>60</v>
      </c>
      <c r="T1284">
        <v>9</v>
      </c>
      <c r="U1284" s="7">
        <v>9</v>
      </c>
      <c r="V1284" s="4">
        <v>9</v>
      </c>
      <c r="W1284">
        <v>9</v>
      </c>
      <c r="Y1284">
        <v>9</v>
      </c>
      <c r="Z1284">
        <v>9</v>
      </c>
      <c r="AA1284" t="b">
        <v>1</v>
      </c>
      <c r="AB1284" t="s">
        <v>151</v>
      </c>
      <c r="AC1284" t="s">
        <v>458</v>
      </c>
    </row>
    <row r="1285" spans="1:29" hidden="1" x14ac:dyDescent="0.25">
      <c r="A1285">
        <v>581850</v>
      </c>
      <c r="B1285" t="s">
        <v>1636</v>
      </c>
      <c r="C1285" t="s">
        <v>3168</v>
      </c>
      <c r="D1285" t="s">
        <v>201</v>
      </c>
      <c r="E1285" t="s">
        <v>99</v>
      </c>
      <c r="F1285" t="s">
        <v>100</v>
      </c>
      <c r="G1285">
        <v>0.5</v>
      </c>
      <c r="J1285" s="5"/>
      <c r="L1285" t="s">
        <v>623</v>
      </c>
      <c r="M1285">
        <v>2020</v>
      </c>
      <c r="N1285">
        <v>7</v>
      </c>
      <c r="P1285" t="s">
        <v>266</v>
      </c>
      <c r="Q1285" t="s">
        <v>35</v>
      </c>
      <c r="R1285" t="s">
        <v>103</v>
      </c>
      <c r="S1285" t="s">
        <v>104</v>
      </c>
      <c r="T1285">
        <v>0.25</v>
      </c>
      <c r="U1285" s="7">
        <v>0.25</v>
      </c>
      <c r="V1285" s="4">
        <v>0.125</v>
      </c>
      <c r="W1285">
        <v>0</v>
      </c>
      <c r="Y1285">
        <v>0.125</v>
      </c>
      <c r="Z1285">
        <v>0.125</v>
      </c>
      <c r="AA1285" t="b">
        <v>1</v>
      </c>
      <c r="AB1285" t="s">
        <v>151</v>
      </c>
      <c r="AC1285" t="s">
        <v>458</v>
      </c>
    </row>
    <row r="1286" spans="1:29" hidden="1" x14ac:dyDescent="0.25">
      <c r="A1286">
        <v>582979</v>
      </c>
      <c r="B1286" t="s">
        <v>1636</v>
      </c>
      <c r="C1286" t="s">
        <v>3168</v>
      </c>
      <c r="D1286" t="s">
        <v>201</v>
      </c>
      <c r="E1286" t="s">
        <v>228</v>
      </c>
      <c r="F1286" t="s">
        <v>100</v>
      </c>
      <c r="G1286">
        <v>0.5</v>
      </c>
      <c r="J1286" s="5"/>
      <c r="L1286" t="s">
        <v>629</v>
      </c>
      <c r="M1286">
        <v>2020</v>
      </c>
      <c r="N1286">
        <v>5</v>
      </c>
      <c r="P1286" t="s">
        <v>266</v>
      </c>
      <c r="Q1286" t="s">
        <v>69</v>
      </c>
      <c r="R1286" t="s">
        <v>3093</v>
      </c>
      <c r="S1286" t="s">
        <v>61</v>
      </c>
      <c r="T1286">
        <v>0</v>
      </c>
      <c r="U1286" s="7">
        <v>0</v>
      </c>
      <c r="V1286" s="4">
        <v>0</v>
      </c>
      <c r="W1286">
        <v>0</v>
      </c>
      <c r="Y1286">
        <v>0</v>
      </c>
      <c r="Z1286">
        <v>0</v>
      </c>
      <c r="AA1286" t="b">
        <v>1</v>
      </c>
      <c r="AB1286" t="s">
        <v>151</v>
      </c>
      <c r="AC1286" t="s">
        <v>458</v>
      </c>
    </row>
    <row r="1287" spans="1:29" hidden="1" x14ac:dyDescent="0.25">
      <c r="A1287">
        <v>564171</v>
      </c>
      <c r="B1287" t="s">
        <v>1637</v>
      </c>
      <c r="C1287" t="s">
        <v>3168</v>
      </c>
      <c r="D1287" t="s">
        <v>221</v>
      </c>
      <c r="E1287" t="s">
        <v>40</v>
      </c>
      <c r="F1287" t="s">
        <v>41</v>
      </c>
      <c r="G1287">
        <v>1</v>
      </c>
      <c r="J1287" s="5"/>
      <c r="L1287" t="s">
        <v>755</v>
      </c>
      <c r="M1287">
        <v>2019</v>
      </c>
      <c r="N1287">
        <v>12</v>
      </c>
      <c r="O1287" t="s">
        <v>34</v>
      </c>
      <c r="Q1287" t="s">
        <v>35</v>
      </c>
      <c r="R1287" t="s">
        <v>43</v>
      </c>
      <c r="S1287" t="s">
        <v>44</v>
      </c>
      <c r="T1287">
        <v>0.5</v>
      </c>
      <c r="U1287" s="7">
        <v>0.5</v>
      </c>
      <c r="V1287" s="4">
        <v>0.5</v>
      </c>
      <c r="W1287">
        <v>0</v>
      </c>
      <c r="Y1287">
        <v>0.5</v>
      </c>
      <c r="Z1287">
        <v>0.5</v>
      </c>
      <c r="AA1287" t="b">
        <v>1</v>
      </c>
      <c r="AB1287" t="s">
        <v>76</v>
      </c>
      <c r="AC1287" t="s">
        <v>3187</v>
      </c>
    </row>
    <row r="1288" spans="1:29" hidden="1" x14ac:dyDescent="0.25">
      <c r="A1288">
        <v>581640</v>
      </c>
      <c r="B1288" t="s">
        <v>1637</v>
      </c>
      <c r="C1288" t="s">
        <v>3168</v>
      </c>
      <c r="D1288" t="s">
        <v>221</v>
      </c>
      <c r="E1288" t="s">
        <v>117</v>
      </c>
      <c r="G1288">
        <v>1</v>
      </c>
      <c r="J1288" s="5"/>
      <c r="L1288" t="s">
        <v>1638</v>
      </c>
      <c r="M1288">
        <v>2020</v>
      </c>
      <c r="N1288">
        <v>9</v>
      </c>
      <c r="O1288" t="s">
        <v>159</v>
      </c>
      <c r="P1288" t="s">
        <v>1639</v>
      </c>
      <c r="Q1288" t="s">
        <v>69</v>
      </c>
      <c r="R1288" t="s">
        <v>117</v>
      </c>
      <c r="S1288" t="s">
        <v>120</v>
      </c>
      <c r="T1288">
        <v>1</v>
      </c>
      <c r="U1288" s="7">
        <v>2</v>
      </c>
      <c r="V1288" s="4">
        <v>2</v>
      </c>
      <c r="W1288">
        <v>0</v>
      </c>
      <c r="Y1288">
        <v>2</v>
      </c>
      <c r="Z1288">
        <v>2</v>
      </c>
      <c r="AA1288" t="b">
        <v>1</v>
      </c>
      <c r="AB1288" t="s">
        <v>151</v>
      </c>
      <c r="AC1288" t="s">
        <v>151</v>
      </c>
    </row>
    <row r="1289" spans="1:29" hidden="1" x14ac:dyDescent="0.25">
      <c r="A1289">
        <v>566376</v>
      </c>
      <c r="B1289" t="s">
        <v>1637</v>
      </c>
      <c r="C1289" t="s">
        <v>3168</v>
      </c>
      <c r="D1289" t="s">
        <v>221</v>
      </c>
      <c r="E1289" t="s">
        <v>117</v>
      </c>
      <c r="G1289">
        <v>1</v>
      </c>
      <c r="J1289" s="5"/>
      <c r="L1289" t="s">
        <v>1640</v>
      </c>
      <c r="M1289">
        <v>2019</v>
      </c>
      <c r="N1289">
        <v>13</v>
      </c>
      <c r="O1289" t="s">
        <v>34</v>
      </c>
      <c r="P1289" t="s">
        <v>1641</v>
      </c>
      <c r="Q1289" t="s">
        <v>35</v>
      </c>
      <c r="R1289" t="s">
        <v>117</v>
      </c>
      <c r="S1289" t="s">
        <v>120</v>
      </c>
      <c r="T1289">
        <v>1</v>
      </c>
      <c r="U1289" s="7">
        <v>1</v>
      </c>
      <c r="V1289" s="4">
        <v>1</v>
      </c>
      <c r="W1289">
        <v>0</v>
      </c>
      <c r="Y1289">
        <v>1</v>
      </c>
      <c r="Z1289">
        <v>1</v>
      </c>
      <c r="AA1289" t="b">
        <v>1</v>
      </c>
      <c r="AB1289" t="s">
        <v>76</v>
      </c>
      <c r="AC1289" t="s">
        <v>3187</v>
      </c>
    </row>
    <row r="1290" spans="1:29" hidden="1" x14ac:dyDescent="0.25">
      <c r="A1290">
        <v>566378</v>
      </c>
      <c r="B1290" t="s">
        <v>1637</v>
      </c>
      <c r="C1290" t="s">
        <v>3168</v>
      </c>
      <c r="D1290" t="s">
        <v>221</v>
      </c>
      <c r="E1290" t="s">
        <v>117</v>
      </c>
      <c r="G1290">
        <v>1</v>
      </c>
      <c r="J1290" s="5"/>
      <c r="L1290" t="s">
        <v>1642</v>
      </c>
      <c r="M1290">
        <v>2019</v>
      </c>
      <c r="N1290">
        <v>14</v>
      </c>
      <c r="O1290" t="s">
        <v>34</v>
      </c>
      <c r="P1290" t="s">
        <v>1643</v>
      </c>
      <c r="Q1290" t="s">
        <v>35</v>
      </c>
      <c r="R1290" t="s">
        <v>117</v>
      </c>
      <c r="S1290" t="s">
        <v>120</v>
      </c>
      <c r="T1290">
        <v>1</v>
      </c>
      <c r="U1290" s="7">
        <v>1</v>
      </c>
      <c r="V1290" s="4">
        <v>1</v>
      </c>
      <c r="W1290">
        <v>0</v>
      </c>
      <c r="Y1290">
        <v>1</v>
      </c>
      <c r="Z1290">
        <v>1</v>
      </c>
      <c r="AA1290" t="b">
        <v>1</v>
      </c>
      <c r="AB1290" t="s">
        <v>76</v>
      </c>
      <c r="AC1290" t="s">
        <v>3187</v>
      </c>
    </row>
    <row r="1291" spans="1:29" hidden="1" x14ac:dyDescent="0.25">
      <c r="A1291">
        <v>566379</v>
      </c>
      <c r="B1291" t="s">
        <v>1637</v>
      </c>
      <c r="C1291" t="s">
        <v>3168</v>
      </c>
      <c r="D1291" t="s">
        <v>221</v>
      </c>
      <c r="E1291" t="s">
        <v>40</v>
      </c>
      <c r="F1291" t="s">
        <v>41</v>
      </c>
      <c r="G1291">
        <v>0.5</v>
      </c>
      <c r="J1291" s="5"/>
      <c r="L1291" t="s">
        <v>1628</v>
      </c>
      <c r="M1291">
        <v>2019</v>
      </c>
      <c r="N1291">
        <v>5</v>
      </c>
      <c r="O1291" t="s">
        <v>34</v>
      </c>
      <c r="Q1291" t="s">
        <v>35</v>
      </c>
      <c r="R1291" t="s">
        <v>43</v>
      </c>
      <c r="S1291" t="s">
        <v>44</v>
      </c>
      <c r="T1291">
        <v>0.5</v>
      </c>
      <c r="U1291" s="7">
        <v>0.5</v>
      </c>
      <c r="V1291" s="4">
        <v>0.25</v>
      </c>
      <c r="W1291">
        <v>0</v>
      </c>
      <c r="Y1291">
        <v>0.25</v>
      </c>
      <c r="Z1291">
        <v>0.25</v>
      </c>
      <c r="AA1291" t="b">
        <v>1</v>
      </c>
      <c r="AB1291" t="s">
        <v>76</v>
      </c>
      <c r="AC1291" t="s">
        <v>3187</v>
      </c>
    </row>
    <row r="1292" spans="1:29" hidden="1" x14ac:dyDescent="0.25">
      <c r="A1292">
        <v>587731</v>
      </c>
      <c r="B1292" t="s">
        <v>1637</v>
      </c>
      <c r="C1292" t="s">
        <v>3168</v>
      </c>
      <c r="D1292" t="s">
        <v>221</v>
      </c>
      <c r="E1292" t="s">
        <v>117</v>
      </c>
      <c r="G1292">
        <v>0.5</v>
      </c>
      <c r="J1292" s="5"/>
      <c r="L1292" t="s">
        <v>1644</v>
      </c>
      <c r="M1292">
        <v>2020</v>
      </c>
      <c r="N1292">
        <v>15</v>
      </c>
      <c r="O1292" t="s">
        <v>34</v>
      </c>
      <c r="P1292" t="s">
        <v>1645</v>
      </c>
      <c r="Q1292" t="s">
        <v>35</v>
      </c>
      <c r="R1292" t="s">
        <v>117</v>
      </c>
      <c r="S1292" t="s">
        <v>120</v>
      </c>
      <c r="T1292">
        <v>1</v>
      </c>
      <c r="U1292" s="7">
        <v>1</v>
      </c>
      <c r="V1292" s="4">
        <v>0.5</v>
      </c>
      <c r="W1292">
        <v>0</v>
      </c>
      <c r="Y1292">
        <v>0.5</v>
      </c>
      <c r="Z1292">
        <v>0.5</v>
      </c>
      <c r="AA1292" t="b">
        <v>1</v>
      </c>
      <c r="AB1292" t="s">
        <v>151</v>
      </c>
      <c r="AC1292" t="s">
        <v>151</v>
      </c>
    </row>
    <row r="1293" spans="1:29" x14ac:dyDescent="0.25">
      <c r="A1293">
        <v>569325</v>
      </c>
      <c r="B1293" t="s">
        <v>237</v>
      </c>
      <c r="C1293" t="s">
        <v>3168</v>
      </c>
      <c r="D1293" t="s">
        <v>28</v>
      </c>
      <c r="E1293" t="s">
        <v>40</v>
      </c>
      <c r="F1293" t="s">
        <v>41</v>
      </c>
      <c r="G1293">
        <v>0.33333333333332998</v>
      </c>
      <c r="J1293" s="5"/>
      <c r="L1293" t="s">
        <v>42</v>
      </c>
      <c r="M1293">
        <v>2019</v>
      </c>
      <c r="N1293">
        <v>12</v>
      </c>
      <c r="O1293" t="s">
        <v>34</v>
      </c>
      <c r="Q1293" t="s">
        <v>35</v>
      </c>
      <c r="R1293" t="s">
        <v>43</v>
      </c>
      <c r="S1293" t="s">
        <v>44</v>
      </c>
      <c r="T1293">
        <v>0.5</v>
      </c>
      <c r="U1293" s="7">
        <v>0.5</v>
      </c>
      <c r="V1293" s="4">
        <v>0.16666666666666499</v>
      </c>
      <c r="W1293">
        <v>0</v>
      </c>
      <c r="Y1293">
        <v>0.16666666666666499</v>
      </c>
      <c r="Z1293">
        <v>0.16666666666666499</v>
      </c>
      <c r="AA1293" t="b">
        <v>1</v>
      </c>
      <c r="AB1293" t="s">
        <v>38</v>
      </c>
      <c r="AC1293" t="s">
        <v>38</v>
      </c>
    </row>
    <row r="1294" spans="1:29" hidden="1" x14ac:dyDescent="0.25">
      <c r="A1294">
        <v>571745</v>
      </c>
      <c r="B1294" t="s">
        <v>237</v>
      </c>
      <c r="C1294" t="s">
        <v>3172</v>
      </c>
      <c r="D1294" t="s">
        <v>28</v>
      </c>
      <c r="E1294" t="s">
        <v>228</v>
      </c>
      <c r="F1294" t="s">
        <v>229</v>
      </c>
      <c r="G1294">
        <v>0.25</v>
      </c>
      <c r="J1294" s="5"/>
      <c r="L1294" t="s">
        <v>230</v>
      </c>
      <c r="M1294">
        <v>2019</v>
      </c>
      <c r="N1294">
        <v>9</v>
      </c>
      <c r="P1294" t="s">
        <v>231</v>
      </c>
      <c r="Q1294" t="s">
        <v>35</v>
      </c>
      <c r="R1294" t="s">
        <v>232</v>
      </c>
      <c r="S1294" t="s">
        <v>61</v>
      </c>
      <c r="T1294">
        <v>0</v>
      </c>
      <c r="U1294" s="7">
        <v>0</v>
      </c>
      <c r="V1294" s="4">
        <v>0</v>
      </c>
      <c r="W1294">
        <v>0</v>
      </c>
      <c r="Y1294">
        <v>0</v>
      </c>
      <c r="Z1294">
        <v>0</v>
      </c>
      <c r="AA1294" t="b">
        <v>1</v>
      </c>
      <c r="AB1294" t="s">
        <v>38</v>
      </c>
      <c r="AC1294" t="s">
        <v>38</v>
      </c>
    </row>
    <row r="1295" spans="1:29" hidden="1" x14ac:dyDescent="0.25">
      <c r="A1295">
        <v>571749</v>
      </c>
      <c r="B1295" t="s">
        <v>237</v>
      </c>
      <c r="C1295" t="s">
        <v>3172</v>
      </c>
      <c r="D1295" t="s">
        <v>28</v>
      </c>
      <c r="E1295" t="s">
        <v>228</v>
      </c>
      <c r="F1295" t="s">
        <v>229</v>
      </c>
      <c r="G1295">
        <v>0.25</v>
      </c>
      <c r="J1295" s="5"/>
      <c r="L1295" t="s">
        <v>230</v>
      </c>
      <c r="M1295">
        <v>2019</v>
      </c>
      <c r="N1295">
        <v>10</v>
      </c>
      <c r="P1295" t="s">
        <v>231</v>
      </c>
      <c r="Q1295" t="s">
        <v>35</v>
      </c>
      <c r="R1295" t="s">
        <v>232</v>
      </c>
      <c r="S1295" t="s">
        <v>61</v>
      </c>
      <c r="T1295">
        <v>0</v>
      </c>
      <c r="U1295" s="7">
        <v>0</v>
      </c>
      <c r="V1295" s="4">
        <v>0</v>
      </c>
      <c r="W1295">
        <v>0</v>
      </c>
      <c r="Y1295">
        <v>0</v>
      </c>
      <c r="Z1295">
        <v>0</v>
      </c>
      <c r="AA1295" t="b">
        <v>1</v>
      </c>
      <c r="AB1295" t="s">
        <v>38</v>
      </c>
      <c r="AC1295" t="s">
        <v>38</v>
      </c>
    </row>
    <row r="1296" spans="1:29" hidden="1" x14ac:dyDescent="0.25">
      <c r="A1296">
        <v>593493</v>
      </c>
      <c r="B1296" t="s">
        <v>1646</v>
      </c>
      <c r="C1296" t="s">
        <v>3168</v>
      </c>
      <c r="D1296" t="s">
        <v>201</v>
      </c>
      <c r="E1296" t="s">
        <v>228</v>
      </c>
      <c r="F1296" t="s">
        <v>100</v>
      </c>
      <c r="G1296">
        <v>0.5</v>
      </c>
      <c r="J1296" s="5"/>
      <c r="L1296" t="s">
        <v>629</v>
      </c>
      <c r="M1296">
        <v>2020</v>
      </c>
      <c r="N1296">
        <v>6</v>
      </c>
      <c r="P1296" t="s">
        <v>266</v>
      </c>
      <c r="Q1296" t="s">
        <v>69</v>
      </c>
      <c r="R1296" t="s">
        <v>3093</v>
      </c>
      <c r="S1296" t="s">
        <v>61</v>
      </c>
      <c r="T1296">
        <v>0</v>
      </c>
      <c r="U1296" s="7">
        <v>0</v>
      </c>
      <c r="V1296" s="4">
        <v>0</v>
      </c>
      <c r="W1296">
        <v>0</v>
      </c>
      <c r="Y1296">
        <v>0</v>
      </c>
      <c r="Z1296">
        <v>0</v>
      </c>
      <c r="AA1296" t="b">
        <v>1</v>
      </c>
      <c r="AB1296" t="s">
        <v>151</v>
      </c>
      <c r="AC1296" t="s">
        <v>458</v>
      </c>
    </row>
    <row r="1297" spans="1:29" x14ac:dyDescent="0.25">
      <c r="A1297">
        <v>533670</v>
      </c>
      <c r="B1297" t="s">
        <v>1647</v>
      </c>
      <c r="C1297" t="s">
        <v>3168</v>
      </c>
      <c r="D1297" t="s">
        <v>28</v>
      </c>
      <c r="E1297" t="s">
        <v>40</v>
      </c>
      <c r="F1297" t="s">
        <v>30</v>
      </c>
      <c r="G1297">
        <v>1</v>
      </c>
      <c r="H1297" t="s">
        <v>1648</v>
      </c>
      <c r="I1297" t="s">
        <v>49</v>
      </c>
      <c r="J1297" s="5">
        <v>416994200004</v>
      </c>
      <c r="K1297" t="s">
        <v>32</v>
      </c>
      <c r="L1297" t="s">
        <v>1649</v>
      </c>
      <c r="M1297">
        <v>2017</v>
      </c>
      <c r="N1297">
        <v>27</v>
      </c>
      <c r="O1297" t="s">
        <v>68</v>
      </c>
      <c r="Q1297" t="s">
        <v>69</v>
      </c>
      <c r="R1297" t="s">
        <v>55</v>
      </c>
      <c r="S1297" t="s">
        <v>169</v>
      </c>
      <c r="T1297">
        <v>7</v>
      </c>
      <c r="U1297" s="7">
        <v>7</v>
      </c>
      <c r="V1297" s="4">
        <v>7</v>
      </c>
      <c r="W1297">
        <v>0</v>
      </c>
      <c r="Y1297">
        <v>7</v>
      </c>
      <c r="Z1297">
        <v>7</v>
      </c>
      <c r="AA1297" t="b">
        <v>1</v>
      </c>
      <c r="AB1297" t="s">
        <v>45</v>
      </c>
      <c r="AC1297" t="s">
        <v>45</v>
      </c>
    </row>
    <row r="1298" spans="1:29" x14ac:dyDescent="0.25">
      <c r="A1298">
        <v>566680</v>
      </c>
      <c r="B1298" t="s">
        <v>1647</v>
      </c>
      <c r="C1298" t="s">
        <v>3168</v>
      </c>
      <c r="D1298" t="s">
        <v>28</v>
      </c>
      <c r="E1298" t="s">
        <v>40</v>
      </c>
      <c r="F1298" t="s">
        <v>47</v>
      </c>
      <c r="G1298">
        <v>0.33333333333332998</v>
      </c>
      <c r="H1298" t="s">
        <v>1650</v>
      </c>
      <c r="I1298" t="s">
        <v>49</v>
      </c>
      <c r="J1298" s="5">
        <v>509918100001</v>
      </c>
      <c r="K1298" t="s">
        <v>32</v>
      </c>
      <c r="L1298" t="s">
        <v>88</v>
      </c>
      <c r="M1298">
        <v>2019</v>
      </c>
      <c r="N1298">
        <v>13</v>
      </c>
      <c r="O1298" t="s">
        <v>34</v>
      </c>
      <c r="Q1298" t="s">
        <v>35</v>
      </c>
      <c r="R1298" t="s">
        <v>51</v>
      </c>
      <c r="S1298" t="s">
        <v>52</v>
      </c>
      <c r="T1298">
        <v>6</v>
      </c>
      <c r="U1298" s="7">
        <v>6</v>
      </c>
      <c r="V1298" s="4">
        <v>1.99999999999998</v>
      </c>
      <c r="W1298">
        <v>0</v>
      </c>
      <c r="Y1298">
        <v>1.99999999999998</v>
      </c>
      <c r="Z1298">
        <v>1.99999999999998</v>
      </c>
      <c r="AA1298" t="b">
        <v>1</v>
      </c>
      <c r="AB1298" t="s">
        <v>45</v>
      </c>
      <c r="AC1298" t="s">
        <v>45</v>
      </c>
    </row>
    <row r="1299" spans="1:29" x14ac:dyDescent="0.25">
      <c r="A1299">
        <v>553750</v>
      </c>
      <c r="B1299" t="s">
        <v>1647</v>
      </c>
      <c r="C1299" t="s">
        <v>3168</v>
      </c>
      <c r="D1299" t="s">
        <v>28</v>
      </c>
      <c r="E1299" t="s">
        <v>40</v>
      </c>
      <c r="F1299" t="s">
        <v>47</v>
      </c>
      <c r="G1299">
        <v>5.2631578947368002E-2</v>
      </c>
      <c r="H1299" t="s">
        <v>1501</v>
      </c>
      <c r="I1299" t="s">
        <v>80</v>
      </c>
      <c r="J1299" s="5">
        <v>458027600009</v>
      </c>
      <c r="K1299" t="s">
        <v>80</v>
      </c>
      <c r="L1299" t="s">
        <v>1502</v>
      </c>
      <c r="M1299">
        <v>2019</v>
      </c>
      <c r="N1299">
        <v>13</v>
      </c>
      <c r="O1299" t="s">
        <v>68</v>
      </c>
      <c r="Q1299" t="s">
        <v>69</v>
      </c>
      <c r="R1299" t="s">
        <v>51</v>
      </c>
      <c r="S1299" t="s">
        <v>704</v>
      </c>
      <c r="T1299">
        <v>18</v>
      </c>
      <c r="U1299" s="7">
        <v>18</v>
      </c>
      <c r="V1299" s="4">
        <v>0.94736842105262409</v>
      </c>
      <c r="W1299">
        <v>0</v>
      </c>
      <c r="Y1299">
        <v>0.94736842105262409</v>
      </c>
      <c r="Z1299">
        <v>0.94736842105262409</v>
      </c>
      <c r="AA1299" t="b">
        <v>1</v>
      </c>
      <c r="AB1299" t="s">
        <v>38</v>
      </c>
      <c r="AC1299" t="s">
        <v>38</v>
      </c>
    </row>
    <row r="1300" spans="1:29" x14ac:dyDescent="0.25">
      <c r="A1300">
        <v>556120</v>
      </c>
      <c r="B1300" t="s">
        <v>1647</v>
      </c>
      <c r="C1300" t="s">
        <v>3168</v>
      </c>
      <c r="D1300" t="s">
        <v>28</v>
      </c>
      <c r="E1300" t="s">
        <v>99</v>
      </c>
      <c r="F1300" t="s">
        <v>430</v>
      </c>
      <c r="G1300">
        <v>0.33333333333332998</v>
      </c>
      <c r="J1300" s="5">
        <v>434656000008</v>
      </c>
      <c r="L1300" t="s">
        <v>944</v>
      </c>
      <c r="M1300">
        <v>2017</v>
      </c>
      <c r="N1300">
        <v>7</v>
      </c>
      <c r="O1300" t="s">
        <v>34</v>
      </c>
      <c r="P1300" t="s">
        <v>945</v>
      </c>
      <c r="Q1300" t="s">
        <v>35</v>
      </c>
      <c r="R1300" t="s">
        <v>3100</v>
      </c>
      <c r="S1300" t="s">
        <v>225</v>
      </c>
      <c r="T1300">
        <v>0.5</v>
      </c>
      <c r="U1300" s="7">
        <v>0.5</v>
      </c>
      <c r="V1300" s="4">
        <v>0.16666666666666499</v>
      </c>
      <c r="W1300">
        <v>0</v>
      </c>
      <c r="Y1300">
        <v>0.16666666666666499</v>
      </c>
      <c r="Z1300">
        <v>0.16666666666666499</v>
      </c>
      <c r="AA1300" t="b">
        <v>1</v>
      </c>
      <c r="AB1300" t="s">
        <v>45</v>
      </c>
      <c r="AC1300" t="s">
        <v>45</v>
      </c>
    </row>
    <row r="1301" spans="1:29" hidden="1" x14ac:dyDescent="0.25">
      <c r="A1301">
        <v>583992</v>
      </c>
      <c r="B1301" t="s">
        <v>1651</v>
      </c>
      <c r="C1301" t="s">
        <v>3168</v>
      </c>
      <c r="D1301" t="s">
        <v>141</v>
      </c>
      <c r="E1301" t="s">
        <v>117</v>
      </c>
      <c r="G1301">
        <v>0.5</v>
      </c>
      <c r="J1301" s="5"/>
      <c r="L1301" t="s">
        <v>1112</v>
      </c>
      <c r="M1301">
        <v>2020</v>
      </c>
      <c r="N1301">
        <v>13</v>
      </c>
      <c r="O1301" t="s">
        <v>34</v>
      </c>
      <c r="P1301" t="s">
        <v>292</v>
      </c>
      <c r="Q1301" t="s">
        <v>35</v>
      </c>
      <c r="R1301" t="s">
        <v>117</v>
      </c>
      <c r="S1301" t="s">
        <v>120</v>
      </c>
      <c r="T1301">
        <v>1</v>
      </c>
      <c r="U1301" s="7">
        <v>1</v>
      </c>
      <c r="V1301" s="4">
        <v>0.5</v>
      </c>
      <c r="W1301">
        <v>0</v>
      </c>
      <c r="Y1301">
        <v>0.5</v>
      </c>
      <c r="Z1301">
        <v>0.5</v>
      </c>
      <c r="AA1301" t="b">
        <v>1</v>
      </c>
      <c r="AB1301" t="s">
        <v>151</v>
      </c>
      <c r="AC1301" t="s">
        <v>151</v>
      </c>
    </row>
    <row r="1302" spans="1:29" hidden="1" x14ac:dyDescent="0.25">
      <c r="A1302">
        <v>593343</v>
      </c>
      <c r="B1302" t="s">
        <v>1651</v>
      </c>
      <c r="C1302" t="s">
        <v>3168</v>
      </c>
      <c r="D1302" t="s">
        <v>141</v>
      </c>
      <c r="E1302" t="s">
        <v>58</v>
      </c>
      <c r="G1302">
        <v>4.1666666666666997E-2</v>
      </c>
      <c r="J1302" s="5"/>
      <c r="M1302">
        <v>2020</v>
      </c>
      <c r="N1302">
        <v>260</v>
      </c>
      <c r="O1302" t="s">
        <v>34</v>
      </c>
      <c r="P1302" t="s">
        <v>266</v>
      </c>
      <c r="Q1302" t="s">
        <v>35</v>
      </c>
      <c r="R1302" t="s">
        <v>58</v>
      </c>
      <c r="S1302" t="s">
        <v>60</v>
      </c>
      <c r="T1302">
        <v>3</v>
      </c>
      <c r="U1302" s="7">
        <v>3</v>
      </c>
      <c r="V1302" s="4">
        <v>0.125000000000001</v>
      </c>
      <c r="W1302">
        <v>3</v>
      </c>
      <c r="Y1302">
        <v>0.125000000000001</v>
      </c>
      <c r="Z1302">
        <v>0.125000000000001</v>
      </c>
      <c r="AA1302" t="b">
        <v>1</v>
      </c>
      <c r="AB1302" t="s">
        <v>151</v>
      </c>
      <c r="AC1302" t="s">
        <v>151</v>
      </c>
    </row>
    <row r="1303" spans="1:29" hidden="1" x14ac:dyDescent="0.25">
      <c r="A1303">
        <v>561394</v>
      </c>
      <c r="B1303" t="s">
        <v>1652</v>
      </c>
      <c r="C1303" t="s">
        <v>3168</v>
      </c>
      <c r="D1303" t="s">
        <v>470</v>
      </c>
      <c r="E1303" t="s">
        <v>99</v>
      </c>
      <c r="F1303" t="s">
        <v>100</v>
      </c>
      <c r="G1303">
        <v>0.25</v>
      </c>
      <c r="J1303" s="5"/>
      <c r="L1303" t="s">
        <v>910</v>
      </c>
      <c r="M1303">
        <v>2019</v>
      </c>
      <c r="N1303">
        <v>7</v>
      </c>
      <c r="P1303" t="s">
        <v>911</v>
      </c>
      <c r="Q1303" t="s">
        <v>69</v>
      </c>
      <c r="R1303" t="s">
        <v>103</v>
      </c>
      <c r="S1303" t="s">
        <v>104</v>
      </c>
      <c r="T1303">
        <v>0.25</v>
      </c>
      <c r="U1303" s="7">
        <v>0.5</v>
      </c>
      <c r="V1303" s="4">
        <v>0.125</v>
      </c>
      <c r="W1303">
        <v>0</v>
      </c>
      <c r="Y1303">
        <v>0.125</v>
      </c>
      <c r="Z1303">
        <v>0.125</v>
      </c>
      <c r="AA1303" t="b">
        <v>1</v>
      </c>
      <c r="AB1303" t="s">
        <v>151</v>
      </c>
      <c r="AC1303" t="s">
        <v>151</v>
      </c>
    </row>
    <row r="1304" spans="1:29" hidden="1" x14ac:dyDescent="0.25">
      <c r="A1304">
        <v>545480</v>
      </c>
      <c r="B1304" t="s">
        <v>1652</v>
      </c>
      <c r="C1304" t="s">
        <v>3168</v>
      </c>
      <c r="D1304" t="s">
        <v>470</v>
      </c>
      <c r="E1304" t="s">
        <v>40</v>
      </c>
      <c r="F1304" t="s">
        <v>47</v>
      </c>
      <c r="G1304">
        <v>0.33333333333332998</v>
      </c>
      <c r="H1304" t="s">
        <v>918</v>
      </c>
      <c r="I1304" t="s">
        <v>143</v>
      </c>
      <c r="J1304" s="5">
        <v>441282700005</v>
      </c>
      <c r="K1304" t="s">
        <v>49</v>
      </c>
      <c r="L1304" t="s">
        <v>919</v>
      </c>
      <c r="M1304">
        <v>2018</v>
      </c>
      <c r="N1304">
        <v>22</v>
      </c>
      <c r="O1304" t="s">
        <v>68</v>
      </c>
      <c r="P1304" t="s">
        <v>920</v>
      </c>
      <c r="Q1304" t="s">
        <v>69</v>
      </c>
      <c r="R1304" t="s">
        <v>51</v>
      </c>
      <c r="S1304" t="s">
        <v>390</v>
      </c>
      <c r="T1304">
        <v>9</v>
      </c>
      <c r="U1304" s="7">
        <v>9</v>
      </c>
      <c r="V1304" s="4">
        <v>2.9999999999999698</v>
      </c>
      <c r="W1304">
        <v>0</v>
      </c>
      <c r="Y1304">
        <v>2.9999999999999698</v>
      </c>
      <c r="Z1304">
        <v>2.9999999999999698</v>
      </c>
      <c r="AA1304" t="b">
        <v>1</v>
      </c>
      <c r="AB1304" t="s">
        <v>151</v>
      </c>
      <c r="AC1304" t="s">
        <v>151</v>
      </c>
    </row>
    <row r="1305" spans="1:29" hidden="1" x14ac:dyDescent="0.25">
      <c r="A1305">
        <v>552037</v>
      </c>
      <c r="B1305" t="s">
        <v>1652</v>
      </c>
      <c r="C1305" t="s">
        <v>3168</v>
      </c>
      <c r="D1305" t="s">
        <v>470</v>
      </c>
      <c r="E1305" t="s">
        <v>40</v>
      </c>
      <c r="F1305" t="s">
        <v>89</v>
      </c>
      <c r="G1305">
        <v>0.25</v>
      </c>
      <c r="J1305" s="5"/>
      <c r="L1305" t="s">
        <v>498</v>
      </c>
      <c r="M1305">
        <v>2018</v>
      </c>
      <c r="N1305">
        <v>36</v>
      </c>
      <c r="O1305" t="s">
        <v>34</v>
      </c>
      <c r="Q1305" t="s">
        <v>69</v>
      </c>
      <c r="R1305" t="s">
        <v>91</v>
      </c>
      <c r="S1305" t="s">
        <v>92</v>
      </c>
      <c r="T1305">
        <v>1</v>
      </c>
      <c r="U1305" s="7">
        <v>2</v>
      </c>
      <c r="V1305" s="4">
        <v>0.5</v>
      </c>
      <c r="W1305">
        <v>0</v>
      </c>
      <c r="Y1305">
        <v>0.5</v>
      </c>
      <c r="Z1305">
        <v>0.5</v>
      </c>
      <c r="AA1305" t="b">
        <v>1</v>
      </c>
      <c r="AB1305" t="s">
        <v>151</v>
      </c>
      <c r="AC1305" t="s">
        <v>151</v>
      </c>
    </row>
    <row r="1306" spans="1:29" hidden="1" x14ac:dyDescent="0.25">
      <c r="A1306">
        <v>552882</v>
      </c>
      <c r="B1306" t="s">
        <v>1652</v>
      </c>
      <c r="C1306" t="s">
        <v>3168</v>
      </c>
      <c r="D1306" t="s">
        <v>470</v>
      </c>
      <c r="E1306" t="s">
        <v>99</v>
      </c>
      <c r="F1306" t="s">
        <v>100</v>
      </c>
      <c r="G1306">
        <v>0.2</v>
      </c>
      <c r="J1306" s="5"/>
      <c r="L1306" t="s">
        <v>929</v>
      </c>
      <c r="M1306">
        <v>2019</v>
      </c>
      <c r="N1306">
        <v>12</v>
      </c>
      <c r="P1306" t="s">
        <v>930</v>
      </c>
      <c r="Q1306" t="s">
        <v>35</v>
      </c>
      <c r="R1306" t="s">
        <v>103</v>
      </c>
      <c r="S1306" t="s">
        <v>104</v>
      </c>
      <c r="T1306">
        <v>0.25</v>
      </c>
      <c r="U1306" s="7">
        <v>0.25</v>
      </c>
      <c r="V1306" s="4">
        <v>0.05</v>
      </c>
      <c r="W1306">
        <v>0</v>
      </c>
      <c r="Y1306">
        <v>0.05</v>
      </c>
      <c r="Z1306">
        <v>0.05</v>
      </c>
      <c r="AA1306" t="b">
        <v>1</v>
      </c>
      <c r="AB1306" t="s">
        <v>151</v>
      </c>
      <c r="AC1306" t="s">
        <v>151</v>
      </c>
    </row>
    <row r="1307" spans="1:29" hidden="1" x14ac:dyDescent="0.25">
      <c r="A1307">
        <v>578986</v>
      </c>
      <c r="B1307" t="s">
        <v>1653</v>
      </c>
      <c r="C1307" t="s">
        <v>3168</v>
      </c>
      <c r="D1307" t="s">
        <v>57</v>
      </c>
      <c r="E1307" t="s">
        <v>99</v>
      </c>
      <c r="F1307" t="s">
        <v>100</v>
      </c>
      <c r="G1307">
        <v>1</v>
      </c>
      <c r="J1307" s="5"/>
      <c r="L1307" t="s">
        <v>558</v>
      </c>
      <c r="M1307">
        <v>2020</v>
      </c>
      <c r="N1307">
        <v>18</v>
      </c>
      <c r="P1307" t="s">
        <v>266</v>
      </c>
      <c r="Q1307" t="s">
        <v>35</v>
      </c>
      <c r="R1307" t="s">
        <v>103</v>
      </c>
      <c r="S1307" t="s">
        <v>104</v>
      </c>
      <c r="T1307">
        <v>0.25</v>
      </c>
      <c r="U1307" s="7">
        <v>0.25</v>
      </c>
      <c r="V1307" s="4">
        <v>0.25</v>
      </c>
      <c r="W1307">
        <v>0</v>
      </c>
      <c r="Y1307">
        <v>0.25</v>
      </c>
      <c r="Z1307">
        <v>0.25</v>
      </c>
      <c r="AA1307" t="b">
        <v>1</v>
      </c>
      <c r="AB1307" t="s">
        <v>307</v>
      </c>
      <c r="AC1307" t="s">
        <v>307</v>
      </c>
    </row>
    <row r="1308" spans="1:29" hidden="1" x14ac:dyDescent="0.25">
      <c r="A1308">
        <v>561481</v>
      </c>
      <c r="B1308" t="s">
        <v>1653</v>
      </c>
      <c r="C1308" t="s">
        <v>3168</v>
      </c>
      <c r="D1308" t="s">
        <v>57</v>
      </c>
      <c r="E1308" t="s">
        <v>228</v>
      </c>
      <c r="F1308" t="s">
        <v>100</v>
      </c>
      <c r="G1308">
        <v>1</v>
      </c>
      <c r="J1308" s="5"/>
      <c r="L1308" t="s">
        <v>559</v>
      </c>
      <c r="M1308">
        <v>2019</v>
      </c>
      <c r="N1308">
        <v>7</v>
      </c>
      <c r="P1308" t="s">
        <v>266</v>
      </c>
      <c r="Q1308" t="s">
        <v>35</v>
      </c>
      <c r="R1308" t="s">
        <v>3093</v>
      </c>
      <c r="S1308" t="s">
        <v>61</v>
      </c>
      <c r="T1308">
        <v>0</v>
      </c>
      <c r="U1308" s="7">
        <v>0</v>
      </c>
      <c r="V1308" s="4">
        <v>0</v>
      </c>
      <c r="W1308">
        <v>0</v>
      </c>
      <c r="Y1308">
        <v>0</v>
      </c>
      <c r="Z1308">
        <v>0</v>
      </c>
      <c r="AA1308" t="b">
        <v>1</v>
      </c>
      <c r="AB1308" t="s">
        <v>307</v>
      </c>
      <c r="AC1308" t="s">
        <v>307</v>
      </c>
    </row>
    <row r="1309" spans="1:29" hidden="1" x14ac:dyDescent="0.25">
      <c r="A1309">
        <v>539511</v>
      </c>
      <c r="B1309" t="s">
        <v>1654</v>
      </c>
      <c r="C1309" t="s">
        <v>3168</v>
      </c>
      <c r="D1309" t="s">
        <v>221</v>
      </c>
      <c r="E1309" t="s">
        <v>40</v>
      </c>
      <c r="F1309" t="s">
        <v>163</v>
      </c>
      <c r="G1309">
        <v>0.5</v>
      </c>
      <c r="J1309" s="5"/>
      <c r="L1309" t="s">
        <v>755</v>
      </c>
      <c r="M1309">
        <v>2017</v>
      </c>
      <c r="N1309">
        <v>16</v>
      </c>
      <c r="O1309" t="s">
        <v>34</v>
      </c>
      <c r="Q1309" t="s">
        <v>35</v>
      </c>
      <c r="R1309" t="s">
        <v>164</v>
      </c>
      <c r="S1309" t="s">
        <v>44</v>
      </c>
      <c r="T1309">
        <v>0.5</v>
      </c>
      <c r="U1309" s="7">
        <v>0.5</v>
      </c>
      <c r="V1309" s="4">
        <v>0.25</v>
      </c>
      <c r="W1309">
        <v>0</v>
      </c>
      <c r="Y1309">
        <v>0.25</v>
      </c>
      <c r="Z1309">
        <v>0.25</v>
      </c>
      <c r="AA1309" t="b">
        <v>1</v>
      </c>
      <c r="AB1309" t="s">
        <v>151</v>
      </c>
      <c r="AC1309" t="s">
        <v>151</v>
      </c>
    </row>
    <row r="1310" spans="1:29" hidden="1" x14ac:dyDescent="0.25">
      <c r="A1310">
        <v>588409</v>
      </c>
      <c r="B1310" t="s">
        <v>1654</v>
      </c>
      <c r="C1310" t="s">
        <v>3168</v>
      </c>
      <c r="D1310" t="s">
        <v>221</v>
      </c>
      <c r="E1310" t="s">
        <v>40</v>
      </c>
      <c r="F1310" t="s">
        <v>41</v>
      </c>
      <c r="G1310">
        <v>0.5</v>
      </c>
      <c r="J1310" s="5"/>
      <c r="L1310" t="s">
        <v>755</v>
      </c>
      <c r="M1310">
        <v>2020</v>
      </c>
      <c r="N1310">
        <v>14</v>
      </c>
      <c r="O1310" t="s">
        <v>34</v>
      </c>
      <c r="Q1310" t="s">
        <v>35</v>
      </c>
      <c r="R1310" t="s">
        <v>43</v>
      </c>
      <c r="S1310" t="s">
        <v>44</v>
      </c>
      <c r="T1310">
        <v>0.5</v>
      </c>
      <c r="U1310" s="7">
        <v>0.5</v>
      </c>
      <c r="V1310" s="4">
        <v>0.25</v>
      </c>
      <c r="W1310">
        <v>0</v>
      </c>
      <c r="Y1310">
        <v>0.25</v>
      </c>
      <c r="Z1310">
        <v>0.25</v>
      </c>
      <c r="AA1310" t="b">
        <v>1</v>
      </c>
      <c r="AB1310" t="s">
        <v>76</v>
      </c>
      <c r="AC1310" t="s">
        <v>3187</v>
      </c>
    </row>
    <row r="1311" spans="1:29" hidden="1" x14ac:dyDescent="0.25">
      <c r="A1311">
        <v>561488</v>
      </c>
      <c r="B1311" t="s">
        <v>1655</v>
      </c>
      <c r="C1311" t="s">
        <v>3168</v>
      </c>
      <c r="D1311" t="s">
        <v>57</v>
      </c>
      <c r="E1311" t="s">
        <v>228</v>
      </c>
      <c r="F1311" t="s">
        <v>100</v>
      </c>
      <c r="G1311">
        <v>1</v>
      </c>
      <c r="J1311" s="5"/>
      <c r="L1311" t="s">
        <v>559</v>
      </c>
      <c r="M1311">
        <v>2019</v>
      </c>
      <c r="N1311">
        <v>13</v>
      </c>
      <c r="P1311" t="s">
        <v>266</v>
      </c>
      <c r="Q1311" t="s">
        <v>35</v>
      </c>
      <c r="R1311" t="s">
        <v>3093</v>
      </c>
      <c r="S1311" t="s">
        <v>61</v>
      </c>
      <c r="T1311">
        <v>0</v>
      </c>
      <c r="U1311" s="7">
        <v>0</v>
      </c>
      <c r="V1311" s="4">
        <v>0</v>
      </c>
      <c r="W1311">
        <v>0</v>
      </c>
      <c r="Y1311">
        <v>0</v>
      </c>
      <c r="Z1311">
        <v>0</v>
      </c>
      <c r="AA1311" t="b">
        <v>1</v>
      </c>
      <c r="AB1311" t="s">
        <v>307</v>
      </c>
      <c r="AC1311" t="s">
        <v>307</v>
      </c>
    </row>
    <row r="1312" spans="1:29" hidden="1" x14ac:dyDescent="0.25">
      <c r="A1312">
        <v>579394</v>
      </c>
      <c r="B1312" t="s">
        <v>1655</v>
      </c>
      <c r="C1312" t="s">
        <v>3168</v>
      </c>
      <c r="D1312" t="s">
        <v>57</v>
      </c>
      <c r="E1312" t="s">
        <v>374</v>
      </c>
      <c r="G1312">
        <v>1</v>
      </c>
      <c r="J1312" s="5"/>
      <c r="L1312" t="s">
        <v>1309</v>
      </c>
      <c r="M1312">
        <v>2020</v>
      </c>
      <c r="N1312">
        <v>18</v>
      </c>
      <c r="P1312" t="s">
        <v>1656</v>
      </c>
      <c r="Q1312" t="s">
        <v>35</v>
      </c>
      <c r="R1312" t="s">
        <v>374</v>
      </c>
      <c r="S1312" t="s">
        <v>61</v>
      </c>
      <c r="T1312">
        <v>0</v>
      </c>
      <c r="U1312" s="7">
        <v>0</v>
      </c>
      <c r="V1312" s="4">
        <v>0</v>
      </c>
      <c r="W1312">
        <v>0</v>
      </c>
      <c r="Y1312">
        <v>0</v>
      </c>
      <c r="Z1312">
        <v>0</v>
      </c>
      <c r="AA1312" t="b">
        <v>1</v>
      </c>
      <c r="AB1312" t="s">
        <v>307</v>
      </c>
      <c r="AC1312" t="s">
        <v>307</v>
      </c>
    </row>
    <row r="1313" spans="1:29" hidden="1" x14ac:dyDescent="0.25">
      <c r="A1313">
        <v>563180</v>
      </c>
      <c r="B1313" t="s">
        <v>1655</v>
      </c>
      <c r="C1313" t="s">
        <v>3168</v>
      </c>
      <c r="D1313" t="s">
        <v>57</v>
      </c>
      <c r="E1313" t="s">
        <v>40</v>
      </c>
      <c r="F1313" t="s">
        <v>41</v>
      </c>
      <c r="G1313">
        <v>0.5</v>
      </c>
      <c r="J1313" s="5"/>
      <c r="L1313" t="s">
        <v>850</v>
      </c>
      <c r="M1313">
        <v>2018</v>
      </c>
      <c r="N1313">
        <v>13</v>
      </c>
      <c r="O1313" t="s">
        <v>34</v>
      </c>
      <c r="Q1313" t="s">
        <v>35</v>
      </c>
      <c r="R1313" t="s">
        <v>43</v>
      </c>
      <c r="S1313" t="s">
        <v>44</v>
      </c>
      <c r="T1313">
        <v>0.5</v>
      </c>
      <c r="U1313" s="7">
        <v>0.5</v>
      </c>
      <c r="V1313" s="4">
        <v>0.25</v>
      </c>
      <c r="W1313">
        <v>0</v>
      </c>
      <c r="Y1313">
        <v>0.25</v>
      </c>
      <c r="Z1313">
        <v>0.25</v>
      </c>
      <c r="AA1313" t="b">
        <v>1</v>
      </c>
      <c r="AB1313" t="s">
        <v>76</v>
      </c>
      <c r="AC1313" t="s">
        <v>3188</v>
      </c>
    </row>
    <row r="1314" spans="1:29" hidden="1" x14ac:dyDescent="0.25">
      <c r="A1314">
        <v>563699</v>
      </c>
      <c r="B1314" t="s">
        <v>1655</v>
      </c>
      <c r="C1314" t="s">
        <v>3168</v>
      </c>
      <c r="D1314" t="s">
        <v>57</v>
      </c>
      <c r="E1314" t="s">
        <v>40</v>
      </c>
      <c r="F1314" t="s">
        <v>41</v>
      </c>
      <c r="G1314">
        <v>1</v>
      </c>
      <c r="J1314" s="5"/>
      <c r="L1314" t="s">
        <v>850</v>
      </c>
      <c r="M1314">
        <v>2018</v>
      </c>
      <c r="N1314">
        <v>14</v>
      </c>
      <c r="O1314" t="s">
        <v>34</v>
      </c>
      <c r="Q1314" t="s">
        <v>35</v>
      </c>
      <c r="R1314" t="s">
        <v>43</v>
      </c>
      <c r="S1314" t="s">
        <v>44</v>
      </c>
      <c r="T1314">
        <v>0.5</v>
      </c>
      <c r="U1314" s="7">
        <v>0.5</v>
      </c>
      <c r="V1314" s="4">
        <v>0.5</v>
      </c>
      <c r="W1314">
        <v>0</v>
      </c>
      <c r="Y1314">
        <v>0.5</v>
      </c>
      <c r="Z1314">
        <v>0.5</v>
      </c>
      <c r="AA1314" t="b">
        <v>1</v>
      </c>
      <c r="AB1314" t="s">
        <v>307</v>
      </c>
      <c r="AC1314" t="s">
        <v>307</v>
      </c>
    </row>
    <row r="1315" spans="1:29" hidden="1" x14ac:dyDescent="0.25">
      <c r="A1315">
        <v>545923</v>
      </c>
      <c r="B1315" t="s">
        <v>1655</v>
      </c>
      <c r="C1315" t="s">
        <v>3168</v>
      </c>
      <c r="D1315" t="s">
        <v>57</v>
      </c>
      <c r="E1315" t="s">
        <v>117</v>
      </c>
      <c r="G1315">
        <v>1</v>
      </c>
      <c r="J1315" s="5"/>
      <c r="L1315" t="s">
        <v>866</v>
      </c>
      <c r="M1315">
        <v>2018</v>
      </c>
      <c r="N1315">
        <v>15</v>
      </c>
      <c r="O1315" t="s">
        <v>34</v>
      </c>
      <c r="P1315" t="s">
        <v>266</v>
      </c>
      <c r="Q1315" t="s">
        <v>35</v>
      </c>
      <c r="R1315" t="s">
        <v>117</v>
      </c>
      <c r="S1315" t="s">
        <v>120</v>
      </c>
      <c r="T1315">
        <v>1</v>
      </c>
      <c r="U1315" s="7">
        <v>1</v>
      </c>
      <c r="V1315" s="4">
        <v>1</v>
      </c>
      <c r="W1315">
        <v>0</v>
      </c>
      <c r="Y1315">
        <v>1</v>
      </c>
      <c r="Z1315">
        <v>1</v>
      </c>
      <c r="AA1315" t="b">
        <v>1</v>
      </c>
      <c r="AB1315" t="s">
        <v>76</v>
      </c>
      <c r="AC1315" t="s">
        <v>3188</v>
      </c>
    </row>
    <row r="1316" spans="1:29" hidden="1" x14ac:dyDescent="0.25">
      <c r="A1316">
        <v>549104</v>
      </c>
      <c r="B1316" t="s">
        <v>1655</v>
      </c>
      <c r="C1316" t="s">
        <v>3168</v>
      </c>
      <c r="D1316" t="s">
        <v>57</v>
      </c>
      <c r="E1316" t="s">
        <v>99</v>
      </c>
      <c r="F1316" t="s">
        <v>100</v>
      </c>
      <c r="G1316">
        <v>1</v>
      </c>
      <c r="J1316" s="5"/>
      <c r="L1316" t="s">
        <v>291</v>
      </c>
      <c r="M1316">
        <v>2018</v>
      </c>
      <c r="N1316">
        <v>15</v>
      </c>
      <c r="P1316" t="s">
        <v>266</v>
      </c>
      <c r="Q1316" t="s">
        <v>35</v>
      </c>
      <c r="R1316" t="s">
        <v>103</v>
      </c>
      <c r="S1316" t="s">
        <v>104</v>
      </c>
      <c r="T1316">
        <v>0.25</v>
      </c>
      <c r="U1316" s="7">
        <v>0.25</v>
      </c>
      <c r="V1316" s="4">
        <v>0.25</v>
      </c>
      <c r="W1316">
        <v>0</v>
      </c>
      <c r="Y1316">
        <v>0.25</v>
      </c>
      <c r="Z1316">
        <v>0.25</v>
      </c>
      <c r="AA1316" t="b">
        <v>1</v>
      </c>
      <c r="AB1316" t="s">
        <v>307</v>
      </c>
      <c r="AC1316" t="s">
        <v>307</v>
      </c>
    </row>
    <row r="1317" spans="1:29" hidden="1" x14ac:dyDescent="0.25">
      <c r="A1317">
        <v>579219</v>
      </c>
      <c r="B1317" t="s">
        <v>1657</v>
      </c>
      <c r="C1317" t="s">
        <v>3168</v>
      </c>
      <c r="D1317" t="s">
        <v>57</v>
      </c>
      <c r="E1317" t="s">
        <v>40</v>
      </c>
      <c r="F1317" t="s">
        <v>171</v>
      </c>
      <c r="G1317">
        <v>1</v>
      </c>
      <c r="J1317" s="5"/>
      <c r="L1317" t="s">
        <v>1658</v>
      </c>
      <c r="M1317">
        <v>2020</v>
      </c>
      <c r="N1317">
        <v>8</v>
      </c>
      <c r="O1317" t="s">
        <v>168</v>
      </c>
      <c r="Q1317" t="s">
        <v>35</v>
      </c>
      <c r="R1317" t="s">
        <v>357</v>
      </c>
      <c r="S1317" t="s">
        <v>44</v>
      </c>
      <c r="T1317">
        <v>0.5</v>
      </c>
      <c r="U1317" s="7">
        <v>0.5</v>
      </c>
      <c r="V1317" s="4">
        <v>0.5</v>
      </c>
      <c r="W1317">
        <v>0</v>
      </c>
      <c r="Y1317">
        <v>0.5</v>
      </c>
      <c r="Z1317">
        <v>0.5</v>
      </c>
      <c r="AA1317" t="b">
        <v>1</v>
      </c>
      <c r="AB1317" t="s">
        <v>307</v>
      </c>
      <c r="AC1317" t="s">
        <v>307</v>
      </c>
    </row>
    <row r="1318" spans="1:29" hidden="1" x14ac:dyDescent="0.25">
      <c r="A1318">
        <v>579222</v>
      </c>
      <c r="B1318" t="s">
        <v>1657</v>
      </c>
      <c r="C1318" t="s">
        <v>3168</v>
      </c>
      <c r="D1318" t="s">
        <v>57</v>
      </c>
      <c r="E1318" t="s">
        <v>374</v>
      </c>
      <c r="G1318">
        <v>1</v>
      </c>
      <c r="J1318" s="5"/>
      <c r="L1318" t="s">
        <v>1659</v>
      </c>
      <c r="M1318">
        <v>2020</v>
      </c>
      <c r="N1318">
        <v>11</v>
      </c>
      <c r="P1318" t="s">
        <v>661</v>
      </c>
      <c r="Q1318" t="s">
        <v>35</v>
      </c>
      <c r="R1318" t="s">
        <v>374</v>
      </c>
      <c r="S1318" t="s">
        <v>61</v>
      </c>
      <c r="T1318">
        <v>0</v>
      </c>
      <c r="U1318" s="7">
        <v>0</v>
      </c>
      <c r="V1318" s="4">
        <v>0</v>
      </c>
      <c r="W1318">
        <v>0</v>
      </c>
      <c r="Y1318">
        <v>0</v>
      </c>
      <c r="Z1318">
        <v>0</v>
      </c>
      <c r="AA1318" t="b">
        <v>1</v>
      </c>
      <c r="AB1318" t="s">
        <v>307</v>
      </c>
      <c r="AC1318" t="s">
        <v>307</v>
      </c>
    </row>
    <row r="1319" spans="1:29" hidden="1" x14ac:dyDescent="0.25">
      <c r="A1319">
        <v>580084</v>
      </c>
      <c r="B1319" t="s">
        <v>1657</v>
      </c>
      <c r="C1319" t="s">
        <v>3168</v>
      </c>
      <c r="D1319" t="s">
        <v>57</v>
      </c>
      <c r="E1319" t="s">
        <v>40</v>
      </c>
      <c r="F1319" t="s">
        <v>41</v>
      </c>
      <c r="G1319">
        <v>1</v>
      </c>
      <c r="J1319" s="5"/>
      <c r="L1319" t="s">
        <v>850</v>
      </c>
      <c r="M1319">
        <v>2020</v>
      </c>
      <c r="N1319">
        <v>8</v>
      </c>
      <c r="O1319" t="s">
        <v>34</v>
      </c>
      <c r="Q1319" t="s">
        <v>35</v>
      </c>
      <c r="R1319" t="s">
        <v>43</v>
      </c>
      <c r="S1319" t="s">
        <v>44</v>
      </c>
      <c r="T1319">
        <v>0.5</v>
      </c>
      <c r="U1319" s="7">
        <v>0.5</v>
      </c>
      <c r="V1319" s="4">
        <v>0.5</v>
      </c>
      <c r="W1319">
        <v>0</v>
      </c>
      <c r="Y1319">
        <v>0.5</v>
      </c>
      <c r="Z1319">
        <v>0.5</v>
      </c>
      <c r="AA1319" t="b">
        <v>1</v>
      </c>
      <c r="AB1319" t="s">
        <v>307</v>
      </c>
      <c r="AC1319" t="s">
        <v>307</v>
      </c>
    </row>
    <row r="1320" spans="1:29" hidden="1" x14ac:dyDescent="0.25">
      <c r="A1320">
        <v>574387</v>
      </c>
      <c r="B1320" t="s">
        <v>1660</v>
      </c>
      <c r="C1320" t="s">
        <v>3168</v>
      </c>
      <c r="D1320" t="s">
        <v>201</v>
      </c>
      <c r="E1320" t="s">
        <v>99</v>
      </c>
      <c r="F1320" t="s">
        <v>100</v>
      </c>
      <c r="G1320">
        <v>0.5</v>
      </c>
      <c r="J1320" s="5"/>
      <c r="L1320" t="s">
        <v>1661</v>
      </c>
      <c r="M1320">
        <v>2019</v>
      </c>
      <c r="N1320">
        <v>12</v>
      </c>
      <c r="P1320" t="s">
        <v>827</v>
      </c>
      <c r="Q1320" t="s">
        <v>69</v>
      </c>
      <c r="R1320" t="s">
        <v>103</v>
      </c>
      <c r="S1320" t="s">
        <v>104</v>
      </c>
      <c r="T1320">
        <v>0.25</v>
      </c>
      <c r="U1320" s="7">
        <v>0.5</v>
      </c>
      <c r="V1320" s="4">
        <v>0.25</v>
      </c>
      <c r="W1320">
        <v>0</v>
      </c>
      <c r="Y1320">
        <v>0.25</v>
      </c>
      <c r="Z1320">
        <v>0.25</v>
      </c>
      <c r="AA1320" t="b">
        <v>1</v>
      </c>
      <c r="AB1320" t="s">
        <v>151</v>
      </c>
      <c r="AC1320" t="s">
        <v>151</v>
      </c>
    </row>
    <row r="1321" spans="1:29" hidden="1" x14ac:dyDescent="0.25">
      <c r="A1321">
        <v>578987</v>
      </c>
      <c r="B1321" t="s">
        <v>1662</v>
      </c>
      <c r="C1321" t="s">
        <v>3168</v>
      </c>
      <c r="D1321" t="s">
        <v>57</v>
      </c>
      <c r="E1321" t="s">
        <v>99</v>
      </c>
      <c r="F1321" t="s">
        <v>100</v>
      </c>
      <c r="G1321">
        <v>1</v>
      </c>
      <c r="J1321" s="5"/>
      <c r="L1321" t="s">
        <v>558</v>
      </c>
      <c r="M1321">
        <v>2020</v>
      </c>
      <c r="N1321">
        <v>7</v>
      </c>
      <c r="P1321" t="s">
        <v>266</v>
      </c>
      <c r="Q1321" t="s">
        <v>35</v>
      </c>
      <c r="R1321" t="s">
        <v>103</v>
      </c>
      <c r="S1321" t="s">
        <v>104</v>
      </c>
      <c r="T1321">
        <v>0.25</v>
      </c>
      <c r="U1321" s="7">
        <v>0.25</v>
      </c>
      <c r="V1321" s="4">
        <v>0.25</v>
      </c>
      <c r="W1321">
        <v>0</v>
      </c>
      <c r="Y1321">
        <v>0.25</v>
      </c>
      <c r="Z1321">
        <v>0.25</v>
      </c>
      <c r="AA1321" t="b">
        <v>1</v>
      </c>
      <c r="AB1321" t="s">
        <v>307</v>
      </c>
      <c r="AC1321" t="s">
        <v>307</v>
      </c>
    </row>
    <row r="1322" spans="1:29" hidden="1" x14ac:dyDescent="0.25">
      <c r="A1322">
        <v>581509</v>
      </c>
      <c r="B1322" t="s">
        <v>1662</v>
      </c>
      <c r="C1322" t="s">
        <v>3168</v>
      </c>
      <c r="D1322" t="s">
        <v>57</v>
      </c>
      <c r="E1322" t="s">
        <v>374</v>
      </c>
      <c r="G1322">
        <v>1</v>
      </c>
      <c r="J1322" s="5"/>
      <c r="L1322" t="s">
        <v>1309</v>
      </c>
      <c r="M1322">
        <v>2020</v>
      </c>
      <c r="N1322">
        <v>36</v>
      </c>
      <c r="P1322" t="s">
        <v>266</v>
      </c>
      <c r="Q1322" t="s">
        <v>35</v>
      </c>
      <c r="R1322" t="s">
        <v>374</v>
      </c>
      <c r="S1322" t="s">
        <v>61</v>
      </c>
      <c r="T1322">
        <v>0</v>
      </c>
      <c r="U1322" s="7">
        <v>0</v>
      </c>
      <c r="V1322" s="4">
        <v>0</v>
      </c>
      <c r="W1322">
        <v>0</v>
      </c>
      <c r="Y1322">
        <v>0</v>
      </c>
      <c r="Z1322">
        <v>0</v>
      </c>
      <c r="AA1322" t="b">
        <v>1</v>
      </c>
      <c r="AB1322" t="s">
        <v>307</v>
      </c>
      <c r="AC1322" t="s">
        <v>307</v>
      </c>
    </row>
    <row r="1323" spans="1:29" hidden="1" x14ac:dyDescent="0.25">
      <c r="A1323">
        <v>564094</v>
      </c>
      <c r="B1323" t="s">
        <v>1663</v>
      </c>
      <c r="C1323" t="s">
        <v>3168</v>
      </c>
      <c r="D1323" t="s">
        <v>57</v>
      </c>
      <c r="E1323" t="s">
        <v>193</v>
      </c>
      <c r="G1323">
        <v>1</v>
      </c>
      <c r="J1323" s="5"/>
      <c r="M1323">
        <v>2019</v>
      </c>
      <c r="N1323">
        <v>109</v>
      </c>
      <c r="O1323" t="s">
        <v>34</v>
      </c>
      <c r="P1323" t="s">
        <v>490</v>
      </c>
      <c r="Q1323" t="s">
        <v>35</v>
      </c>
      <c r="R1323" t="s">
        <v>193</v>
      </c>
      <c r="S1323" t="s">
        <v>60</v>
      </c>
      <c r="T1323">
        <v>1</v>
      </c>
      <c r="U1323" s="7">
        <v>1</v>
      </c>
      <c r="V1323" s="4">
        <v>1</v>
      </c>
      <c r="W1323">
        <v>1</v>
      </c>
      <c r="Y1323">
        <v>1</v>
      </c>
      <c r="Z1323">
        <v>1</v>
      </c>
      <c r="AA1323" t="b">
        <v>1</v>
      </c>
      <c r="AB1323" t="s">
        <v>307</v>
      </c>
      <c r="AC1323" t="s">
        <v>307</v>
      </c>
    </row>
    <row r="1324" spans="1:29" hidden="1" x14ac:dyDescent="0.25">
      <c r="A1324">
        <v>565786</v>
      </c>
      <c r="B1324" t="s">
        <v>1664</v>
      </c>
      <c r="C1324" t="s">
        <v>3168</v>
      </c>
      <c r="D1324" t="s">
        <v>57</v>
      </c>
      <c r="E1324" t="s">
        <v>99</v>
      </c>
      <c r="F1324" t="s">
        <v>100</v>
      </c>
      <c r="G1324">
        <v>1</v>
      </c>
      <c r="J1324" s="5"/>
      <c r="L1324" t="s">
        <v>1665</v>
      </c>
      <c r="M1324">
        <v>2019</v>
      </c>
      <c r="N1324">
        <v>11</v>
      </c>
      <c r="P1324" t="s">
        <v>1666</v>
      </c>
      <c r="Q1324" t="s">
        <v>485</v>
      </c>
      <c r="R1324" t="s">
        <v>103</v>
      </c>
      <c r="S1324" t="s">
        <v>104</v>
      </c>
      <c r="T1324">
        <v>0.25</v>
      </c>
      <c r="U1324" s="7">
        <v>0.5</v>
      </c>
      <c r="V1324" s="4">
        <v>0.5</v>
      </c>
      <c r="W1324">
        <v>0</v>
      </c>
      <c r="Y1324">
        <v>0.5</v>
      </c>
      <c r="Z1324">
        <v>0.5</v>
      </c>
      <c r="AA1324" t="b">
        <v>1</v>
      </c>
      <c r="AB1324" t="s">
        <v>307</v>
      </c>
      <c r="AC1324" t="s">
        <v>307</v>
      </c>
    </row>
    <row r="1325" spans="1:29" hidden="1" x14ac:dyDescent="0.25">
      <c r="A1325">
        <v>571964</v>
      </c>
      <c r="B1325" t="s">
        <v>1664</v>
      </c>
      <c r="C1325" t="s">
        <v>3168</v>
      </c>
      <c r="D1325" t="s">
        <v>57</v>
      </c>
      <c r="E1325" t="s">
        <v>99</v>
      </c>
      <c r="F1325" t="s">
        <v>100</v>
      </c>
      <c r="G1325">
        <v>1</v>
      </c>
      <c r="J1325" s="5"/>
      <c r="L1325" t="s">
        <v>1665</v>
      </c>
      <c r="M1325">
        <v>2019</v>
      </c>
      <c r="N1325">
        <v>11</v>
      </c>
      <c r="P1325" t="s">
        <v>1666</v>
      </c>
      <c r="Q1325" t="s">
        <v>485</v>
      </c>
      <c r="R1325" t="s">
        <v>103</v>
      </c>
      <c r="S1325" t="s">
        <v>104</v>
      </c>
      <c r="T1325">
        <v>0.25</v>
      </c>
      <c r="U1325" s="7">
        <v>0.5</v>
      </c>
      <c r="V1325" s="4">
        <v>0.5</v>
      </c>
      <c r="W1325">
        <v>0</v>
      </c>
      <c r="Y1325">
        <v>0.5</v>
      </c>
      <c r="Z1325">
        <v>0.5</v>
      </c>
      <c r="AA1325" t="b">
        <v>1</v>
      </c>
      <c r="AB1325" t="s">
        <v>307</v>
      </c>
      <c r="AC1325" t="s">
        <v>307</v>
      </c>
    </row>
    <row r="1326" spans="1:29" hidden="1" x14ac:dyDescent="0.25">
      <c r="A1326">
        <v>579001</v>
      </c>
      <c r="B1326" t="s">
        <v>1667</v>
      </c>
      <c r="C1326" t="s">
        <v>3168</v>
      </c>
      <c r="D1326" t="s">
        <v>57</v>
      </c>
      <c r="E1326" t="s">
        <v>99</v>
      </c>
      <c r="F1326" t="s">
        <v>100</v>
      </c>
      <c r="G1326">
        <v>1</v>
      </c>
      <c r="J1326" s="5"/>
      <c r="L1326" t="s">
        <v>558</v>
      </c>
      <c r="M1326">
        <v>2020</v>
      </c>
      <c r="N1326">
        <v>26</v>
      </c>
      <c r="P1326" t="s">
        <v>266</v>
      </c>
      <c r="Q1326" t="s">
        <v>485</v>
      </c>
      <c r="R1326" t="s">
        <v>103</v>
      </c>
      <c r="S1326" t="s">
        <v>104</v>
      </c>
      <c r="T1326">
        <v>0.25</v>
      </c>
      <c r="U1326" s="7">
        <v>0.5</v>
      </c>
      <c r="V1326" s="4">
        <v>0.5</v>
      </c>
      <c r="W1326">
        <v>0</v>
      </c>
      <c r="Y1326">
        <v>0.5</v>
      </c>
      <c r="Z1326">
        <v>0.5</v>
      </c>
      <c r="AA1326" t="b">
        <v>1</v>
      </c>
      <c r="AB1326" t="s">
        <v>307</v>
      </c>
      <c r="AC1326" t="s">
        <v>307</v>
      </c>
    </row>
    <row r="1327" spans="1:29" hidden="1" x14ac:dyDescent="0.25">
      <c r="A1327">
        <v>561487</v>
      </c>
      <c r="B1327" t="s">
        <v>1667</v>
      </c>
      <c r="C1327" t="s">
        <v>3168</v>
      </c>
      <c r="D1327" t="s">
        <v>57</v>
      </c>
      <c r="E1327" t="s">
        <v>228</v>
      </c>
      <c r="F1327" t="s">
        <v>100</v>
      </c>
      <c r="G1327">
        <v>1</v>
      </c>
      <c r="J1327" s="5"/>
      <c r="L1327" t="s">
        <v>559</v>
      </c>
      <c r="M1327">
        <v>2019</v>
      </c>
      <c r="N1327">
        <v>17</v>
      </c>
      <c r="P1327" t="s">
        <v>266</v>
      </c>
      <c r="Q1327" t="s">
        <v>485</v>
      </c>
      <c r="R1327" t="s">
        <v>3093</v>
      </c>
      <c r="S1327" t="s">
        <v>61</v>
      </c>
      <c r="T1327">
        <v>0</v>
      </c>
      <c r="U1327" s="7">
        <v>0</v>
      </c>
      <c r="V1327" s="4">
        <v>0</v>
      </c>
      <c r="W1327">
        <v>0</v>
      </c>
      <c r="Y1327">
        <v>0</v>
      </c>
      <c r="Z1327">
        <v>0</v>
      </c>
      <c r="AA1327" t="b">
        <v>1</v>
      </c>
      <c r="AB1327" t="s">
        <v>307</v>
      </c>
      <c r="AC1327" t="s">
        <v>307</v>
      </c>
    </row>
    <row r="1328" spans="1:29" hidden="1" x14ac:dyDescent="0.25">
      <c r="A1328">
        <v>545919</v>
      </c>
      <c r="B1328" t="s">
        <v>1667</v>
      </c>
      <c r="C1328" t="s">
        <v>3168</v>
      </c>
      <c r="D1328" t="s">
        <v>57</v>
      </c>
      <c r="E1328" t="s">
        <v>117</v>
      </c>
      <c r="G1328">
        <v>1</v>
      </c>
      <c r="J1328" s="5"/>
      <c r="L1328" t="s">
        <v>866</v>
      </c>
      <c r="M1328">
        <v>2018</v>
      </c>
      <c r="N1328">
        <v>13</v>
      </c>
      <c r="O1328" t="s">
        <v>34</v>
      </c>
      <c r="P1328" t="s">
        <v>266</v>
      </c>
      <c r="Q1328" t="s">
        <v>485</v>
      </c>
      <c r="R1328" t="s">
        <v>117</v>
      </c>
      <c r="S1328" t="s">
        <v>120</v>
      </c>
      <c r="T1328">
        <v>1</v>
      </c>
      <c r="U1328" s="7">
        <v>2</v>
      </c>
      <c r="V1328" s="4">
        <v>2</v>
      </c>
      <c r="W1328">
        <v>0</v>
      </c>
      <c r="Y1328">
        <v>2</v>
      </c>
      <c r="Z1328">
        <v>2</v>
      </c>
      <c r="AA1328" t="b">
        <v>1</v>
      </c>
      <c r="AB1328" t="s">
        <v>76</v>
      </c>
      <c r="AC1328" t="s">
        <v>3188</v>
      </c>
    </row>
    <row r="1329" spans="1:29" hidden="1" x14ac:dyDescent="0.25">
      <c r="A1329">
        <v>569499</v>
      </c>
      <c r="B1329" t="s">
        <v>1668</v>
      </c>
      <c r="C1329" t="s">
        <v>3168</v>
      </c>
      <c r="D1329" t="s">
        <v>437</v>
      </c>
      <c r="E1329" t="s">
        <v>99</v>
      </c>
      <c r="F1329" t="s">
        <v>41</v>
      </c>
      <c r="G1329">
        <v>1</v>
      </c>
      <c r="J1329" s="5"/>
      <c r="L1329" t="s">
        <v>1669</v>
      </c>
      <c r="M1329">
        <v>2019</v>
      </c>
      <c r="N1329">
        <v>8</v>
      </c>
      <c r="P1329" t="s">
        <v>1670</v>
      </c>
      <c r="Q1329" t="s">
        <v>35</v>
      </c>
      <c r="R1329" t="s">
        <v>3118</v>
      </c>
      <c r="S1329" t="s">
        <v>104</v>
      </c>
      <c r="T1329">
        <v>0.25</v>
      </c>
      <c r="U1329" s="7">
        <v>0.25</v>
      </c>
      <c r="V1329" s="4">
        <v>0.25</v>
      </c>
      <c r="W1329">
        <v>0</v>
      </c>
      <c r="Y1329">
        <v>0.25</v>
      </c>
      <c r="Z1329">
        <v>0.25</v>
      </c>
      <c r="AA1329" t="b">
        <v>1</v>
      </c>
      <c r="AB1329" t="s">
        <v>76</v>
      </c>
      <c r="AC1329" t="s">
        <v>3187</v>
      </c>
    </row>
    <row r="1330" spans="1:29" hidden="1" x14ac:dyDescent="0.25">
      <c r="A1330">
        <v>569502</v>
      </c>
      <c r="B1330" t="s">
        <v>1668</v>
      </c>
      <c r="C1330" t="s">
        <v>3168</v>
      </c>
      <c r="D1330" t="s">
        <v>437</v>
      </c>
      <c r="E1330" t="s">
        <v>228</v>
      </c>
      <c r="F1330" t="s">
        <v>229</v>
      </c>
      <c r="G1330">
        <v>1</v>
      </c>
      <c r="J1330" s="5"/>
      <c r="L1330" t="s">
        <v>1671</v>
      </c>
      <c r="M1330">
        <v>2019</v>
      </c>
      <c r="N1330">
        <v>11</v>
      </c>
      <c r="P1330" t="s">
        <v>1672</v>
      </c>
      <c r="Q1330" t="s">
        <v>35</v>
      </c>
      <c r="R1330" t="s">
        <v>232</v>
      </c>
      <c r="S1330" t="s">
        <v>61</v>
      </c>
      <c r="T1330">
        <v>0</v>
      </c>
      <c r="U1330" s="7">
        <v>0</v>
      </c>
      <c r="V1330" s="4">
        <v>0</v>
      </c>
      <c r="W1330">
        <v>0</v>
      </c>
      <c r="Y1330">
        <v>0</v>
      </c>
      <c r="Z1330">
        <v>0</v>
      </c>
      <c r="AA1330" t="b">
        <v>1</v>
      </c>
      <c r="AB1330" t="s">
        <v>76</v>
      </c>
      <c r="AC1330" t="s">
        <v>3187</v>
      </c>
    </row>
    <row r="1331" spans="1:29" hidden="1" x14ac:dyDescent="0.25">
      <c r="A1331">
        <v>563100</v>
      </c>
      <c r="B1331" t="s">
        <v>1673</v>
      </c>
      <c r="C1331" t="s">
        <v>3168</v>
      </c>
      <c r="D1331" t="s">
        <v>57</v>
      </c>
      <c r="E1331" t="s">
        <v>40</v>
      </c>
      <c r="F1331" t="s">
        <v>41</v>
      </c>
      <c r="G1331">
        <v>1</v>
      </c>
      <c r="J1331" s="5"/>
      <c r="L1331" t="s">
        <v>850</v>
      </c>
      <c r="M1331">
        <v>2019</v>
      </c>
      <c r="N1331">
        <v>7</v>
      </c>
      <c r="O1331" t="s">
        <v>34</v>
      </c>
      <c r="Q1331" t="s">
        <v>35</v>
      </c>
      <c r="R1331" t="s">
        <v>43</v>
      </c>
      <c r="S1331" t="s">
        <v>44</v>
      </c>
      <c r="T1331">
        <v>0.5</v>
      </c>
      <c r="U1331" s="7">
        <v>0.5</v>
      </c>
      <c r="V1331" s="4">
        <v>0.5</v>
      </c>
      <c r="W1331">
        <v>0</v>
      </c>
      <c r="Y1331">
        <v>0.5</v>
      </c>
      <c r="Z1331">
        <v>0.5</v>
      </c>
      <c r="AA1331" t="b">
        <v>1</v>
      </c>
      <c r="AB1331" t="s">
        <v>307</v>
      </c>
      <c r="AC1331" t="s">
        <v>307</v>
      </c>
    </row>
    <row r="1332" spans="1:29" hidden="1" x14ac:dyDescent="0.25">
      <c r="A1332">
        <v>580734</v>
      </c>
      <c r="B1332" t="s">
        <v>1673</v>
      </c>
      <c r="C1332" t="s">
        <v>3168</v>
      </c>
      <c r="D1332" t="s">
        <v>57</v>
      </c>
      <c r="E1332" t="s">
        <v>374</v>
      </c>
      <c r="G1332">
        <v>1</v>
      </c>
      <c r="J1332" s="5"/>
      <c r="L1332" t="s">
        <v>1309</v>
      </c>
      <c r="M1332">
        <v>2020</v>
      </c>
      <c r="N1332">
        <v>26</v>
      </c>
      <c r="P1332" t="s">
        <v>292</v>
      </c>
      <c r="Q1332" t="s">
        <v>35</v>
      </c>
      <c r="R1332" t="s">
        <v>374</v>
      </c>
      <c r="S1332" t="s">
        <v>61</v>
      </c>
      <c r="T1332">
        <v>0</v>
      </c>
      <c r="U1332" s="7">
        <v>0</v>
      </c>
      <c r="V1332" s="4">
        <v>0</v>
      </c>
      <c r="W1332">
        <v>0</v>
      </c>
      <c r="Y1332">
        <v>0</v>
      </c>
      <c r="Z1332">
        <v>0</v>
      </c>
      <c r="AA1332" t="b">
        <v>1</v>
      </c>
      <c r="AB1332" t="s">
        <v>307</v>
      </c>
      <c r="AC1332" t="s">
        <v>307</v>
      </c>
    </row>
    <row r="1333" spans="1:29" hidden="1" x14ac:dyDescent="0.25">
      <c r="A1333">
        <v>581508</v>
      </c>
      <c r="B1333" t="s">
        <v>1673</v>
      </c>
      <c r="C1333" t="s">
        <v>3168</v>
      </c>
      <c r="D1333" t="s">
        <v>57</v>
      </c>
      <c r="E1333" t="s">
        <v>374</v>
      </c>
      <c r="G1333">
        <v>1</v>
      </c>
      <c r="J1333" s="5"/>
      <c r="L1333" t="s">
        <v>1309</v>
      </c>
      <c r="M1333">
        <v>2020</v>
      </c>
      <c r="N1333">
        <v>25</v>
      </c>
      <c r="P1333" t="s">
        <v>266</v>
      </c>
      <c r="Q1333" t="s">
        <v>35</v>
      </c>
      <c r="R1333" t="s">
        <v>374</v>
      </c>
      <c r="S1333" t="s">
        <v>61</v>
      </c>
      <c r="T1333">
        <v>0</v>
      </c>
      <c r="U1333" s="7">
        <v>0</v>
      </c>
      <c r="V1333" s="4">
        <v>0</v>
      </c>
      <c r="W1333">
        <v>0</v>
      </c>
      <c r="Y1333">
        <v>0</v>
      </c>
      <c r="Z1333">
        <v>0</v>
      </c>
      <c r="AA1333" t="b">
        <v>1</v>
      </c>
      <c r="AB1333" t="s">
        <v>307</v>
      </c>
      <c r="AC1333" t="s">
        <v>307</v>
      </c>
    </row>
    <row r="1334" spans="1:29" hidden="1" x14ac:dyDescent="0.25">
      <c r="A1334">
        <v>575446</v>
      </c>
      <c r="B1334" t="s">
        <v>1674</v>
      </c>
      <c r="C1334" t="s">
        <v>3168</v>
      </c>
      <c r="D1334" t="s">
        <v>57</v>
      </c>
      <c r="E1334" t="s">
        <v>99</v>
      </c>
      <c r="F1334" t="s">
        <v>100</v>
      </c>
      <c r="G1334">
        <v>1</v>
      </c>
      <c r="J1334" s="5"/>
      <c r="L1334" t="s">
        <v>1456</v>
      </c>
      <c r="M1334">
        <v>2019</v>
      </c>
      <c r="N1334">
        <v>7</v>
      </c>
      <c r="P1334" t="s">
        <v>1675</v>
      </c>
      <c r="Q1334" t="s">
        <v>35</v>
      </c>
      <c r="R1334" t="s">
        <v>103</v>
      </c>
      <c r="S1334" t="s">
        <v>104</v>
      </c>
      <c r="T1334">
        <v>0.25</v>
      </c>
      <c r="U1334" s="7">
        <v>0.25</v>
      </c>
      <c r="V1334" s="4">
        <v>0.25</v>
      </c>
      <c r="W1334">
        <v>0</v>
      </c>
      <c r="Y1334">
        <v>0.25</v>
      </c>
      <c r="Z1334">
        <v>0.25</v>
      </c>
      <c r="AA1334" t="b">
        <v>1</v>
      </c>
      <c r="AB1334" t="s">
        <v>307</v>
      </c>
      <c r="AC1334" t="s">
        <v>307</v>
      </c>
    </row>
    <row r="1335" spans="1:29" hidden="1" x14ac:dyDescent="0.25">
      <c r="A1335">
        <v>578999</v>
      </c>
      <c r="B1335" t="s">
        <v>1674</v>
      </c>
      <c r="C1335" t="s">
        <v>3168</v>
      </c>
      <c r="D1335" t="s">
        <v>57</v>
      </c>
      <c r="E1335" t="s">
        <v>99</v>
      </c>
      <c r="F1335" t="s">
        <v>100</v>
      </c>
      <c r="G1335">
        <v>1</v>
      </c>
      <c r="J1335" s="5"/>
      <c r="L1335" t="s">
        <v>558</v>
      </c>
      <c r="M1335">
        <v>2020</v>
      </c>
      <c r="N1335">
        <v>7</v>
      </c>
      <c r="P1335" t="s">
        <v>266</v>
      </c>
      <c r="Q1335" t="s">
        <v>35</v>
      </c>
      <c r="R1335" t="s">
        <v>103</v>
      </c>
      <c r="S1335" t="s">
        <v>104</v>
      </c>
      <c r="T1335">
        <v>0.25</v>
      </c>
      <c r="U1335" s="7">
        <v>0.25</v>
      </c>
      <c r="V1335" s="4">
        <v>0.25</v>
      </c>
      <c r="W1335">
        <v>0</v>
      </c>
      <c r="Y1335">
        <v>0.25</v>
      </c>
      <c r="Z1335">
        <v>0.25</v>
      </c>
      <c r="AA1335" t="b">
        <v>1</v>
      </c>
      <c r="AB1335" t="s">
        <v>307</v>
      </c>
      <c r="AC1335" t="s">
        <v>307</v>
      </c>
    </row>
    <row r="1336" spans="1:29" hidden="1" x14ac:dyDescent="0.25">
      <c r="A1336">
        <v>579245</v>
      </c>
      <c r="B1336" t="s">
        <v>1674</v>
      </c>
      <c r="C1336" t="s">
        <v>3168</v>
      </c>
      <c r="D1336" t="s">
        <v>57</v>
      </c>
      <c r="E1336" t="s">
        <v>374</v>
      </c>
      <c r="G1336">
        <v>1</v>
      </c>
      <c r="J1336" s="5"/>
      <c r="L1336" t="s">
        <v>1309</v>
      </c>
      <c r="M1336">
        <v>2020</v>
      </c>
      <c r="N1336">
        <v>14</v>
      </c>
      <c r="P1336" t="s">
        <v>266</v>
      </c>
      <c r="Q1336" t="s">
        <v>35</v>
      </c>
      <c r="R1336" t="s">
        <v>374</v>
      </c>
      <c r="S1336" t="s">
        <v>61</v>
      </c>
      <c r="T1336">
        <v>0</v>
      </c>
      <c r="U1336" s="7">
        <v>0</v>
      </c>
      <c r="V1336" s="4">
        <v>0</v>
      </c>
      <c r="W1336">
        <v>0</v>
      </c>
      <c r="Y1336">
        <v>0</v>
      </c>
      <c r="Z1336">
        <v>0</v>
      </c>
      <c r="AA1336" t="b">
        <v>1</v>
      </c>
      <c r="AB1336" t="s">
        <v>307</v>
      </c>
      <c r="AC1336" t="s">
        <v>307</v>
      </c>
    </row>
    <row r="1337" spans="1:29" hidden="1" x14ac:dyDescent="0.25">
      <c r="A1337">
        <v>576062</v>
      </c>
      <c r="B1337" t="s">
        <v>1676</v>
      </c>
      <c r="C1337" t="s">
        <v>3168</v>
      </c>
      <c r="D1337" t="s">
        <v>130</v>
      </c>
      <c r="E1337" t="s">
        <v>99</v>
      </c>
      <c r="F1337" t="s">
        <v>100</v>
      </c>
      <c r="G1337">
        <v>0.5</v>
      </c>
      <c r="J1337" s="5"/>
      <c r="L1337" t="s">
        <v>1677</v>
      </c>
      <c r="M1337">
        <v>2019</v>
      </c>
      <c r="N1337">
        <v>6</v>
      </c>
      <c r="P1337" t="s">
        <v>266</v>
      </c>
      <c r="Q1337" t="s">
        <v>35</v>
      </c>
      <c r="R1337" t="s">
        <v>103</v>
      </c>
      <c r="S1337" t="s">
        <v>104</v>
      </c>
      <c r="T1337">
        <v>0.25</v>
      </c>
      <c r="U1337" s="7">
        <v>0.25</v>
      </c>
      <c r="V1337" s="4">
        <v>0.125</v>
      </c>
      <c r="W1337">
        <v>0</v>
      </c>
      <c r="Y1337">
        <v>0.125</v>
      </c>
      <c r="Z1337">
        <v>0.125</v>
      </c>
      <c r="AA1337" t="b">
        <v>1</v>
      </c>
      <c r="AB1337" t="s">
        <v>76</v>
      </c>
      <c r="AC1337" t="s">
        <v>3186</v>
      </c>
    </row>
    <row r="1338" spans="1:29" hidden="1" x14ac:dyDescent="0.25">
      <c r="A1338">
        <v>552882</v>
      </c>
      <c r="B1338" t="s">
        <v>1678</v>
      </c>
      <c r="C1338" t="s">
        <v>3168</v>
      </c>
      <c r="D1338" t="s">
        <v>470</v>
      </c>
      <c r="E1338" t="s">
        <v>99</v>
      </c>
      <c r="F1338" t="s">
        <v>100</v>
      </c>
      <c r="G1338">
        <v>0.2</v>
      </c>
      <c r="J1338" s="5"/>
      <c r="L1338" t="s">
        <v>929</v>
      </c>
      <c r="M1338">
        <v>2019</v>
      </c>
      <c r="N1338">
        <v>12</v>
      </c>
      <c r="P1338" t="s">
        <v>930</v>
      </c>
      <c r="Q1338" t="s">
        <v>35</v>
      </c>
      <c r="R1338" t="s">
        <v>103</v>
      </c>
      <c r="S1338" t="s">
        <v>104</v>
      </c>
      <c r="T1338">
        <v>0.25</v>
      </c>
      <c r="U1338" s="7">
        <v>0.25</v>
      </c>
      <c r="V1338" s="4">
        <v>0.05</v>
      </c>
      <c r="W1338">
        <v>0</v>
      </c>
      <c r="Y1338">
        <v>0.05</v>
      </c>
      <c r="Z1338">
        <v>0.05</v>
      </c>
      <c r="AA1338" t="b">
        <v>1</v>
      </c>
      <c r="AB1338" t="s">
        <v>151</v>
      </c>
      <c r="AC1338" t="s">
        <v>151</v>
      </c>
    </row>
    <row r="1339" spans="1:29" hidden="1" x14ac:dyDescent="0.25">
      <c r="A1339">
        <v>528431</v>
      </c>
      <c r="B1339" t="s">
        <v>1678</v>
      </c>
      <c r="C1339" t="s">
        <v>3168</v>
      </c>
      <c r="D1339" t="s">
        <v>470</v>
      </c>
      <c r="E1339" t="s">
        <v>40</v>
      </c>
      <c r="F1339" t="s">
        <v>89</v>
      </c>
      <c r="G1339">
        <v>0.25</v>
      </c>
      <c r="J1339" s="5"/>
      <c r="L1339" t="s">
        <v>1051</v>
      </c>
      <c r="M1339">
        <v>2018</v>
      </c>
      <c r="N1339">
        <v>11</v>
      </c>
      <c r="O1339" t="s">
        <v>68</v>
      </c>
      <c r="Q1339" t="s">
        <v>69</v>
      </c>
      <c r="R1339" t="s">
        <v>91</v>
      </c>
      <c r="S1339" t="s">
        <v>92</v>
      </c>
      <c r="T1339">
        <v>1</v>
      </c>
      <c r="U1339" s="7">
        <v>2</v>
      </c>
      <c r="V1339" s="4">
        <v>0.5</v>
      </c>
      <c r="W1339">
        <v>0</v>
      </c>
      <c r="Y1339">
        <v>0.5</v>
      </c>
      <c r="Z1339">
        <v>0.5</v>
      </c>
      <c r="AA1339" t="b">
        <v>1</v>
      </c>
      <c r="AB1339" t="s">
        <v>151</v>
      </c>
      <c r="AC1339" t="s">
        <v>151</v>
      </c>
    </row>
    <row r="1340" spans="1:29" hidden="1" x14ac:dyDescent="0.25">
      <c r="A1340">
        <v>559807</v>
      </c>
      <c r="B1340" t="s">
        <v>1679</v>
      </c>
      <c r="C1340" t="s">
        <v>3168</v>
      </c>
      <c r="D1340" t="s">
        <v>263</v>
      </c>
      <c r="E1340" t="s">
        <v>117</v>
      </c>
      <c r="G1340">
        <v>0.11111111111110999</v>
      </c>
      <c r="J1340" s="5"/>
      <c r="L1340" t="s">
        <v>1151</v>
      </c>
      <c r="M1340">
        <v>2018</v>
      </c>
      <c r="N1340">
        <v>22</v>
      </c>
      <c r="O1340" t="s">
        <v>34</v>
      </c>
      <c r="P1340" t="s">
        <v>283</v>
      </c>
      <c r="Q1340" t="s">
        <v>35</v>
      </c>
      <c r="R1340" t="s">
        <v>117</v>
      </c>
      <c r="S1340" t="s">
        <v>120</v>
      </c>
      <c r="T1340">
        <v>1</v>
      </c>
      <c r="U1340" s="7">
        <v>1</v>
      </c>
      <c r="V1340" s="4">
        <v>0.11111111111110999</v>
      </c>
      <c r="W1340">
        <v>0</v>
      </c>
      <c r="Y1340">
        <v>0.11111111111110999</v>
      </c>
      <c r="Z1340">
        <v>0.11111111111110999</v>
      </c>
      <c r="AA1340" t="b">
        <v>1</v>
      </c>
      <c r="AB1340" t="s">
        <v>151</v>
      </c>
      <c r="AC1340" t="s">
        <v>3189</v>
      </c>
    </row>
    <row r="1341" spans="1:29" hidden="1" x14ac:dyDescent="0.25">
      <c r="A1341">
        <v>559957</v>
      </c>
      <c r="B1341" t="s">
        <v>1679</v>
      </c>
      <c r="C1341" t="s">
        <v>3168</v>
      </c>
      <c r="D1341" t="s">
        <v>263</v>
      </c>
      <c r="E1341" t="s">
        <v>40</v>
      </c>
      <c r="F1341" t="s">
        <v>41</v>
      </c>
      <c r="G1341">
        <v>1</v>
      </c>
      <c r="J1341" s="5"/>
      <c r="L1341" t="s">
        <v>1680</v>
      </c>
      <c r="M1341">
        <v>2017</v>
      </c>
      <c r="N1341">
        <v>5</v>
      </c>
      <c r="O1341" t="s">
        <v>34</v>
      </c>
      <c r="Q1341" t="s">
        <v>35</v>
      </c>
      <c r="R1341" t="s">
        <v>43</v>
      </c>
      <c r="S1341" t="s">
        <v>44</v>
      </c>
      <c r="T1341">
        <v>0.5</v>
      </c>
      <c r="U1341" s="7">
        <v>0.5</v>
      </c>
      <c r="V1341" s="4">
        <v>0.5</v>
      </c>
      <c r="W1341">
        <v>0</v>
      </c>
      <c r="Y1341">
        <v>0.5</v>
      </c>
      <c r="Z1341">
        <v>0.5</v>
      </c>
      <c r="AA1341" t="b">
        <v>1</v>
      </c>
      <c r="AB1341" t="s">
        <v>151</v>
      </c>
      <c r="AC1341" t="s">
        <v>151</v>
      </c>
    </row>
    <row r="1342" spans="1:29" hidden="1" x14ac:dyDescent="0.25">
      <c r="A1342">
        <v>566618</v>
      </c>
      <c r="B1342" t="s">
        <v>1679</v>
      </c>
      <c r="C1342" t="s">
        <v>3168</v>
      </c>
      <c r="D1342" t="s">
        <v>263</v>
      </c>
      <c r="E1342" t="s">
        <v>193</v>
      </c>
      <c r="G1342">
        <v>1</v>
      </c>
      <c r="J1342" s="5"/>
      <c r="M1342">
        <v>2019</v>
      </c>
      <c r="N1342">
        <v>202</v>
      </c>
      <c r="O1342" t="s">
        <v>34</v>
      </c>
      <c r="P1342" t="s">
        <v>266</v>
      </c>
      <c r="Q1342" t="s">
        <v>35</v>
      </c>
      <c r="R1342" t="s">
        <v>193</v>
      </c>
      <c r="S1342" t="s">
        <v>60</v>
      </c>
      <c r="T1342">
        <v>3</v>
      </c>
      <c r="U1342" s="7">
        <v>3</v>
      </c>
      <c r="V1342" s="4">
        <v>3</v>
      </c>
      <c r="W1342">
        <v>3</v>
      </c>
      <c r="Y1342">
        <v>3</v>
      </c>
      <c r="Z1342">
        <v>3</v>
      </c>
      <c r="AA1342" t="b">
        <v>1</v>
      </c>
      <c r="AB1342" t="s">
        <v>76</v>
      </c>
      <c r="AC1342" t="s">
        <v>3188</v>
      </c>
    </row>
    <row r="1343" spans="1:29" hidden="1" x14ac:dyDescent="0.25">
      <c r="A1343">
        <v>574067</v>
      </c>
      <c r="B1343" t="s">
        <v>1681</v>
      </c>
      <c r="C1343" t="s">
        <v>3168</v>
      </c>
      <c r="D1343" t="s">
        <v>263</v>
      </c>
      <c r="E1343" t="s">
        <v>288</v>
      </c>
      <c r="G1343">
        <v>0.1</v>
      </c>
      <c r="J1343" s="5"/>
      <c r="M1343">
        <v>2019</v>
      </c>
      <c r="N1343">
        <v>226</v>
      </c>
      <c r="O1343" t="s">
        <v>34</v>
      </c>
      <c r="P1343" t="s">
        <v>1323</v>
      </c>
      <c r="Q1343" t="s">
        <v>35</v>
      </c>
      <c r="R1343" t="s">
        <v>288</v>
      </c>
      <c r="S1343" t="s">
        <v>61</v>
      </c>
      <c r="T1343">
        <v>0</v>
      </c>
      <c r="U1343" s="7">
        <v>0</v>
      </c>
      <c r="V1343" s="4">
        <v>0</v>
      </c>
      <c r="W1343">
        <v>0</v>
      </c>
      <c r="Y1343">
        <v>0</v>
      </c>
      <c r="Z1343">
        <v>0</v>
      </c>
      <c r="AA1343" t="b">
        <v>1</v>
      </c>
      <c r="AB1343" t="s">
        <v>151</v>
      </c>
      <c r="AC1343" t="s">
        <v>3189</v>
      </c>
    </row>
    <row r="1344" spans="1:29" hidden="1" x14ac:dyDescent="0.25">
      <c r="A1344">
        <v>579434</v>
      </c>
      <c r="B1344" t="s">
        <v>1682</v>
      </c>
      <c r="C1344" t="s">
        <v>3168</v>
      </c>
      <c r="D1344" t="s">
        <v>437</v>
      </c>
      <c r="E1344" t="s">
        <v>99</v>
      </c>
      <c r="F1344" t="s">
        <v>100</v>
      </c>
      <c r="G1344">
        <v>1</v>
      </c>
      <c r="J1344" s="5"/>
      <c r="L1344" t="s">
        <v>1683</v>
      </c>
      <c r="M1344">
        <v>2020</v>
      </c>
      <c r="N1344">
        <v>8</v>
      </c>
      <c r="P1344" t="s">
        <v>266</v>
      </c>
      <c r="Q1344" t="s">
        <v>35</v>
      </c>
      <c r="R1344" t="s">
        <v>103</v>
      </c>
      <c r="S1344" t="s">
        <v>104</v>
      </c>
      <c r="T1344">
        <v>0.25</v>
      </c>
      <c r="U1344" s="7">
        <v>0.25</v>
      </c>
      <c r="V1344" s="4">
        <v>0.25</v>
      </c>
      <c r="W1344">
        <v>0</v>
      </c>
      <c r="Y1344">
        <v>0.25</v>
      </c>
      <c r="Z1344">
        <v>0.25</v>
      </c>
      <c r="AA1344" t="b">
        <v>1</v>
      </c>
      <c r="AB1344" t="s">
        <v>76</v>
      </c>
      <c r="AC1344" t="s">
        <v>3187</v>
      </c>
    </row>
    <row r="1345" spans="1:29" hidden="1" x14ac:dyDescent="0.25">
      <c r="A1345">
        <v>579443</v>
      </c>
      <c r="B1345" t="s">
        <v>1682</v>
      </c>
      <c r="C1345" t="s">
        <v>3168</v>
      </c>
      <c r="D1345" t="s">
        <v>437</v>
      </c>
      <c r="E1345" t="s">
        <v>197</v>
      </c>
      <c r="G1345">
        <v>0.2</v>
      </c>
      <c r="J1345" s="5"/>
      <c r="M1345">
        <v>2020</v>
      </c>
      <c r="N1345">
        <v>368</v>
      </c>
      <c r="O1345" t="s">
        <v>34</v>
      </c>
      <c r="P1345" t="s">
        <v>266</v>
      </c>
      <c r="Q1345" t="s">
        <v>35</v>
      </c>
      <c r="R1345" t="s">
        <v>197</v>
      </c>
      <c r="S1345" t="s">
        <v>61</v>
      </c>
      <c r="T1345">
        <v>0</v>
      </c>
      <c r="U1345" s="7">
        <v>0</v>
      </c>
      <c r="V1345" s="4">
        <v>0</v>
      </c>
      <c r="W1345">
        <v>0</v>
      </c>
      <c r="Y1345">
        <v>0</v>
      </c>
      <c r="Z1345">
        <v>0</v>
      </c>
      <c r="AA1345" t="b">
        <v>1</v>
      </c>
      <c r="AB1345" t="s">
        <v>76</v>
      </c>
      <c r="AC1345" t="s">
        <v>3187</v>
      </c>
    </row>
    <row r="1346" spans="1:29" hidden="1" x14ac:dyDescent="0.25">
      <c r="A1346">
        <v>567736</v>
      </c>
      <c r="B1346" t="s">
        <v>1682</v>
      </c>
      <c r="C1346" t="s">
        <v>3168</v>
      </c>
      <c r="D1346" t="s">
        <v>437</v>
      </c>
      <c r="E1346" t="s">
        <v>40</v>
      </c>
      <c r="F1346" t="s">
        <v>41</v>
      </c>
      <c r="G1346">
        <v>1</v>
      </c>
      <c r="J1346" s="5"/>
      <c r="L1346" t="s">
        <v>532</v>
      </c>
      <c r="M1346">
        <v>2019</v>
      </c>
      <c r="N1346">
        <v>4</v>
      </c>
      <c r="O1346" t="s">
        <v>34</v>
      </c>
      <c r="Q1346" t="s">
        <v>35</v>
      </c>
      <c r="R1346" t="s">
        <v>43</v>
      </c>
      <c r="S1346" t="s">
        <v>44</v>
      </c>
      <c r="T1346">
        <v>0.5</v>
      </c>
      <c r="U1346" s="7">
        <v>0.5</v>
      </c>
      <c r="V1346" s="4">
        <v>0.5</v>
      </c>
      <c r="W1346">
        <v>0</v>
      </c>
      <c r="Y1346">
        <v>0.5</v>
      </c>
      <c r="Z1346">
        <v>0.5</v>
      </c>
      <c r="AA1346" t="b">
        <v>1</v>
      </c>
      <c r="AB1346" t="s">
        <v>151</v>
      </c>
      <c r="AC1346" t="s">
        <v>151</v>
      </c>
    </row>
    <row r="1347" spans="1:29" hidden="1" x14ac:dyDescent="0.25">
      <c r="A1347">
        <v>567737</v>
      </c>
      <c r="B1347" t="s">
        <v>1682</v>
      </c>
      <c r="C1347" t="s">
        <v>3168</v>
      </c>
      <c r="D1347" t="s">
        <v>437</v>
      </c>
      <c r="E1347" t="s">
        <v>228</v>
      </c>
      <c r="F1347" t="s">
        <v>229</v>
      </c>
      <c r="G1347">
        <v>1</v>
      </c>
      <c r="J1347" s="5"/>
      <c r="L1347" t="s">
        <v>1684</v>
      </c>
      <c r="M1347">
        <v>2019</v>
      </c>
      <c r="N1347">
        <v>5</v>
      </c>
      <c r="P1347" t="s">
        <v>601</v>
      </c>
      <c r="Q1347" t="s">
        <v>35</v>
      </c>
      <c r="R1347" t="s">
        <v>232</v>
      </c>
      <c r="S1347" t="s">
        <v>61</v>
      </c>
      <c r="T1347">
        <v>0</v>
      </c>
      <c r="U1347" s="7">
        <v>0</v>
      </c>
      <c r="V1347" s="4">
        <v>0</v>
      </c>
      <c r="W1347">
        <v>0</v>
      </c>
      <c r="Y1347">
        <v>0</v>
      </c>
      <c r="Z1347">
        <v>0</v>
      </c>
      <c r="AA1347" t="b">
        <v>1</v>
      </c>
      <c r="AB1347" t="s">
        <v>151</v>
      </c>
      <c r="AC1347" t="s">
        <v>151</v>
      </c>
    </row>
    <row r="1348" spans="1:29" hidden="1" x14ac:dyDescent="0.25">
      <c r="A1348">
        <v>551593</v>
      </c>
      <c r="B1348" t="s">
        <v>1682</v>
      </c>
      <c r="C1348" t="s">
        <v>3168</v>
      </c>
      <c r="D1348" t="s">
        <v>437</v>
      </c>
      <c r="E1348" t="s">
        <v>75</v>
      </c>
      <c r="G1348">
        <v>1</v>
      </c>
      <c r="J1348" s="5"/>
      <c r="M1348">
        <v>2018</v>
      </c>
      <c r="N1348">
        <v>2</v>
      </c>
      <c r="P1348" t="s">
        <v>1685</v>
      </c>
      <c r="Q1348" t="s">
        <v>35</v>
      </c>
      <c r="R1348" t="s">
        <v>75</v>
      </c>
      <c r="S1348" t="s">
        <v>61</v>
      </c>
      <c r="T1348">
        <v>0</v>
      </c>
      <c r="U1348" s="7">
        <v>0</v>
      </c>
      <c r="V1348" s="4">
        <v>0</v>
      </c>
      <c r="W1348">
        <v>0</v>
      </c>
      <c r="Y1348">
        <v>0</v>
      </c>
      <c r="Z1348">
        <v>0</v>
      </c>
      <c r="AA1348" t="b">
        <v>1</v>
      </c>
      <c r="AB1348" t="s">
        <v>76</v>
      </c>
      <c r="AC1348" t="s">
        <v>3187</v>
      </c>
    </row>
    <row r="1349" spans="1:29" hidden="1" x14ac:dyDescent="0.25">
      <c r="A1349">
        <v>551595</v>
      </c>
      <c r="B1349" t="s">
        <v>1682</v>
      </c>
      <c r="C1349" t="s">
        <v>3168</v>
      </c>
      <c r="D1349" t="s">
        <v>437</v>
      </c>
      <c r="E1349" t="s">
        <v>1245</v>
      </c>
      <c r="G1349">
        <v>1</v>
      </c>
      <c r="J1349" s="5"/>
      <c r="M1349">
        <v>2018</v>
      </c>
      <c r="Q1349" t="s">
        <v>35</v>
      </c>
      <c r="R1349" t="s">
        <v>1245</v>
      </c>
      <c r="S1349" t="s">
        <v>61</v>
      </c>
      <c r="T1349">
        <v>0</v>
      </c>
      <c r="U1349" s="7">
        <v>0</v>
      </c>
      <c r="V1349" s="4">
        <v>0</v>
      </c>
      <c r="W1349">
        <v>0</v>
      </c>
      <c r="Y1349">
        <v>0</v>
      </c>
      <c r="Z1349">
        <v>0</v>
      </c>
      <c r="AA1349" t="b">
        <v>1</v>
      </c>
      <c r="AB1349" t="s">
        <v>76</v>
      </c>
      <c r="AC1349" t="s">
        <v>3187</v>
      </c>
    </row>
    <row r="1350" spans="1:29" hidden="1" x14ac:dyDescent="0.25">
      <c r="A1350">
        <v>555437</v>
      </c>
      <c r="B1350" t="s">
        <v>1682</v>
      </c>
      <c r="C1350" t="s">
        <v>3168</v>
      </c>
      <c r="D1350" t="s">
        <v>437</v>
      </c>
      <c r="E1350" t="s">
        <v>197</v>
      </c>
      <c r="G1350">
        <v>0.16666666666666999</v>
      </c>
      <c r="J1350" s="5"/>
      <c r="M1350">
        <v>2018</v>
      </c>
      <c r="N1350">
        <v>452</v>
      </c>
      <c r="O1350" t="s">
        <v>34</v>
      </c>
      <c r="P1350" t="s">
        <v>266</v>
      </c>
      <c r="Q1350" t="s">
        <v>35</v>
      </c>
      <c r="R1350" t="s">
        <v>197</v>
      </c>
      <c r="S1350" t="s">
        <v>61</v>
      </c>
      <c r="T1350">
        <v>0</v>
      </c>
      <c r="U1350" s="7">
        <v>0</v>
      </c>
      <c r="V1350" s="4">
        <v>0</v>
      </c>
      <c r="W1350">
        <v>0</v>
      </c>
      <c r="Y1350">
        <v>0</v>
      </c>
      <c r="Z1350">
        <v>0</v>
      </c>
      <c r="AA1350" t="b">
        <v>1</v>
      </c>
      <c r="AB1350" t="s">
        <v>76</v>
      </c>
      <c r="AC1350" t="s">
        <v>3187</v>
      </c>
    </row>
    <row r="1351" spans="1:29" hidden="1" x14ac:dyDescent="0.25">
      <c r="A1351">
        <v>571957</v>
      </c>
      <c r="B1351" t="s">
        <v>1682</v>
      </c>
      <c r="C1351" t="s">
        <v>3168</v>
      </c>
      <c r="D1351" t="s">
        <v>437</v>
      </c>
      <c r="E1351" t="s">
        <v>153</v>
      </c>
      <c r="G1351">
        <v>1</v>
      </c>
      <c r="J1351" s="5"/>
      <c r="M1351">
        <v>2019</v>
      </c>
      <c r="N1351">
        <v>72</v>
      </c>
      <c r="O1351" t="s">
        <v>34</v>
      </c>
      <c r="P1351" t="s">
        <v>1154</v>
      </c>
      <c r="Q1351" t="s">
        <v>35</v>
      </c>
      <c r="R1351" t="s">
        <v>153</v>
      </c>
      <c r="S1351" t="s">
        <v>61</v>
      </c>
      <c r="T1351">
        <v>0</v>
      </c>
      <c r="U1351" s="7">
        <v>0</v>
      </c>
      <c r="V1351" s="4">
        <v>0</v>
      </c>
      <c r="W1351">
        <v>0</v>
      </c>
      <c r="Y1351">
        <v>0</v>
      </c>
      <c r="Z1351">
        <v>0</v>
      </c>
      <c r="AA1351" t="b">
        <v>1</v>
      </c>
      <c r="AB1351" t="s">
        <v>76</v>
      </c>
      <c r="AC1351" t="s">
        <v>3187</v>
      </c>
    </row>
    <row r="1352" spans="1:29" x14ac:dyDescent="0.25">
      <c r="A1352">
        <v>536257</v>
      </c>
      <c r="B1352" t="s">
        <v>1686</v>
      </c>
      <c r="C1352" t="s">
        <v>3168</v>
      </c>
      <c r="D1352" t="s">
        <v>28</v>
      </c>
      <c r="E1352" t="s">
        <v>40</v>
      </c>
      <c r="F1352" t="s">
        <v>41</v>
      </c>
      <c r="G1352">
        <v>0.5</v>
      </c>
      <c r="J1352" s="5"/>
      <c r="L1352" t="s">
        <v>339</v>
      </c>
      <c r="M1352">
        <v>2017</v>
      </c>
      <c r="N1352">
        <v>21</v>
      </c>
      <c r="O1352" t="s">
        <v>34</v>
      </c>
      <c r="Q1352" t="s">
        <v>35</v>
      </c>
      <c r="R1352" t="s">
        <v>43</v>
      </c>
      <c r="S1352" t="s">
        <v>44</v>
      </c>
      <c r="T1352">
        <v>0.5</v>
      </c>
      <c r="U1352" s="7">
        <v>0.5</v>
      </c>
      <c r="V1352" s="4">
        <v>0.25</v>
      </c>
      <c r="W1352">
        <v>0</v>
      </c>
      <c r="Y1352">
        <v>0.25</v>
      </c>
      <c r="Z1352">
        <v>0.25</v>
      </c>
      <c r="AA1352" t="b">
        <v>1</v>
      </c>
      <c r="AB1352" t="s">
        <v>45</v>
      </c>
      <c r="AC1352" t="s">
        <v>45</v>
      </c>
    </row>
    <row r="1353" spans="1:29" hidden="1" x14ac:dyDescent="0.25">
      <c r="A1353">
        <v>559785</v>
      </c>
      <c r="B1353" t="s">
        <v>1686</v>
      </c>
      <c r="C1353" t="s">
        <v>3168</v>
      </c>
      <c r="D1353" t="s">
        <v>28</v>
      </c>
      <c r="E1353" t="s">
        <v>288</v>
      </c>
      <c r="F1353" t="s">
        <v>524</v>
      </c>
      <c r="G1353">
        <v>0.5</v>
      </c>
      <c r="J1353" s="5"/>
      <c r="M1353">
        <v>2019</v>
      </c>
      <c r="N1353">
        <v>29</v>
      </c>
      <c r="O1353" t="s">
        <v>34</v>
      </c>
      <c r="P1353" t="s">
        <v>650</v>
      </c>
      <c r="Q1353" t="s">
        <v>35</v>
      </c>
      <c r="R1353" t="s">
        <v>3098</v>
      </c>
      <c r="S1353" t="s">
        <v>61</v>
      </c>
      <c r="T1353">
        <v>0</v>
      </c>
      <c r="U1353" s="7">
        <v>0</v>
      </c>
      <c r="V1353" s="4">
        <v>0</v>
      </c>
      <c r="W1353">
        <v>0</v>
      </c>
      <c r="Y1353">
        <v>0</v>
      </c>
      <c r="Z1353">
        <v>0</v>
      </c>
      <c r="AA1353" t="b">
        <v>1</v>
      </c>
      <c r="AB1353" t="s">
        <v>45</v>
      </c>
      <c r="AC1353" t="s">
        <v>45</v>
      </c>
    </row>
    <row r="1354" spans="1:29" hidden="1" x14ac:dyDescent="0.25">
      <c r="A1354">
        <v>531813</v>
      </c>
      <c r="B1354" t="s">
        <v>238</v>
      </c>
      <c r="C1354" t="s">
        <v>3173</v>
      </c>
      <c r="D1354" t="s">
        <v>156</v>
      </c>
      <c r="E1354" t="s">
        <v>40</v>
      </c>
      <c r="F1354" t="s">
        <v>89</v>
      </c>
      <c r="G1354">
        <v>0.5</v>
      </c>
      <c r="J1354" s="5"/>
      <c r="L1354" t="s">
        <v>239</v>
      </c>
      <c r="M1354">
        <v>2017</v>
      </c>
      <c r="N1354">
        <v>19</v>
      </c>
      <c r="O1354" t="s">
        <v>34</v>
      </c>
      <c r="Q1354" t="s">
        <v>35</v>
      </c>
      <c r="R1354" t="s">
        <v>91</v>
      </c>
      <c r="S1354" t="s">
        <v>92</v>
      </c>
      <c r="T1354">
        <v>1</v>
      </c>
      <c r="U1354" s="7">
        <v>1</v>
      </c>
      <c r="V1354" s="4">
        <v>0.5</v>
      </c>
      <c r="W1354">
        <v>0</v>
      </c>
      <c r="Y1354">
        <v>0.5</v>
      </c>
      <c r="Z1354">
        <v>0.5</v>
      </c>
      <c r="AA1354" t="b">
        <v>1</v>
      </c>
      <c r="AB1354" t="s">
        <v>76</v>
      </c>
      <c r="AC1354" t="s">
        <v>3186</v>
      </c>
    </row>
    <row r="1355" spans="1:29" hidden="1" x14ac:dyDescent="0.25">
      <c r="A1355">
        <v>581438</v>
      </c>
      <c r="B1355" t="s">
        <v>1687</v>
      </c>
      <c r="C1355" t="s">
        <v>3168</v>
      </c>
      <c r="D1355" t="s">
        <v>234</v>
      </c>
      <c r="E1355" t="s">
        <v>40</v>
      </c>
      <c r="F1355" t="s">
        <v>89</v>
      </c>
      <c r="G1355">
        <v>1</v>
      </c>
      <c r="J1355" s="5"/>
      <c r="L1355" t="s">
        <v>239</v>
      </c>
      <c r="M1355">
        <v>2020</v>
      </c>
      <c r="N1355">
        <v>20</v>
      </c>
      <c r="O1355" t="s">
        <v>34</v>
      </c>
      <c r="Q1355" t="s">
        <v>35</v>
      </c>
      <c r="R1355" t="s">
        <v>91</v>
      </c>
      <c r="S1355" t="s">
        <v>92</v>
      </c>
      <c r="T1355">
        <v>1</v>
      </c>
      <c r="U1355" s="7">
        <v>1</v>
      </c>
      <c r="V1355" s="4">
        <v>1</v>
      </c>
      <c r="W1355">
        <v>0</v>
      </c>
      <c r="Y1355">
        <v>1</v>
      </c>
      <c r="Z1355">
        <v>1</v>
      </c>
      <c r="AA1355" t="b">
        <v>1</v>
      </c>
      <c r="AB1355" t="s">
        <v>76</v>
      </c>
      <c r="AC1355" t="s">
        <v>3186</v>
      </c>
    </row>
    <row r="1356" spans="1:29" hidden="1" x14ac:dyDescent="0.25">
      <c r="A1356">
        <v>583766</v>
      </c>
      <c r="B1356" t="s">
        <v>1687</v>
      </c>
      <c r="C1356" t="s">
        <v>3168</v>
      </c>
      <c r="D1356" t="s">
        <v>234</v>
      </c>
      <c r="E1356" t="s">
        <v>153</v>
      </c>
      <c r="G1356">
        <v>0.11111111111110999</v>
      </c>
      <c r="J1356" s="5"/>
      <c r="M1356">
        <v>2020</v>
      </c>
      <c r="N1356">
        <v>143</v>
      </c>
      <c r="O1356" t="s">
        <v>34</v>
      </c>
      <c r="P1356" t="s">
        <v>660</v>
      </c>
      <c r="Q1356" t="s">
        <v>35</v>
      </c>
      <c r="R1356" t="s">
        <v>153</v>
      </c>
      <c r="S1356" t="s">
        <v>61</v>
      </c>
      <c r="T1356">
        <v>0</v>
      </c>
      <c r="U1356" s="7">
        <v>0</v>
      </c>
      <c r="V1356" s="4">
        <v>0</v>
      </c>
      <c r="W1356">
        <v>0</v>
      </c>
      <c r="Y1356">
        <v>0</v>
      </c>
      <c r="Z1356">
        <v>0</v>
      </c>
      <c r="AA1356" t="b">
        <v>1</v>
      </c>
      <c r="AB1356" t="s">
        <v>76</v>
      </c>
      <c r="AC1356" t="s">
        <v>3186</v>
      </c>
    </row>
    <row r="1357" spans="1:29" hidden="1" x14ac:dyDescent="0.25">
      <c r="A1357">
        <v>554318</v>
      </c>
      <c r="B1357" t="s">
        <v>1687</v>
      </c>
      <c r="C1357" t="s">
        <v>3168</v>
      </c>
      <c r="D1357" t="s">
        <v>234</v>
      </c>
      <c r="E1357" t="s">
        <v>99</v>
      </c>
      <c r="F1357" t="s">
        <v>134</v>
      </c>
      <c r="G1357">
        <v>0.5</v>
      </c>
      <c r="J1357" s="5">
        <v>432421100010</v>
      </c>
      <c r="L1357" t="s">
        <v>991</v>
      </c>
      <c r="M1357">
        <v>2017</v>
      </c>
      <c r="N1357">
        <v>10</v>
      </c>
      <c r="O1357" t="s">
        <v>34</v>
      </c>
      <c r="P1357" t="s">
        <v>1459</v>
      </c>
      <c r="Q1357" t="s">
        <v>69</v>
      </c>
      <c r="R1357" t="s">
        <v>224</v>
      </c>
      <c r="S1357" t="s">
        <v>225</v>
      </c>
      <c r="T1357">
        <v>0.5</v>
      </c>
      <c r="U1357" s="7">
        <v>1</v>
      </c>
      <c r="V1357" s="4">
        <v>0.5</v>
      </c>
      <c r="W1357">
        <v>0</v>
      </c>
      <c r="Y1357">
        <v>0.5</v>
      </c>
      <c r="Z1357">
        <v>0.5</v>
      </c>
      <c r="AA1357" t="b">
        <v>1</v>
      </c>
      <c r="AB1357" t="s">
        <v>76</v>
      </c>
      <c r="AC1357" t="s">
        <v>3186</v>
      </c>
    </row>
    <row r="1358" spans="1:29" hidden="1" x14ac:dyDescent="0.25">
      <c r="A1358">
        <v>571766</v>
      </c>
      <c r="B1358" t="s">
        <v>1687</v>
      </c>
      <c r="C1358" t="s">
        <v>3168</v>
      </c>
      <c r="D1358" t="s">
        <v>234</v>
      </c>
      <c r="E1358" t="s">
        <v>193</v>
      </c>
      <c r="G1358">
        <v>0.11111111111110999</v>
      </c>
      <c r="J1358" s="5"/>
      <c r="M1358">
        <v>2019</v>
      </c>
      <c r="N1358">
        <v>420</v>
      </c>
      <c r="O1358" t="s">
        <v>34</v>
      </c>
      <c r="P1358" t="s">
        <v>662</v>
      </c>
      <c r="Q1358" t="s">
        <v>35</v>
      </c>
      <c r="R1358" t="s">
        <v>193</v>
      </c>
      <c r="S1358" t="s">
        <v>60</v>
      </c>
      <c r="T1358">
        <v>9</v>
      </c>
      <c r="U1358" s="7">
        <v>9</v>
      </c>
      <c r="V1358" s="4">
        <v>0.99999999999999001</v>
      </c>
      <c r="W1358">
        <v>9</v>
      </c>
      <c r="Y1358">
        <v>0.99999999999999001</v>
      </c>
      <c r="Z1358">
        <v>0.99999999999999001</v>
      </c>
      <c r="AA1358" t="b">
        <v>1</v>
      </c>
      <c r="AB1358" t="s">
        <v>76</v>
      </c>
      <c r="AC1358" t="s">
        <v>3186</v>
      </c>
    </row>
    <row r="1359" spans="1:29" hidden="1" x14ac:dyDescent="0.25">
      <c r="A1359">
        <v>556196</v>
      </c>
      <c r="B1359" t="s">
        <v>1687</v>
      </c>
      <c r="C1359" t="s">
        <v>3168</v>
      </c>
      <c r="D1359" t="s">
        <v>234</v>
      </c>
      <c r="E1359" t="s">
        <v>40</v>
      </c>
      <c r="F1359" t="s">
        <v>47</v>
      </c>
      <c r="G1359">
        <v>0.33333333333332998</v>
      </c>
      <c r="H1359" t="s">
        <v>1072</v>
      </c>
      <c r="I1359" t="s">
        <v>143</v>
      </c>
      <c r="J1359" s="5">
        <v>463647400014</v>
      </c>
      <c r="K1359" t="s">
        <v>49</v>
      </c>
      <c r="L1359" t="s">
        <v>1073</v>
      </c>
      <c r="M1359">
        <v>2019</v>
      </c>
      <c r="N1359">
        <v>15</v>
      </c>
      <c r="O1359" t="s">
        <v>159</v>
      </c>
      <c r="P1359" t="s">
        <v>1074</v>
      </c>
      <c r="Q1359" t="s">
        <v>69</v>
      </c>
      <c r="R1359" t="s">
        <v>51</v>
      </c>
      <c r="S1359" t="s">
        <v>145</v>
      </c>
      <c r="T1359">
        <v>22</v>
      </c>
      <c r="U1359" s="7">
        <v>22</v>
      </c>
      <c r="V1359" s="4">
        <v>7.3333333333332593</v>
      </c>
      <c r="W1359">
        <v>0</v>
      </c>
      <c r="Y1359">
        <v>7.3333333333332593</v>
      </c>
      <c r="Z1359">
        <v>2.9999999999999698</v>
      </c>
      <c r="AA1359" t="b">
        <v>0</v>
      </c>
      <c r="AB1359" t="s">
        <v>76</v>
      </c>
      <c r="AC1359" t="s">
        <v>3186</v>
      </c>
    </row>
    <row r="1360" spans="1:29" hidden="1" x14ac:dyDescent="0.25">
      <c r="A1360">
        <v>558070</v>
      </c>
      <c r="B1360" t="s">
        <v>1687</v>
      </c>
      <c r="C1360" t="s">
        <v>3168</v>
      </c>
      <c r="D1360" t="s">
        <v>234</v>
      </c>
      <c r="E1360" t="s">
        <v>99</v>
      </c>
      <c r="F1360" t="s">
        <v>100</v>
      </c>
      <c r="G1360">
        <v>0.5</v>
      </c>
      <c r="J1360" s="5"/>
      <c r="L1360" t="s">
        <v>1688</v>
      </c>
      <c r="M1360">
        <v>2018</v>
      </c>
      <c r="N1360">
        <v>11</v>
      </c>
      <c r="P1360" t="s">
        <v>1689</v>
      </c>
      <c r="Q1360" t="s">
        <v>69</v>
      </c>
      <c r="R1360" t="s">
        <v>103</v>
      </c>
      <c r="S1360" t="s">
        <v>104</v>
      </c>
      <c r="T1360">
        <v>0.25</v>
      </c>
      <c r="U1360" s="7">
        <v>0.5</v>
      </c>
      <c r="V1360" s="4">
        <v>0.25</v>
      </c>
      <c r="W1360">
        <v>0</v>
      </c>
      <c r="Y1360">
        <v>0.25</v>
      </c>
      <c r="Z1360">
        <v>0.25</v>
      </c>
      <c r="AA1360" t="b">
        <v>1</v>
      </c>
      <c r="AB1360" t="s">
        <v>76</v>
      </c>
      <c r="AC1360" t="s">
        <v>3186</v>
      </c>
    </row>
    <row r="1361" spans="1:29" hidden="1" x14ac:dyDescent="0.25">
      <c r="A1361">
        <v>589875</v>
      </c>
      <c r="B1361" t="s">
        <v>1690</v>
      </c>
      <c r="C1361" t="s">
        <v>3168</v>
      </c>
      <c r="D1361" t="s">
        <v>196</v>
      </c>
      <c r="E1361" t="s">
        <v>40</v>
      </c>
      <c r="F1361" t="s">
        <v>41</v>
      </c>
      <c r="G1361">
        <v>1</v>
      </c>
      <c r="J1361" s="5"/>
      <c r="L1361" t="s">
        <v>1691</v>
      </c>
      <c r="M1361">
        <v>2019</v>
      </c>
      <c r="N1361">
        <v>7</v>
      </c>
      <c r="O1361" t="s">
        <v>34</v>
      </c>
      <c r="Q1361" t="s">
        <v>35</v>
      </c>
      <c r="R1361" t="s">
        <v>43</v>
      </c>
      <c r="S1361" t="s">
        <v>44</v>
      </c>
      <c r="T1361">
        <v>0.5</v>
      </c>
      <c r="U1361" s="7">
        <v>0.5</v>
      </c>
      <c r="V1361" s="4">
        <v>0.5</v>
      </c>
      <c r="W1361">
        <v>0</v>
      </c>
      <c r="Y1361">
        <v>0.5</v>
      </c>
      <c r="Z1361">
        <v>0.5</v>
      </c>
      <c r="AA1361" t="b">
        <v>1</v>
      </c>
      <c r="AB1361" t="s">
        <v>199</v>
      </c>
      <c r="AC1361" t="s">
        <v>199</v>
      </c>
    </row>
    <row r="1362" spans="1:29" hidden="1" x14ac:dyDescent="0.25">
      <c r="A1362">
        <v>582495</v>
      </c>
      <c r="B1362" t="s">
        <v>1692</v>
      </c>
      <c r="C1362" t="s">
        <v>3168</v>
      </c>
      <c r="D1362" t="s">
        <v>141</v>
      </c>
      <c r="E1362" t="s">
        <v>99</v>
      </c>
      <c r="F1362" t="s">
        <v>100</v>
      </c>
      <c r="G1362">
        <v>1</v>
      </c>
      <c r="J1362" s="5"/>
      <c r="L1362" t="s">
        <v>1693</v>
      </c>
      <c r="M1362">
        <v>2020</v>
      </c>
      <c r="N1362">
        <v>3</v>
      </c>
      <c r="P1362" t="s">
        <v>1392</v>
      </c>
      <c r="Q1362" t="s">
        <v>35</v>
      </c>
      <c r="R1362" t="s">
        <v>103</v>
      </c>
      <c r="S1362" t="s">
        <v>104</v>
      </c>
      <c r="T1362">
        <v>0.25</v>
      </c>
      <c r="U1362" s="7">
        <v>0.25</v>
      </c>
      <c r="V1362" s="4">
        <v>0.25</v>
      </c>
      <c r="W1362">
        <v>0</v>
      </c>
      <c r="Y1362">
        <v>0.25</v>
      </c>
      <c r="Z1362">
        <v>0.25</v>
      </c>
      <c r="AA1362" t="b">
        <v>1</v>
      </c>
      <c r="AB1362" t="s">
        <v>151</v>
      </c>
      <c r="AC1362" t="s">
        <v>151</v>
      </c>
    </row>
    <row r="1363" spans="1:29" hidden="1" x14ac:dyDescent="0.25">
      <c r="A1363">
        <v>549109</v>
      </c>
      <c r="B1363" t="s">
        <v>1694</v>
      </c>
      <c r="C1363" t="s">
        <v>3168</v>
      </c>
      <c r="D1363" t="s">
        <v>57</v>
      </c>
      <c r="E1363" t="s">
        <v>99</v>
      </c>
      <c r="F1363" t="s">
        <v>100</v>
      </c>
      <c r="G1363">
        <v>1</v>
      </c>
      <c r="J1363" s="5"/>
      <c r="L1363" t="s">
        <v>291</v>
      </c>
      <c r="M1363">
        <v>2018</v>
      </c>
      <c r="N1363">
        <v>22</v>
      </c>
      <c r="P1363" t="s">
        <v>266</v>
      </c>
      <c r="Q1363" t="s">
        <v>35</v>
      </c>
      <c r="R1363" t="s">
        <v>103</v>
      </c>
      <c r="S1363" t="s">
        <v>104</v>
      </c>
      <c r="T1363">
        <v>0.25</v>
      </c>
      <c r="U1363" s="7">
        <v>0.25</v>
      </c>
      <c r="V1363" s="4">
        <v>0.25</v>
      </c>
      <c r="W1363">
        <v>0</v>
      </c>
      <c r="Y1363">
        <v>0.25</v>
      </c>
      <c r="Z1363">
        <v>0.25</v>
      </c>
      <c r="AA1363" t="b">
        <v>1</v>
      </c>
      <c r="AB1363" t="s">
        <v>307</v>
      </c>
      <c r="AC1363" t="s">
        <v>307</v>
      </c>
    </row>
    <row r="1364" spans="1:29" hidden="1" x14ac:dyDescent="0.25">
      <c r="A1364">
        <v>539052</v>
      </c>
      <c r="B1364" t="s">
        <v>1695</v>
      </c>
      <c r="C1364" t="s">
        <v>3168</v>
      </c>
      <c r="D1364" t="s">
        <v>196</v>
      </c>
      <c r="E1364" t="s">
        <v>568</v>
      </c>
      <c r="G1364">
        <v>0.5</v>
      </c>
      <c r="J1364" s="5"/>
      <c r="M1364">
        <v>2017</v>
      </c>
      <c r="N1364">
        <v>300</v>
      </c>
      <c r="O1364" t="s">
        <v>34</v>
      </c>
      <c r="P1364" t="s">
        <v>376</v>
      </c>
      <c r="Q1364" t="s">
        <v>35</v>
      </c>
      <c r="R1364" t="s">
        <v>568</v>
      </c>
      <c r="S1364" t="s">
        <v>191</v>
      </c>
      <c r="T1364">
        <v>1</v>
      </c>
      <c r="U1364" s="7">
        <v>1</v>
      </c>
      <c r="V1364" s="4">
        <v>0.5</v>
      </c>
      <c r="W1364">
        <v>0</v>
      </c>
      <c r="Y1364">
        <v>0.5</v>
      </c>
      <c r="Z1364">
        <v>0.5</v>
      </c>
      <c r="AA1364" t="b">
        <v>1</v>
      </c>
      <c r="AB1364" t="s">
        <v>199</v>
      </c>
      <c r="AC1364" t="s">
        <v>199</v>
      </c>
    </row>
    <row r="1365" spans="1:29" hidden="1" x14ac:dyDescent="0.25">
      <c r="A1365">
        <v>576420</v>
      </c>
      <c r="B1365" t="s">
        <v>1696</v>
      </c>
      <c r="C1365" t="s">
        <v>3168</v>
      </c>
      <c r="D1365" t="s">
        <v>141</v>
      </c>
      <c r="E1365" t="s">
        <v>40</v>
      </c>
      <c r="F1365" t="s">
        <v>89</v>
      </c>
      <c r="G1365">
        <v>0.33333333333332998</v>
      </c>
      <c r="J1365" s="5"/>
      <c r="L1365" t="s">
        <v>239</v>
      </c>
      <c r="M1365">
        <v>2019</v>
      </c>
      <c r="N1365">
        <v>17</v>
      </c>
      <c r="O1365" t="s">
        <v>34</v>
      </c>
      <c r="Q1365" t="s">
        <v>35</v>
      </c>
      <c r="R1365" t="s">
        <v>91</v>
      </c>
      <c r="S1365" t="s">
        <v>92</v>
      </c>
      <c r="T1365">
        <v>1</v>
      </c>
      <c r="U1365" s="7">
        <v>1</v>
      </c>
      <c r="V1365" s="4">
        <v>0.33333333333332998</v>
      </c>
      <c r="W1365">
        <v>0</v>
      </c>
      <c r="Y1365">
        <v>0.33333333333332998</v>
      </c>
      <c r="Z1365">
        <v>0.33333333333332998</v>
      </c>
      <c r="AA1365" t="b">
        <v>1</v>
      </c>
      <c r="AB1365" t="s">
        <v>151</v>
      </c>
      <c r="AC1365" t="s">
        <v>151</v>
      </c>
    </row>
    <row r="1366" spans="1:29" hidden="1" x14ac:dyDescent="0.25">
      <c r="A1366">
        <v>545292</v>
      </c>
      <c r="B1366" t="s">
        <v>1696</v>
      </c>
      <c r="C1366" t="s">
        <v>3168</v>
      </c>
      <c r="D1366" t="s">
        <v>141</v>
      </c>
      <c r="E1366" t="s">
        <v>40</v>
      </c>
      <c r="F1366" t="s">
        <v>89</v>
      </c>
      <c r="G1366">
        <v>0.33333333333332998</v>
      </c>
      <c r="J1366" s="5"/>
      <c r="L1366" t="s">
        <v>239</v>
      </c>
      <c r="M1366">
        <v>2018</v>
      </c>
      <c r="N1366">
        <v>23</v>
      </c>
      <c r="O1366" t="s">
        <v>34</v>
      </c>
      <c r="Q1366" t="s">
        <v>35</v>
      </c>
      <c r="R1366" t="s">
        <v>91</v>
      </c>
      <c r="S1366" t="s">
        <v>92</v>
      </c>
      <c r="T1366">
        <v>1</v>
      </c>
      <c r="U1366" s="7">
        <v>1</v>
      </c>
      <c r="V1366" s="4">
        <v>0.33333333333332998</v>
      </c>
      <c r="W1366">
        <v>0</v>
      </c>
      <c r="Y1366">
        <v>0.33333333333332998</v>
      </c>
      <c r="Z1366">
        <v>0.33333333333332998</v>
      </c>
      <c r="AA1366" t="b">
        <v>1</v>
      </c>
      <c r="AB1366" t="s">
        <v>151</v>
      </c>
      <c r="AC1366" t="s">
        <v>151</v>
      </c>
    </row>
    <row r="1367" spans="1:29" hidden="1" x14ac:dyDescent="0.25">
      <c r="A1367">
        <v>579285</v>
      </c>
      <c r="B1367" t="s">
        <v>1697</v>
      </c>
      <c r="C1367" t="s">
        <v>3168</v>
      </c>
      <c r="D1367" t="s">
        <v>57</v>
      </c>
      <c r="E1367" t="s">
        <v>374</v>
      </c>
      <c r="G1367">
        <v>1</v>
      </c>
      <c r="J1367" s="5"/>
      <c r="L1367" t="s">
        <v>1309</v>
      </c>
      <c r="M1367">
        <v>2020</v>
      </c>
      <c r="N1367">
        <v>8</v>
      </c>
      <c r="O1367" t="s">
        <v>34</v>
      </c>
      <c r="P1367" t="s">
        <v>266</v>
      </c>
      <c r="Q1367" t="s">
        <v>35</v>
      </c>
      <c r="R1367" t="s">
        <v>374</v>
      </c>
      <c r="S1367" t="s">
        <v>61</v>
      </c>
      <c r="T1367">
        <v>0</v>
      </c>
      <c r="U1367" s="7">
        <v>0</v>
      </c>
      <c r="V1367" s="4">
        <v>0</v>
      </c>
      <c r="W1367">
        <v>0</v>
      </c>
      <c r="Y1367">
        <v>0</v>
      </c>
      <c r="Z1367">
        <v>0</v>
      </c>
      <c r="AA1367" t="b">
        <v>1</v>
      </c>
      <c r="AB1367" t="s">
        <v>307</v>
      </c>
      <c r="AC1367" t="s">
        <v>307</v>
      </c>
    </row>
    <row r="1368" spans="1:29" hidden="1" x14ac:dyDescent="0.25">
      <c r="A1368">
        <v>579286</v>
      </c>
      <c r="B1368" t="s">
        <v>1697</v>
      </c>
      <c r="C1368" t="s">
        <v>3168</v>
      </c>
      <c r="D1368" t="s">
        <v>57</v>
      </c>
      <c r="E1368" t="s">
        <v>40</v>
      </c>
      <c r="F1368" t="s">
        <v>41</v>
      </c>
      <c r="G1368">
        <v>1</v>
      </c>
      <c r="J1368" s="5"/>
      <c r="L1368" t="s">
        <v>850</v>
      </c>
      <c r="M1368">
        <v>2020</v>
      </c>
      <c r="N1368">
        <v>10</v>
      </c>
      <c r="O1368" t="s">
        <v>34</v>
      </c>
      <c r="Q1368" t="s">
        <v>35</v>
      </c>
      <c r="R1368" t="s">
        <v>43</v>
      </c>
      <c r="S1368" t="s">
        <v>44</v>
      </c>
      <c r="T1368">
        <v>0.5</v>
      </c>
      <c r="U1368" s="7">
        <v>0.5</v>
      </c>
      <c r="V1368" s="4">
        <v>0.5</v>
      </c>
      <c r="W1368">
        <v>0</v>
      </c>
      <c r="Y1368">
        <v>0.5</v>
      </c>
      <c r="Z1368">
        <v>0.5</v>
      </c>
      <c r="AA1368" t="b">
        <v>1</v>
      </c>
      <c r="AB1368" t="s">
        <v>307</v>
      </c>
      <c r="AC1368" t="s">
        <v>307</v>
      </c>
    </row>
    <row r="1369" spans="1:29" hidden="1" x14ac:dyDescent="0.25">
      <c r="A1369">
        <v>581505</v>
      </c>
      <c r="B1369" t="s">
        <v>1698</v>
      </c>
      <c r="C1369" t="s">
        <v>3168</v>
      </c>
      <c r="D1369" t="s">
        <v>57</v>
      </c>
      <c r="E1369" t="s">
        <v>374</v>
      </c>
      <c r="G1369">
        <v>1</v>
      </c>
      <c r="J1369" s="5"/>
      <c r="L1369" t="s">
        <v>1309</v>
      </c>
      <c r="M1369">
        <v>2020</v>
      </c>
      <c r="N1369">
        <v>13</v>
      </c>
      <c r="P1369" t="s">
        <v>266</v>
      </c>
      <c r="Q1369" t="s">
        <v>35</v>
      </c>
      <c r="R1369" t="s">
        <v>374</v>
      </c>
      <c r="S1369" t="s">
        <v>61</v>
      </c>
      <c r="T1369">
        <v>0</v>
      </c>
      <c r="U1369" s="7">
        <v>0</v>
      </c>
      <c r="V1369" s="4">
        <v>0</v>
      </c>
      <c r="W1369">
        <v>0</v>
      </c>
      <c r="Y1369">
        <v>0</v>
      </c>
      <c r="Z1369">
        <v>0</v>
      </c>
      <c r="AA1369" t="b">
        <v>1</v>
      </c>
      <c r="AB1369" t="s">
        <v>307</v>
      </c>
      <c r="AC1369" t="s">
        <v>307</v>
      </c>
    </row>
    <row r="1370" spans="1:29" hidden="1" x14ac:dyDescent="0.25">
      <c r="A1370">
        <v>528031</v>
      </c>
      <c r="B1370" t="s">
        <v>1699</v>
      </c>
      <c r="C1370" t="s">
        <v>3168</v>
      </c>
      <c r="D1370" t="s">
        <v>201</v>
      </c>
      <c r="E1370" t="s">
        <v>271</v>
      </c>
      <c r="G1370">
        <v>0.25</v>
      </c>
      <c r="H1370" t="s">
        <v>720</v>
      </c>
      <c r="J1370" s="5"/>
      <c r="L1370" t="s">
        <v>721</v>
      </c>
      <c r="M1370">
        <v>2017</v>
      </c>
      <c r="N1370">
        <v>17</v>
      </c>
      <c r="O1370" t="s">
        <v>173</v>
      </c>
      <c r="P1370" t="s">
        <v>722</v>
      </c>
      <c r="Q1370" t="s">
        <v>69</v>
      </c>
      <c r="R1370" t="s">
        <v>271</v>
      </c>
      <c r="S1370" t="s">
        <v>120</v>
      </c>
      <c r="T1370">
        <v>5</v>
      </c>
      <c r="U1370" s="7">
        <v>5</v>
      </c>
      <c r="V1370" s="4">
        <v>1.25</v>
      </c>
      <c r="W1370">
        <v>5</v>
      </c>
      <c r="Y1370">
        <v>1.25</v>
      </c>
      <c r="Z1370">
        <v>1.25</v>
      </c>
      <c r="AA1370" t="b">
        <v>1</v>
      </c>
      <c r="AB1370" t="s">
        <v>151</v>
      </c>
      <c r="AC1370" t="s">
        <v>458</v>
      </c>
    </row>
    <row r="1371" spans="1:29" hidden="1" x14ac:dyDescent="0.25">
      <c r="A1371">
        <v>586884</v>
      </c>
      <c r="B1371" t="s">
        <v>1700</v>
      </c>
      <c r="C1371" t="s">
        <v>3168</v>
      </c>
      <c r="D1371" t="s">
        <v>263</v>
      </c>
      <c r="E1371" t="s">
        <v>40</v>
      </c>
      <c r="F1371" t="s">
        <v>89</v>
      </c>
      <c r="G1371">
        <v>0.33333333333332998</v>
      </c>
      <c r="J1371" s="5"/>
      <c r="L1371" t="s">
        <v>151</v>
      </c>
      <c r="M1371">
        <v>2020</v>
      </c>
      <c r="N1371">
        <v>26</v>
      </c>
      <c r="O1371" t="s">
        <v>34</v>
      </c>
      <c r="Q1371" t="s">
        <v>69</v>
      </c>
      <c r="R1371" t="s">
        <v>91</v>
      </c>
      <c r="S1371" t="s">
        <v>92</v>
      </c>
      <c r="T1371">
        <v>1</v>
      </c>
      <c r="U1371" s="7">
        <v>2</v>
      </c>
      <c r="V1371" s="4">
        <v>0.66666666666665997</v>
      </c>
      <c r="W1371">
        <v>0</v>
      </c>
      <c r="Y1371">
        <v>0.66666666666665997</v>
      </c>
      <c r="Z1371">
        <v>0.66666666666665997</v>
      </c>
      <c r="AA1371" t="b">
        <v>1</v>
      </c>
      <c r="AB1371" t="s">
        <v>151</v>
      </c>
      <c r="AC1371" t="s">
        <v>151</v>
      </c>
    </row>
    <row r="1372" spans="1:29" hidden="1" x14ac:dyDescent="0.25">
      <c r="A1372">
        <v>539450</v>
      </c>
      <c r="B1372" t="s">
        <v>1701</v>
      </c>
      <c r="C1372" t="s">
        <v>3168</v>
      </c>
      <c r="D1372" t="s">
        <v>323</v>
      </c>
      <c r="E1372" t="s">
        <v>117</v>
      </c>
      <c r="G1372">
        <v>0.5</v>
      </c>
      <c r="J1372" s="5"/>
      <c r="L1372" t="s">
        <v>988</v>
      </c>
      <c r="M1372">
        <v>2017</v>
      </c>
      <c r="N1372">
        <v>23</v>
      </c>
      <c r="O1372" t="s">
        <v>34</v>
      </c>
      <c r="P1372" t="s">
        <v>1702</v>
      </c>
      <c r="Q1372" t="s">
        <v>35</v>
      </c>
      <c r="R1372" t="s">
        <v>117</v>
      </c>
      <c r="S1372" t="s">
        <v>120</v>
      </c>
      <c r="T1372">
        <v>1</v>
      </c>
      <c r="U1372" s="7">
        <v>1</v>
      </c>
      <c r="V1372" s="4">
        <v>0.5</v>
      </c>
      <c r="W1372">
        <v>0</v>
      </c>
      <c r="Y1372">
        <v>0.5</v>
      </c>
      <c r="Z1372">
        <v>0.5</v>
      </c>
      <c r="AA1372" t="b">
        <v>1</v>
      </c>
      <c r="AB1372" t="s">
        <v>76</v>
      </c>
      <c r="AC1372" t="s">
        <v>3185</v>
      </c>
    </row>
    <row r="1373" spans="1:29" hidden="1" x14ac:dyDescent="0.25">
      <c r="A1373">
        <v>593343</v>
      </c>
      <c r="B1373" t="s">
        <v>1701</v>
      </c>
      <c r="C1373" t="s">
        <v>3168</v>
      </c>
      <c r="D1373" t="s">
        <v>323</v>
      </c>
      <c r="E1373" t="s">
        <v>58</v>
      </c>
      <c r="G1373">
        <v>4.1666666666666997E-2</v>
      </c>
      <c r="J1373" s="5"/>
      <c r="M1373">
        <v>2020</v>
      </c>
      <c r="N1373">
        <v>260</v>
      </c>
      <c r="O1373" t="s">
        <v>34</v>
      </c>
      <c r="P1373" t="s">
        <v>266</v>
      </c>
      <c r="Q1373" t="s">
        <v>35</v>
      </c>
      <c r="R1373" t="s">
        <v>58</v>
      </c>
      <c r="S1373" t="s">
        <v>60</v>
      </c>
      <c r="T1373">
        <v>3</v>
      </c>
      <c r="U1373" s="7">
        <v>3</v>
      </c>
      <c r="V1373" s="4">
        <v>0.125000000000001</v>
      </c>
      <c r="W1373">
        <v>3</v>
      </c>
      <c r="Y1373">
        <v>0.125000000000001</v>
      </c>
      <c r="Z1373">
        <v>0.125000000000001</v>
      </c>
      <c r="AA1373" t="b">
        <v>1</v>
      </c>
      <c r="AB1373" t="s">
        <v>151</v>
      </c>
      <c r="AC1373" t="s">
        <v>151</v>
      </c>
    </row>
    <row r="1374" spans="1:29" hidden="1" x14ac:dyDescent="0.25">
      <c r="A1374">
        <v>581642</v>
      </c>
      <c r="B1374" t="s">
        <v>1703</v>
      </c>
      <c r="C1374" t="s">
        <v>3168</v>
      </c>
      <c r="D1374" t="s">
        <v>201</v>
      </c>
      <c r="E1374" t="s">
        <v>228</v>
      </c>
      <c r="F1374" t="s">
        <v>100</v>
      </c>
      <c r="G1374">
        <v>0.5</v>
      </c>
      <c r="J1374" s="5"/>
      <c r="L1374" t="s">
        <v>796</v>
      </c>
      <c r="M1374">
        <v>2020</v>
      </c>
      <c r="N1374">
        <v>8</v>
      </c>
      <c r="P1374" t="s">
        <v>266</v>
      </c>
      <c r="Q1374" t="s">
        <v>35</v>
      </c>
      <c r="R1374" t="s">
        <v>3093</v>
      </c>
      <c r="S1374" t="s">
        <v>61</v>
      </c>
      <c r="T1374">
        <v>0</v>
      </c>
      <c r="U1374" s="7">
        <v>0</v>
      </c>
      <c r="V1374" s="4">
        <v>0</v>
      </c>
      <c r="W1374">
        <v>0</v>
      </c>
      <c r="Y1374">
        <v>0</v>
      </c>
      <c r="Z1374">
        <v>0</v>
      </c>
      <c r="AA1374" t="b">
        <v>1</v>
      </c>
      <c r="AB1374" t="s">
        <v>151</v>
      </c>
      <c r="AC1374" t="s">
        <v>458</v>
      </c>
    </row>
    <row r="1375" spans="1:29" hidden="1" x14ac:dyDescent="0.25">
      <c r="A1375">
        <v>534822</v>
      </c>
      <c r="B1375" t="s">
        <v>1704</v>
      </c>
      <c r="C1375" t="s">
        <v>3168</v>
      </c>
      <c r="D1375" t="s">
        <v>201</v>
      </c>
      <c r="E1375" t="s">
        <v>193</v>
      </c>
      <c r="G1375">
        <v>1</v>
      </c>
      <c r="J1375" s="5"/>
      <c r="M1375">
        <v>2017</v>
      </c>
      <c r="N1375">
        <v>178</v>
      </c>
      <c r="O1375" t="s">
        <v>34</v>
      </c>
      <c r="P1375" t="s">
        <v>490</v>
      </c>
      <c r="Q1375" t="s">
        <v>35</v>
      </c>
      <c r="R1375" t="s">
        <v>193</v>
      </c>
      <c r="S1375" t="s">
        <v>60</v>
      </c>
      <c r="T1375">
        <v>3</v>
      </c>
      <c r="U1375" s="7">
        <v>3</v>
      </c>
      <c r="V1375" s="4">
        <v>3</v>
      </c>
      <c r="W1375">
        <v>3</v>
      </c>
      <c r="Y1375">
        <v>3</v>
      </c>
      <c r="Z1375">
        <v>3</v>
      </c>
      <c r="AA1375" t="b">
        <v>1</v>
      </c>
      <c r="AB1375" t="s">
        <v>151</v>
      </c>
      <c r="AC1375" t="s">
        <v>458</v>
      </c>
    </row>
    <row r="1376" spans="1:29" x14ac:dyDescent="0.25">
      <c r="A1376">
        <v>586892</v>
      </c>
      <c r="B1376" t="s">
        <v>240</v>
      </c>
      <c r="C1376" t="s">
        <v>3175</v>
      </c>
      <c r="D1376" t="s">
        <v>28</v>
      </c>
      <c r="E1376" t="s">
        <v>40</v>
      </c>
      <c r="F1376" t="s">
        <v>64</v>
      </c>
      <c r="G1376">
        <v>0.16666666666666999</v>
      </c>
      <c r="H1376" t="s">
        <v>241</v>
      </c>
      <c r="I1376" t="s">
        <v>143</v>
      </c>
      <c r="J1376" s="5">
        <v>589700000016</v>
      </c>
      <c r="K1376" t="s">
        <v>80</v>
      </c>
      <c r="L1376" t="s">
        <v>242</v>
      </c>
      <c r="M1376">
        <v>2020</v>
      </c>
      <c r="N1376">
        <v>16</v>
      </c>
      <c r="O1376" t="s">
        <v>173</v>
      </c>
      <c r="P1376" t="s">
        <v>243</v>
      </c>
      <c r="Q1376" t="s">
        <v>69</v>
      </c>
      <c r="R1376" t="s">
        <v>70</v>
      </c>
      <c r="S1376" t="s">
        <v>145</v>
      </c>
      <c r="T1376">
        <v>22</v>
      </c>
      <c r="U1376" s="7">
        <v>22</v>
      </c>
      <c r="V1376" s="4">
        <v>3.6666666666667398</v>
      </c>
      <c r="W1376">
        <v>0</v>
      </c>
      <c r="Y1376">
        <v>3.6666666666667398</v>
      </c>
      <c r="Z1376">
        <v>2.3333333333333797</v>
      </c>
      <c r="AA1376" t="b">
        <v>0</v>
      </c>
      <c r="AB1376" t="s">
        <v>45</v>
      </c>
      <c r="AC1376" t="s">
        <v>45</v>
      </c>
    </row>
    <row r="1377" spans="1:29" hidden="1" x14ac:dyDescent="0.25">
      <c r="A1377">
        <v>581464</v>
      </c>
      <c r="B1377" t="s">
        <v>1705</v>
      </c>
      <c r="C1377" t="s">
        <v>3168</v>
      </c>
      <c r="D1377" t="s">
        <v>234</v>
      </c>
      <c r="E1377" t="s">
        <v>228</v>
      </c>
      <c r="F1377" t="s">
        <v>229</v>
      </c>
      <c r="G1377">
        <v>1</v>
      </c>
      <c r="J1377" s="5"/>
      <c r="L1377" t="s">
        <v>1706</v>
      </c>
      <c r="M1377">
        <v>2020</v>
      </c>
      <c r="N1377">
        <v>3</v>
      </c>
      <c r="P1377" t="s">
        <v>517</v>
      </c>
      <c r="Q1377" t="s">
        <v>35</v>
      </c>
      <c r="R1377" t="s">
        <v>232</v>
      </c>
      <c r="S1377" t="s">
        <v>61</v>
      </c>
      <c r="T1377">
        <v>0</v>
      </c>
      <c r="U1377" s="7">
        <v>0</v>
      </c>
      <c r="V1377" s="4">
        <v>0</v>
      </c>
      <c r="W1377">
        <v>0</v>
      </c>
      <c r="Y1377">
        <v>0</v>
      </c>
      <c r="Z1377">
        <v>0</v>
      </c>
      <c r="AA1377" t="b">
        <v>1</v>
      </c>
      <c r="AB1377" t="s">
        <v>76</v>
      </c>
      <c r="AC1377" t="s">
        <v>3186</v>
      </c>
    </row>
    <row r="1378" spans="1:29" hidden="1" x14ac:dyDescent="0.25">
      <c r="A1378">
        <v>571079</v>
      </c>
      <c r="B1378" t="s">
        <v>1705</v>
      </c>
      <c r="C1378" t="s">
        <v>3168</v>
      </c>
      <c r="D1378" t="s">
        <v>234</v>
      </c>
      <c r="E1378" t="s">
        <v>228</v>
      </c>
      <c r="F1378" t="s">
        <v>229</v>
      </c>
      <c r="G1378">
        <v>1</v>
      </c>
      <c r="J1378" s="5"/>
      <c r="L1378" t="s">
        <v>1707</v>
      </c>
      <c r="M1378">
        <v>2019</v>
      </c>
      <c r="N1378">
        <v>7</v>
      </c>
      <c r="P1378" t="s">
        <v>517</v>
      </c>
      <c r="Q1378" t="s">
        <v>35</v>
      </c>
      <c r="R1378" t="s">
        <v>232</v>
      </c>
      <c r="S1378" t="s">
        <v>61</v>
      </c>
      <c r="T1378">
        <v>0</v>
      </c>
      <c r="U1378" s="7">
        <v>0</v>
      </c>
      <c r="V1378" s="4">
        <v>0</v>
      </c>
      <c r="W1378">
        <v>0</v>
      </c>
      <c r="Y1378">
        <v>0</v>
      </c>
      <c r="Z1378">
        <v>0</v>
      </c>
      <c r="AA1378" t="b">
        <v>1</v>
      </c>
      <c r="AB1378" t="s">
        <v>76</v>
      </c>
      <c r="AC1378" t="s">
        <v>3186</v>
      </c>
    </row>
    <row r="1379" spans="1:29" hidden="1" x14ac:dyDescent="0.25">
      <c r="A1379">
        <v>586902</v>
      </c>
      <c r="B1379" t="s">
        <v>1705</v>
      </c>
      <c r="C1379" t="s">
        <v>3168</v>
      </c>
      <c r="D1379" t="s">
        <v>234</v>
      </c>
      <c r="E1379" t="s">
        <v>99</v>
      </c>
      <c r="F1379" t="s">
        <v>100</v>
      </c>
      <c r="G1379">
        <v>1</v>
      </c>
      <c r="J1379" s="5"/>
      <c r="L1379" t="s">
        <v>1708</v>
      </c>
      <c r="M1379">
        <v>2020</v>
      </c>
      <c r="N1379">
        <v>6</v>
      </c>
      <c r="P1379" t="s">
        <v>1709</v>
      </c>
      <c r="Q1379" t="s">
        <v>35</v>
      </c>
      <c r="R1379" t="s">
        <v>103</v>
      </c>
      <c r="S1379" t="s">
        <v>104</v>
      </c>
      <c r="T1379">
        <v>0.25</v>
      </c>
      <c r="U1379" s="7">
        <v>0.25</v>
      </c>
      <c r="V1379" s="4">
        <v>0.25</v>
      </c>
      <c r="W1379">
        <v>0</v>
      </c>
      <c r="Y1379">
        <v>0.25</v>
      </c>
      <c r="Z1379">
        <v>0.25</v>
      </c>
      <c r="AA1379" t="b">
        <v>1</v>
      </c>
      <c r="AB1379" t="s">
        <v>76</v>
      </c>
      <c r="AC1379" t="s">
        <v>3186</v>
      </c>
    </row>
    <row r="1380" spans="1:29" hidden="1" x14ac:dyDescent="0.25">
      <c r="A1380">
        <v>537628</v>
      </c>
      <c r="B1380" t="s">
        <v>1710</v>
      </c>
      <c r="C1380" t="s">
        <v>3168</v>
      </c>
      <c r="D1380" t="s">
        <v>114</v>
      </c>
      <c r="E1380" t="s">
        <v>40</v>
      </c>
      <c r="F1380" t="s">
        <v>171</v>
      </c>
      <c r="G1380">
        <v>1</v>
      </c>
      <c r="J1380" s="5"/>
      <c r="L1380" t="s">
        <v>1711</v>
      </c>
      <c r="M1380">
        <v>2018</v>
      </c>
      <c r="N1380">
        <v>8</v>
      </c>
      <c r="O1380" t="s">
        <v>1491</v>
      </c>
      <c r="Q1380" t="s">
        <v>181</v>
      </c>
      <c r="R1380" t="s">
        <v>357</v>
      </c>
      <c r="S1380" t="s">
        <v>44</v>
      </c>
      <c r="T1380">
        <v>0.5</v>
      </c>
      <c r="U1380" s="7">
        <v>1</v>
      </c>
      <c r="V1380" s="4">
        <v>1</v>
      </c>
      <c r="W1380">
        <v>0</v>
      </c>
      <c r="Y1380">
        <v>1</v>
      </c>
      <c r="Z1380">
        <v>1</v>
      </c>
      <c r="AA1380" t="b">
        <v>1</v>
      </c>
      <c r="AB1380" t="s">
        <v>76</v>
      </c>
      <c r="AC1380" t="s">
        <v>3185</v>
      </c>
    </row>
    <row r="1381" spans="1:29" hidden="1" x14ac:dyDescent="0.25">
      <c r="A1381">
        <v>560273</v>
      </c>
      <c r="B1381" t="s">
        <v>1710</v>
      </c>
      <c r="C1381" t="s">
        <v>3168</v>
      </c>
      <c r="D1381" t="s">
        <v>114</v>
      </c>
      <c r="E1381" t="s">
        <v>553</v>
      </c>
      <c r="F1381" t="s">
        <v>41</v>
      </c>
      <c r="G1381">
        <v>1</v>
      </c>
      <c r="J1381" s="5"/>
      <c r="L1381" t="s">
        <v>1712</v>
      </c>
      <c r="M1381">
        <v>2019</v>
      </c>
      <c r="N1381">
        <v>1</v>
      </c>
      <c r="O1381" t="s">
        <v>34</v>
      </c>
      <c r="Q1381" t="s">
        <v>181</v>
      </c>
      <c r="R1381" t="s">
        <v>3103</v>
      </c>
      <c r="S1381" t="s">
        <v>61</v>
      </c>
      <c r="T1381">
        <v>0</v>
      </c>
      <c r="U1381" s="7">
        <v>0</v>
      </c>
      <c r="V1381" s="4">
        <v>0</v>
      </c>
      <c r="W1381">
        <v>0</v>
      </c>
      <c r="Y1381">
        <v>0</v>
      </c>
      <c r="Z1381">
        <v>0</v>
      </c>
      <c r="AA1381" t="b">
        <v>1</v>
      </c>
      <c r="AB1381" t="s">
        <v>76</v>
      </c>
      <c r="AC1381" t="s">
        <v>3185</v>
      </c>
    </row>
    <row r="1382" spans="1:29" hidden="1" x14ac:dyDescent="0.25">
      <c r="A1382">
        <v>560274</v>
      </c>
      <c r="B1382" t="s">
        <v>1710</v>
      </c>
      <c r="C1382" t="s">
        <v>3168</v>
      </c>
      <c r="D1382" t="s">
        <v>114</v>
      </c>
      <c r="E1382" t="s">
        <v>553</v>
      </c>
      <c r="F1382" t="s">
        <v>41</v>
      </c>
      <c r="G1382">
        <v>1</v>
      </c>
      <c r="J1382" s="5"/>
      <c r="L1382" t="s">
        <v>1712</v>
      </c>
      <c r="M1382">
        <v>2019</v>
      </c>
      <c r="N1382">
        <v>1</v>
      </c>
      <c r="O1382" t="s">
        <v>34</v>
      </c>
      <c r="Q1382" t="s">
        <v>181</v>
      </c>
      <c r="R1382" t="s">
        <v>3103</v>
      </c>
      <c r="S1382" t="s">
        <v>61</v>
      </c>
      <c r="T1382">
        <v>0</v>
      </c>
      <c r="U1382" s="7">
        <v>0</v>
      </c>
      <c r="V1382" s="4">
        <v>0</v>
      </c>
      <c r="W1382">
        <v>0</v>
      </c>
      <c r="Y1382">
        <v>0</v>
      </c>
      <c r="Z1382">
        <v>0</v>
      </c>
      <c r="AA1382" t="b">
        <v>1</v>
      </c>
      <c r="AB1382" t="s">
        <v>76</v>
      </c>
      <c r="AC1382" t="s">
        <v>3185</v>
      </c>
    </row>
    <row r="1383" spans="1:29" hidden="1" x14ac:dyDescent="0.25">
      <c r="A1383">
        <v>560275</v>
      </c>
      <c r="B1383" t="s">
        <v>1710</v>
      </c>
      <c r="C1383" t="s">
        <v>3168</v>
      </c>
      <c r="D1383" t="s">
        <v>114</v>
      </c>
      <c r="E1383" t="s">
        <v>29</v>
      </c>
      <c r="F1383" t="s">
        <v>41</v>
      </c>
      <c r="G1383">
        <v>0.5</v>
      </c>
      <c r="J1383" s="5"/>
      <c r="L1383" t="s">
        <v>1712</v>
      </c>
      <c r="M1383">
        <v>2019</v>
      </c>
      <c r="N1383">
        <v>2</v>
      </c>
      <c r="O1383" t="s">
        <v>34</v>
      </c>
      <c r="Q1383" t="s">
        <v>181</v>
      </c>
      <c r="R1383" t="s">
        <v>3105</v>
      </c>
      <c r="S1383" t="s">
        <v>44</v>
      </c>
      <c r="T1383">
        <v>0.5</v>
      </c>
      <c r="U1383" s="7">
        <v>1</v>
      </c>
      <c r="V1383" s="4">
        <v>0.5</v>
      </c>
      <c r="W1383">
        <v>0</v>
      </c>
      <c r="Y1383">
        <v>0.5</v>
      </c>
      <c r="Z1383">
        <v>0.5</v>
      </c>
      <c r="AA1383" t="b">
        <v>1</v>
      </c>
      <c r="AB1383" t="s">
        <v>76</v>
      </c>
      <c r="AC1383" t="s">
        <v>3185</v>
      </c>
    </row>
    <row r="1384" spans="1:29" hidden="1" x14ac:dyDescent="0.25">
      <c r="A1384">
        <v>537929</v>
      </c>
      <c r="B1384" t="s">
        <v>1710</v>
      </c>
      <c r="C1384" t="s">
        <v>3168</v>
      </c>
      <c r="D1384" t="s">
        <v>114</v>
      </c>
      <c r="E1384" t="s">
        <v>553</v>
      </c>
      <c r="F1384" t="s">
        <v>41</v>
      </c>
      <c r="G1384">
        <v>0.2</v>
      </c>
      <c r="J1384" s="5"/>
      <c r="L1384" t="s">
        <v>842</v>
      </c>
      <c r="M1384">
        <v>2017</v>
      </c>
      <c r="N1384">
        <v>2</v>
      </c>
      <c r="O1384" t="s">
        <v>34</v>
      </c>
      <c r="Q1384" t="s">
        <v>181</v>
      </c>
      <c r="R1384" t="s">
        <v>3103</v>
      </c>
      <c r="S1384" t="s">
        <v>61</v>
      </c>
      <c r="T1384">
        <v>0</v>
      </c>
      <c r="U1384" s="7">
        <v>0</v>
      </c>
      <c r="V1384" s="4">
        <v>0</v>
      </c>
      <c r="W1384">
        <v>0</v>
      </c>
      <c r="Y1384">
        <v>0</v>
      </c>
      <c r="Z1384">
        <v>0</v>
      </c>
      <c r="AA1384" t="b">
        <v>1</v>
      </c>
      <c r="AB1384" t="s">
        <v>116</v>
      </c>
      <c r="AC1384" t="s">
        <v>116</v>
      </c>
    </row>
    <row r="1385" spans="1:29" hidden="1" x14ac:dyDescent="0.25">
      <c r="A1385">
        <v>537931</v>
      </c>
      <c r="B1385" t="s">
        <v>1710</v>
      </c>
      <c r="C1385" t="s">
        <v>3168</v>
      </c>
      <c r="D1385" t="s">
        <v>114</v>
      </c>
      <c r="E1385" t="s">
        <v>553</v>
      </c>
      <c r="F1385" t="s">
        <v>41</v>
      </c>
      <c r="G1385">
        <v>0.5</v>
      </c>
      <c r="J1385" s="5"/>
      <c r="L1385" t="s">
        <v>842</v>
      </c>
      <c r="M1385">
        <v>2017</v>
      </c>
      <c r="N1385">
        <v>1</v>
      </c>
      <c r="O1385" t="s">
        <v>34</v>
      </c>
      <c r="Q1385" t="s">
        <v>181</v>
      </c>
      <c r="R1385" t="s">
        <v>3103</v>
      </c>
      <c r="S1385" t="s">
        <v>61</v>
      </c>
      <c r="T1385">
        <v>0</v>
      </c>
      <c r="U1385" s="7">
        <v>0</v>
      </c>
      <c r="V1385" s="4">
        <v>0</v>
      </c>
      <c r="W1385">
        <v>0</v>
      </c>
      <c r="Y1385">
        <v>0</v>
      </c>
      <c r="Z1385">
        <v>0</v>
      </c>
      <c r="AA1385" t="b">
        <v>1</v>
      </c>
      <c r="AB1385" t="s">
        <v>151</v>
      </c>
      <c r="AC1385" t="s">
        <v>151</v>
      </c>
    </row>
    <row r="1386" spans="1:29" hidden="1" x14ac:dyDescent="0.25">
      <c r="A1386">
        <v>537934</v>
      </c>
      <c r="B1386" t="s">
        <v>1710</v>
      </c>
      <c r="C1386" t="s">
        <v>3168</v>
      </c>
      <c r="D1386" t="s">
        <v>114</v>
      </c>
      <c r="E1386" t="s">
        <v>553</v>
      </c>
      <c r="F1386" t="s">
        <v>41</v>
      </c>
      <c r="G1386">
        <v>1</v>
      </c>
      <c r="J1386" s="5"/>
      <c r="L1386" t="s">
        <v>842</v>
      </c>
      <c r="M1386">
        <v>2017</v>
      </c>
      <c r="N1386">
        <v>1</v>
      </c>
      <c r="O1386" t="s">
        <v>34</v>
      </c>
      <c r="Q1386" t="s">
        <v>181</v>
      </c>
      <c r="R1386" t="s">
        <v>3103</v>
      </c>
      <c r="S1386" t="s">
        <v>61</v>
      </c>
      <c r="T1386">
        <v>0</v>
      </c>
      <c r="U1386" s="7">
        <v>0</v>
      </c>
      <c r="V1386" s="4">
        <v>0</v>
      </c>
      <c r="W1386">
        <v>0</v>
      </c>
      <c r="Y1386">
        <v>0</v>
      </c>
      <c r="Z1386">
        <v>0</v>
      </c>
      <c r="AA1386" t="b">
        <v>1</v>
      </c>
      <c r="AB1386" t="s">
        <v>151</v>
      </c>
      <c r="AC1386" t="s">
        <v>151</v>
      </c>
    </row>
    <row r="1387" spans="1:29" hidden="1" x14ac:dyDescent="0.25">
      <c r="A1387">
        <v>538068</v>
      </c>
      <c r="B1387" t="s">
        <v>1710</v>
      </c>
      <c r="C1387" t="s">
        <v>3168</v>
      </c>
      <c r="D1387" t="s">
        <v>114</v>
      </c>
      <c r="E1387" t="s">
        <v>553</v>
      </c>
      <c r="F1387" t="s">
        <v>41</v>
      </c>
      <c r="G1387">
        <v>1</v>
      </c>
      <c r="J1387" s="5"/>
      <c r="L1387" t="s">
        <v>1712</v>
      </c>
      <c r="M1387">
        <v>2017</v>
      </c>
      <c r="N1387">
        <v>2</v>
      </c>
      <c r="O1387" t="s">
        <v>34</v>
      </c>
      <c r="Q1387" t="s">
        <v>181</v>
      </c>
      <c r="R1387" t="s">
        <v>3103</v>
      </c>
      <c r="S1387" t="s">
        <v>61</v>
      </c>
      <c r="T1387">
        <v>0</v>
      </c>
      <c r="U1387" s="7">
        <v>0</v>
      </c>
      <c r="V1387" s="4">
        <v>0</v>
      </c>
      <c r="W1387">
        <v>0</v>
      </c>
      <c r="Y1387">
        <v>0</v>
      </c>
      <c r="Z1387">
        <v>0</v>
      </c>
      <c r="AA1387" t="b">
        <v>1</v>
      </c>
      <c r="AB1387" t="s">
        <v>76</v>
      </c>
      <c r="AC1387" t="s">
        <v>3185</v>
      </c>
    </row>
    <row r="1388" spans="1:29" hidden="1" x14ac:dyDescent="0.25">
      <c r="A1388">
        <v>538242</v>
      </c>
      <c r="B1388" t="s">
        <v>1710</v>
      </c>
      <c r="C1388" t="s">
        <v>3168</v>
      </c>
      <c r="D1388" t="s">
        <v>114</v>
      </c>
      <c r="E1388" t="s">
        <v>117</v>
      </c>
      <c r="G1388">
        <v>0.5</v>
      </c>
      <c r="J1388" s="5"/>
      <c r="L1388" t="s">
        <v>988</v>
      </c>
      <c r="M1388">
        <v>2017</v>
      </c>
      <c r="N1388">
        <v>16</v>
      </c>
      <c r="O1388" t="s">
        <v>34</v>
      </c>
      <c r="P1388" t="s">
        <v>827</v>
      </c>
      <c r="Q1388" t="s">
        <v>35</v>
      </c>
      <c r="R1388" t="s">
        <v>117</v>
      </c>
      <c r="S1388" t="s">
        <v>120</v>
      </c>
      <c r="T1388">
        <v>1</v>
      </c>
      <c r="U1388" s="7">
        <v>1</v>
      </c>
      <c r="V1388" s="4">
        <v>0.5</v>
      </c>
      <c r="W1388">
        <v>0</v>
      </c>
      <c r="Y1388">
        <v>0.5</v>
      </c>
      <c r="Z1388">
        <v>0.5</v>
      </c>
      <c r="AA1388" t="b">
        <v>1</v>
      </c>
      <c r="AB1388" t="s">
        <v>76</v>
      </c>
      <c r="AC1388" t="s">
        <v>3185</v>
      </c>
    </row>
    <row r="1389" spans="1:29" hidden="1" x14ac:dyDescent="0.25">
      <c r="A1389">
        <v>548282</v>
      </c>
      <c r="B1389" t="s">
        <v>1710</v>
      </c>
      <c r="C1389" t="s">
        <v>3168</v>
      </c>
      <c r="D1389" t="s">
        <v>114</v>
      </c>
      <c r="E1389" t="s">
        <v>553</v>
      </c>
      <c r="F1389" t="s">
        <v>41</v>
      </c>
      <c r="G1389">
        <v>1</v>
      </c>
      <c r="J1389" s="5"/>
      <c r="L1389" t="s">
        <v>842</v>
      </c>
      <c r="M1389">
        <v>2018</v>
      </c>
      <c r="N1389">
        <v>2</v>
      </c>
      <c r="O1389" t="s">
        <v>34</v>
      </c>
      <c r="Q1389" t="s">
        <v>181</v>
      </c>
      <c r="R1389" t="s">
        <v>3103</v>
      </c>
      <c r="S1389" t="s">
        <v>61</v>
      </c>
      <c r="T1389">
        <v>0</v>
      </c>
      <c r="U1389" s="7">
        <v>0</v>
      </c>
      <c r="V1389" s="4">
        <v>0</v>
      </c>
      <c r="W1389">
        <v>0</v>
      </c>
      <c r="Y1389">
        <v>0</v>
      </c>
      <c r="Z1389">
        <v>0</v>
      </c>
      <c r="AA1389" t="b">
        <v>1</v>
      </c>
      <c r="AB1389" t="s">
        <v>76</v>
      </c>
      <c r="AC1389" t="s">
        <v>3185</v>
      </c>
    </row>
    <row r="1390" spans="1:29" hidden="1" x14ac:dyDescent="0.25">
      <c r="A1390">
        <v>548283</v>
      </c>
      <c r="B1390" t="s">
        <v>1710</v>
      </c>
      <c r="C1390" t="s">
        <v>3168</v>
      </c>
      <c r="D1390" t="s">
        <v>114</v>
      </c>
      <c r="E1390" t="s">
        <v>553</v>
      </c>
      <c r="F1390" t="s">
        <v>41</v>
      </c>
      <c r="G1390">
        <v>1</v>
      </c>
      <c r="J1390" s="5"/>
      <c r="L1390" t="s">
        <v>842</v>
      </c>
      <c r="M1390">
        <v>2018</v>
      </c>
      <c r="N1390">
        <v>2</v>
      </c>
      <c r="O1390" t="s">
        <v>34</v>
      </c>
      <c r="Q1390" t="s">
        <v>181</v>
      </c>
      <c r="R1390" t="s">
        <v>3103</v>
      </c>
      <c r="S1390" t="s">
        <v>61</v>
      </c>
      <c r="T1390">
        <v>0</v>
      </c>
      <c r="U1390" s="7">
        <v>0</v>
      </c>
      <c r="V1390" s="4">
        <v>0</v>
      </c>
      <c r="W1390">
        <v>0</v>
      </c>
      <c r="Y1390">
        <v>0</v>
      </c>
      <c r="Z1390">
        <v>0</v>
      </c>
      <c r="AA1390" t="b">
        <v>1</v>
      </c>
      <c r="AB1390" t="s">
        <v>76</v>
      </c>
      <c r="AC1390" t="s">
        <v>3185</v>
      </c>
    </row>
    <row r="1391" spans="1:29" hidden="1" x14ac:dyDescent="0.25">
      <c r="A1391">
        <v>548284</v>
      </c>
      <c r="B1391" t="s">
        <v>1710</v>
      </c>
      <c r="C1391" t="s">
        <v>3168</v>
      </c>
      <c r="D1391" t="s">
        <v>114</v>
      </c>
      <c r="E1391" t="s">
        <v>553</v>
      </c>
      <c r="F1391" t="s">
        <v>41</v>
      </c>
      <c r="G1391">
        <v>0.2</v>
      </c>
      <c r="J1391" s="5"/>
      <c r="L1391" t="s">
        <v>842</v>
      </c>
      <c r="M1391">
        <v>2018</v>
      </c>
      <c r="N1391">
        <v>4</v>
      </c>
      <c r="O1391" t="s">
        <v>34</v>
      </c>
      <c r="Q1391" t="s">
        <v>181</v>
      </c>
      <c r="R1391" t="s">
        <v>3103</v>
      </c>
      <c r="S1391" t="s">
        <v>61</v>
      </c>
      <c r="T1391">
        <v>0</v>
      </c>
      <c r="U1391" s="7">
        <v>0</v>
      </c>
      <c r="V1391" s="4">
        <v>0</v>
      </c>
      <c r="W1391">
        <v>0</v>
      </c>
      <c r="Y1391">
        <v>0</v>
      </c>
      <c r="Z1391">
        <v>0</v>
      </c>
      <c r="AA1391" t="b">
        <v>1</v>
      </c>
      <c r="AB1391" t="s">
        <v>76</v>
      </c>
      <c r="AC1391" t="s">
        <v>3185</v>
      </c>
    </row>
    <row r="1392" spans="1:29" hidden="1" x14ac:dyDescent="0.25">
      <c r="A1392">
        <v>548285</v>
      </c>
      <c r="B1392" t="s">
        <v>1710</v>
      </c>
      <c r="C1392" t="s">
        <v>3168</v>
      </c>
      <c r="D1392" t="s">
        <v>114</v>
      </c>
      <c r="E1392" t="s">
        <v>553</v>
      </c>
      <c r="F1392" t="s">
        <v>41</v>
      </c>
      <c r="G1392">
        <v>0.33333333333332998</v>
      </c>
      <c r="J1392" s="5"/>
      <c r="L1392" t="s">
        <v>842</v>
      </c>
      <c r="M1392">
        <v>2018</v>
      </c>
      <c r="N1392">
        <v>2</v>
      </c>
      <c r="O1392" t="s">
        <v>34</v>
      </c>
      <c r="Q1392" t="s">
        <v>181</v>
      </c>
      <c r="R1392" t="s">
        <v>3103</v>
      </c>
      <c r="S1392" t="s">
        <v>61</v>
      </c>
      <c r="T1392">
        <v>0</v>
      </c>
      <c r="U1392" s="7">
        <v>0</v>
      </c>
      <c r="V1392" s="4">
        <v>0</v>
      </c>
      <c r="W1392">
        <v>0</v>
      </c>
      <c r="Y1392">
        <v>0</v>
      </c>
      <c r="Z1392">
        <v>0</v>
      </c>
      <c r="AA1392" t="b">
        <v>1</v>
      </c>
      <c r="AB1392" t="s">
        <v>76</v>
      </c>
      <c r="AC1392" t="s">
        <v>3185</v>
      </c>
    </row>
    <row r="1393" spans="1:29" hidden="1" x14ac:dyDescent="0.25">
      <c r="A1393">
        <v>548286</v>
      </c>
      <c r="B1393" t="s">
        <v>1710</v>
      </c>
      <c r="C1393" t="s">
        <v>3168</v>
      </c>
      <c r="D1393" t="s">
        <v>114</v>
      </c>
      <c r="E1393" t="s">
        <v>553</v>
      </c>
      <c r="F1393" t="s">
        <v>41</v>
      </c>
      <c r="G1393">
        <v>1</v>
      </c>
      <c r="J1393" s="5"/>
      <c r="L1393" t="s">
        <v>842</v>
      </c>
      <c r="M1393">
        <v>2018</v>
      </c>
      <c r="N1393">
        <v>1</v>
      </c>
      <c r="O1393" t="s">
        <v>34</v>
      </c>
      <c r="Q1393" t="s">
        <v>181</v>
      </c>
      <c r="R1393" t="s">
        <v>3103</v>
      </c>
      <c r="S1393" t="s">
        <v>61</v>
      </c>
      <c r="T1393">
        <v>0</v>
      </c>
      <c r="U1393" s="7">
        <v>0</v>
      </c>
      <c r="V1393" s="4">
        <v>0</v>
      </c>
      <c r="W1393">
        <v>0</v>
      </c>
      <c r="Y1393">
        <v>0</v>
      </c>
      <c r="Z1393">
        <v>0</v>
      </c>
      <c r="AA1393" t="b">
        <v>1</v>
      </c>
      <c r="AB1393" t="s">
        <v>76</v>
      </c>
      <c r="AC1393" t="s">
        <v>3185</v>
      </c>
    </row>
    <row r="1394" spans="1:29" hidden="1" x14ac:dyDescent="0.25">
      <c r="A1394">
        <v>548287</v>
      </c>
      <c r="B1394" t="s">
        <v>1710</v>
      </c>
      <c r="C1394" t="s">
        <v>3168</v>
      </c>
      <c r="D1394" t="s">
        <v>114</v>
      </c>
      <c r="E1394" t="s">
        <v>553</v>
      </c>
      <c r="F1394" t="s">
        <v>41</v>
      </c>
      <c r="G1394">
        <v>1</v>
      </c>
      <c r="J1394" s="5"/>
      <c r="L1394" t="s">
        <v>842</v>
      </c>
      <c r="M1394">
        <v>2018</v>
      </c>
      <c r="N1394">
        <v>1</v>
      </c>
      <c r="O1394" t="s">
        <v>34</v>
      </c>
      <c r="Q1394" t="s">
        <v>181</v>
      </c>
      <c r="R1394" t="s">
        <v>3103</v>
      </c>
      <c r="S1394" t="s">
        <v>61</v>
      </c>
      <c r="T1394">
        <v>0</v>
      </c>
      <c r="U1394" s="7">
        <v>0</v>
      </c>
      <c r="V1394" s="4">
        <v>0</v>
      </c>
      <c r="W1394">
        <v>0</v>
      </c>
      <c r="Y1394">
        <v>0</v>
      </c>
      <c r="Z1394">
        <v>0</v>
      </c>
      <c r="AA1394" t="b">
        <v>1</v>
      </c>
      <c r="AB1394" t="s">
        <v>151</v>
      </c>
      <c r="AC1394" t="s">
        <v>151</v>
      </c>
    </row>
    <row r="1395" spans="1:29" hidden="1" x14ac:dyDescent="0.25">
      <c r="A1395">
        <v>554158</v>
      </c>
      <c r="B1395" t="s">
        <v>1710</v>
      </c>
      <c r="C1395" t="s">
        <v>3168</v>
      </c>
      <c r="D1395" t="s">
        <v>114</v>
      </c>
      <c r="E1395" t="s">
        <v>553</v>
      </c>
      <c r="F1395" t="s">
        <v>41</v>
      </c>
      <c r="G1395">
        <v>1</v>
      </c>
      <c r="J1395" s="5"/>
      <c r="L1395" t="s">
        <v>842</v>
      </c>
      <c r="M1395">
        <v>2018</v>
      </c>
      <c r="N1395">
        <v>1</v>
      </c>
      <c r="O1395" t="s">
        <v>34</v>
      </c>
      <c r="Q1395" t="s">
        <v>181</v>
      </c>
      <c r="R1395" t="s">
        <v>3103</v>
      </c>
      <c r="S1395" t="s">
        <v>61</v>
      </c>
      <c r="T1395">
        <v>0</v>
      </c>
      <c r="U1395" s="7">
        <v>0</v>
      </c>
      <c r="V1395" s="4">
        <v>0</v>
      </c>
      <c r="W1395">
        <v>0</v>
      </c>
      <c r="Y1395">
        <v>0</v>
      </c>
      <c r="Z1395">
        <v>0</v>
      </c>
      <c r="AA1395" t="b">
        <v>1</v>
      </c>
      <c r="AB1395" t="s">
        <v>76</v>
      </c>
      <c r="AC1395" t="s">
        <v>3185</v>
      </c>
    </row>
    <row r="1396" spans="1:29" hidden="1" x14ac:dyDescent="0.25">
      <c r="A1396">
        <v>554159</v>
      </c>
      <c r="B1396" t="s">
        <v>1710</v>
      </c>
      <c r="C1396" t="s">
        <v>3168</v>
      </c>
      <c r="D1396" t="s">
        <v>114</v>
      </c>
      <c r="E1396" t="s">
        <v>553</v>
      </c>
      <c r="F1396" t="s">
        <v>41</v>
      </c>
      <c r="G1396">
        <v>1</v>
      </c>
      <c r="J1396" s="5"/>
      <c r="L1396" t="s">
        <v>842</v>
      </c>
      <c r="M1396">
        <v>2018</v>
      </c>
      <c r="N1396">
        <v>1</v>
      </c>
      <c r="O1396" t="s">
        <v>34</v>
      </c>
      <c r="Q1396" t="s">
        <v>181</v>
      </c>
      <c r="R1396" t="s">
        <v>3103</v>
      </c>
      <c r="S1396" t="s">
        <v>61</v>
      </c>
      <c r="T1396">
        <v>0</v>
      </c>
      <c r="U1396" s="7">
        <v>0</v>
      </c>
      <c r="V1396" s="4">
        <v>0</v>
      </c>
      <c r="W1396">
        <v>0</v>
      </c>
      <c r="Y1396">
        <v>0</v>
      </c>
      <c r="Z1396">
        <v>0</v>
      </c>
      <c r="AA1396" t="b">
        <v>1</v>
      </c>
      <c r="AB1396" t="s">
        <v>76</v>
      </c>
      <c r="AC1396" t="s">
        <v>3185</v>
      </c>
    </row>
    <row r="1397" spans="1:29" hidden="1" x14ac:dyDescent="0.25">
      <c r="A1397">
        <v>554161</v>
      </c>
      <c r="B1397" t="s">
        <v>1710</v>
      </c>
      <c r="C1397" t="s">
        <v>3168</v>
      </c>
      <c r="D1397" t="s">
        <v>114</v>
      </c>
      <c r="E1397" t="s">
        <v>553</v>
      </c>
      <c r="F1397" t="s">
        <v>41</v>
      </c>
      <c r="G1397">
        <v>0.5</v>
      </c>
      <c r="J1397" s="5"/>
      <c r="L1397" t="s">
        <v>842</v>
      </c>
      <c r="M1397">
        <v>2018</v>
      </c>
      <c r="N1397">
        <v>2</v>
      </c>
      <c r="O1397" t="s">
        <v>34</v>
      </c>
      <c r="Q1397" t="s">
        <v>181</v>
      </c>
      <c r="R1397" t="s">
        <v>3103</v>
      </c>
      <c r="S1397" t="s">
        <v>61</v>
      </c>
      <c r="T1397">
        <v>0</v>
      </c>
      <c r="U1397" s="7">
        <v>0</v>
      </c>
      <c r="V1397" s="4">
        <v>0</v>
      </c>
      <c r="W1397">
        <v>0</v>
      </c>
      <c r="Y1397">
        <v>0</v>
      </c>
      <c r="Z1397">
        <v>0</v>
      </c>
      <c r="AA1397" t="b">
        <v>1</v>
      </c>
      <c r="AB1397" t="s">
        <v>76</v>
      </c>
      <c r="AC1397" t="s">
        <v>3185</v>
      </c>
    </row>
    <row r="1398" spans="1:29" hidden="1" x14ac:dyDescent="0.25">
      <c r="A1398">
        <v>527482</v>
      </c>
      <c r="B1398" t="s">
        <v>1710</v>
      </c>
      <c r="C1398" t="s">
        <v>3168</v>
      </c>
      <c r="D1398" t="s">
        <v>114</v>
      </c>
      <c r="E1398" t="s">
        <v>553</v>
      </c>
      <c r="F1398" t="s">
        <v>41</v>
      </c>
      <c r="G1398">
        <v>1</v>
      </c>
      <c r="J1398" s="5"/>
      <c r="L1398" t="s">
        <v>842</v>
      </c>
      <c r="M1398">
        <v>2017</v>
      </c>
      <c r="N1398">
        <v>1</v>
      </c>
      <c r="O1398" t="s">
        <v>34</v>
      </c>
      <c r="Q1398" t="s">
        <v>181</v>
      </c>
      <c r="R1398" t="s">
        <v>3103</v>
      </c>
      <c r="S1398" t="s">
        <v>61</v>
      </c>
      <c r="T1398">
        <v>0</v>
      </c>
      <c r="U1398" s="7">
        <v>0</v>
      </c>
      <c r="V1398" s="4">
        <v>0</v>
      </c>
      <c r="W1398">
        <v>0</v>
      </c>
      <c r="Y1398">
        <v>0</v>
      </c>
      <c r="Z1398">
        <v>0</v>
      </c>
      <c r="AA1398" t="b">
        <v>1</v>
      </c>
      <c r="AB1398" t="s">
        <v>76</v>
      </c>
      <c r="AC1398" t="s">
        <v>3185</v>
      </c>
    </row>
    <row r="1399" spans="1:29" hidden="1" x14ac:dyDescent="0.25">
      <c r="A1399">
        <v>527483</v>
      </c>
      <c r="B1399" t="s">
        <v>1710</v>
      </c>
      <c r="C1399" t="s">
        <v>3168</v>
      </c>
      <c r="D1399" t="s">
        <v>114</v>
      </c>
      <c r="E1399" t="s">
        <v>553</v>
      </c>
      <c r="F1399" t="s">
        <v>41</v>
      </c>
      <c r="G1399">
        <v>1</v>
      </c>
      <c r="J1399" s="5"/>
      <c r="L1399" t="s">
        <v>842</v>
      </c>
      <c r="M1399">
        <v>2017</v>
      </c>
      <c r="N1399">
        <v>1</v>
      </c>
      <c r="O1399" t="s">
        <v>34</v>
      </c>
      <c r="Q1399" t="s">
        <v>181</v>
      </c>
      <c r="R1399" t="s">
        <v>3103</v>
      </c>
      <c r="S1399" t="s">
        <v>61</v>
      </c>
      <c r="T1399">
        <v>0</v>
      </c>
      <c r="U1399" s="7">
        <v>0</v>
      </c>
      <c r="V1399" s="4">
        <v>0</v>
      </c>
      <c r="W1399">
        <v>0</v>
      </c>
      <c r="Y1399">
        <v>0</v>
      </c>
      <c r="Z1399">
        <v>0</v>
      </c>
      <c r="AA1399" t="b">
        <v>1</v>
      </c>
      <c r="AB1399" t="s">
        <v>76</v>
      </c>
      <c r="AC1399" t="s">
        <v>3185</v>
      </c>
    </row>
    <row r="1400" spans="1:29" hidden="1" x14ac:dyDescent="0.25">
      <c r="A1400">
        <v>560798</v>
      </c>
      <c r="B1400" t="s">
        <v>1713</v>
      </c>
      <c r="C1400" t="s">
        <v>3168</v>
      </c>
      <c r="D1400" t="s">
        <v>196</v>
      </c>
      <c r="E1400" t="s">
        <v>249</v>
      </c>
      <c r="G1400">
        <v>0.33333333333332998</v>
      </c>
      <c r="J1400" s="5"/>
      <c r="M1400">
        <v>2018</v>
      </c>
      <c r="N1400">
        <v>89</v>
      </c>
      <c r="P1400" t="s">
        <v>362</v>
      </c>
      <c r="Q1400" t="s">
        <v>35</v>
      </c>
      <c r="R1400" t="s">
        <v>249</v>
      </c>
      <c r="S1400" t="s">
        <v>191</v>
      </c>
      <c r="T1400">
        <v>1</v>
      </c>
      <c r="U1400" s="7">
        <v>1</v>
      </c>
      <c r="V1400" s="4">
        <v>0.33333333333332998</v>
      </c>
      <c r="W1400">
        <v>0</v>
      </c>
      <c r="Y1400">
        <v>0.33333333333332998</v>
      </c>
      <c r="Z1400">
        <v>0.33333333333332998</v>
      </c>
      <c r="AA1400" t="b">
        <v>1</v>
      </c>
      <c r="AB1400" t="s">
        <v>76</v>
      </c>
      <c r="AC1400" t="s">
        <v>3188</v>
      </c>
    </row>
    <row r="1401" spans="1:29" hidden="1" x14ac:dyDescent="0.25">
      <c r="A1401">
        <v>587420</v>
      </c>
      <c r="B1401" t="s">
        <v>1713</v>
      </c>
      <c r="C1401" t="s">
        <v>3168</v>
      </c>
      <c r="D1401" t="s">
        <v>196</v>
      </c>
      <c r="E1401" t="s">
        <v>568</v>
      </c>
      <c r="G1401">
        <v>0.5</v>
      </c>
      <c r="J1401" s="5"/>
      <c r="M1401">
        <v>2020</v>
      </c>
      <c r="N1401">
        <v>54</v>
      </c>
      <c r="O1401" t="s">
        <v>34</v>
      </c>
      <c r="P1401" t="s">
        <v>266</v>
      </c>
      <c r="Q1401" t="s">
        <v>69</v>
      </c>
      <c r="R1401" t="s">
        <v>568</v>
      </c>
      <c r="S1401" t="s">
        <v>191</v>
      </c>
      <c r="T1401">
        <v>1</v>
      </c>
      <c r="U1401" s="7">
        <v>1</v>
      </c>
      <c r="V1401" s="4">
        <v>0.5</v>
      </c>
      <c r="W1401">
        <v>0</v>
      </c>
      <c r="Y1401">
        <v>0.5</v>
      </c>
      <c r="Z1401">
        <v>0.5</v>
      </c>
      <c r="AA1401" t="b">
        <v>1</v>
      </c>
      <c r="AB1401" t="s">
        <v>76</v>
      </c>
      <c r="AC1401" t="s">
        <v>3188</v>
      </c>
    </row>
    <row r="1402" spans="1:29" hidden="1" x14ac:dyDescent="0.25">
      <c r="A1402">
        <v>556771</v>
      </c>
      <c r="B1402" t="s">
        <v>1713</v>
      </c>
      <c r="C1402" t="s">
        <v>3168</v>
      </c>
      <c r="D1402" t="s">
        <v>196</v>
      </c>
      <c r="E1402" t="s">
        <v>249</v>
      </c>
      <c r="G1402">
        <v>0.33333333333332998</v>
      </c>
      <c r="J1402" s="5"/>
      <c r="M1402">
        <v>2017</v>
      </c>
      <c r="N1402">
        <v>176</v>
      </c>
      <c r="O1402" t="s">
        <v>34</v>
      </c>
      <c r="P1402" t="s">
        <v>362</v>
      </c>
      <c r="Q1402" t="s">
        <v>35</v>
      </c>
      <c r="R1402" t="s">
        <v>249</v>
      </c>
      <c r="S1402" t="s">
        <v>191</v>
      </c>
      <c r="T1402">
        <v>1</v>
      </c>
      <c r="U1402" s="7">
        <v>1</v>
      </c>
      <c r="V1402" s="4">
        <v>0.33333333333332998</v>
      </c>
      <c r="W1402">
        <v>0</v>
      </c>
      <c r="Y1402">
        <v>0.33333333333332998</v>
      </c>
      <c r="Z1402">
        <v>0.33333333333332998</v>
      </c>
      <c r="AA1402" t="b">
        <v>1</v>
      </c>
      <c r="AB1402" t="s">
        <v>76</v>
      </c>
      <c r="AC1402" t="s">
        <v>3188</v>
      </c>
    </row>
    <row r="1403" spans="1:29" hidden="1" x14ac:dyDescent="0.25">
      <c r="A1403">
        <v>556773</v>
      </c>
      <c r="B1403" t="s">
        <v>1713</v>
      </c>
      <c r="C1403" t="s">
        <v>3168</v>
      </c>
      <c r="D1403" t="s">
        <v>196</v>
      </c>
      <c r="E1403" t="s">
        <v>249</v>
      </c>
      <c r="G1403">
        <v>0.33333333333332998</v>
      </c>
      <c r="J1403" s="5"/>
      <c r="M1403">
        <v>2017</v>
      </c>
      <c r="N1403">
        <v>64</v>
      </c>
      <c r="O1403" t="s">
        <v>34</v>
      </c>
      <c r="P1403" t="s">
        <v>362</v>
      </c>
      <c r="Q1403" t="s">
        <v>35</v>
      </c>
      <c r="R1403" t="s">
        <v>249</v>
      </c>
      <c r="S1403" t="s">
        <v>191</v>
      </c>
      <c r="T1403">
        <v>1</v>
      </c>
      <c r="U1403" s="7">
        <v>1</v>
      </c>
      <c r="V1403" s="4">
        <v>0.33333333333332998</v>
      </c>
      <c r="W1403">
        <v>0</v>
      </c>
      <c r="Y1403">
        <v>0.33333333333332998</v>
      </c>
      <c r="Z1403">
        <v>0.33333333333332998</v>
      </c>
      <c r="AA1403" t="b">
        <v>1</v>
      </c>
      <c r="AB1403" t="s">
        <v>76</v>
      </c>
      <c r="AC1403" t="s">
        <v>3188</v>
      </c>
    </row>
    <row r="1404" spans="1:29" hidden="1" x14ac:dyDescent="0.25">
      <c r="A1404">
        <v>574018</v>
      </c>
      <c r="B1404" t="s">
        <v>1713</v>
      </c>
      <c r="C1404" t="s">
        <v>3168</v>
      </c>
      <c r="D1404" t="s">
        <v>196</v>
      </c>
      <c r="E1404" t="s">
        <v>568</v>
      </c>
      <c r="G1404">
        <v>0.5</v>
      </c>
      <c r="J1404" s="5"/>
      <c r="M1404">
        <v>2019</v>
      </c>
      <c r="N1404">
        <v>51</v>
      </c>
      <c r="O1404" t="s">
        <v>34</v>
      </c>
      <c r="P1404" t="s">
        <v>490</v>
      </c>
      <c r="Q1404" t="s">
        <v>35</v>
      </c>
      <c r="R1404" t="s">
        <v>568</v>
      </c>
      <c r="S1404" t="s">
        <v>191</v>
      </c>
      <c r="T1404">
        <v>1</v>
      </c>
      <c r="U1404" s="7">
        <v>1</v>
      </c>
      <c r="V1404" s="4">
        <v>0.5</v>
      </c>
      <c r="W1404">
        <v>0</v>
      </c>
      <c r="Y1404">
        <v>0.5</v>
      </c>
      <c r="Z1404">
        <v>0.5</v>
      </c>
      <c r="AA1404" t="b">
        <v>1</v>
      </c>
      <c r="AB1404" t="s">
        <v>76</v>
      </c>
      <c r="AC1404" t="s">
        <v>3188</v>
      </c>
    </row>
    <row r="1405" spans="1:29" hidden="1" x14ac:dyDescent="0.25">
      <c r="A1405">
        <v>590078</v>
      </c>
      <c r="B1405" t="s">
        <v>1713</v>
      </c>
      <c r="C1405" t="s">
        <v>3168</v>
      </c>
      <c r="D1405" t="s">
        <v>196</v>
      </c>
      <c r="E1405" t="s">
        <v>117</v>
      </c>
      <c r="G1405">
        <v>0.5</v>
      </c>
      <c r="J1405" s="5"/>
      <c r="L1405" t="s">
        <v>774</v>
      </c>
      <c r="M1405">
        <v>2019</v>
      </c>
      <c r="N1405">
        <v>17</v>
      </c>
      <c r="O1405" t="s">
        <v>179</v>
      </c>
      <c r="P1405" t="s">
        <v>775</v>
      </c>
      <c r="Q1405" t="s">
        <v>181</v>
      </c>
      <c r="R1405" t="s">
        <v>117</v>
      </c>
      <c r="S1405" t="s">
        <v>120</v>
      </c>
      <c r="T1405">
        <v>1</v>
      </c>
      <c r="U1405" s="7">
        <v>2</v>
      </c>
      <c r="V1405" s="4">
        <v>1</v>
      </c>
      <c r="W1405">
        <v>0</v>
      </c>
      <c r="Y1405">
        <v>1</v>
      </c>
      <c r="Z1405">
        <v>1</v>
      </c>
      <c r="AA1405" t="b">
        <v>1</v>
      </c>
      <c r="AB1405" t="s">
        <v>199</v>
      </c>
      <c r="AC1405" t="s">
        <v>199</v>
      </c>
    </row>
    <row r="1406" spans="1:29" hidden="1" x14ac:dyDescent="0.25">
      <c r="A1406">
        <v>578984</v>
      </c>
      <c r="B1406" t="s">
        <v>1714</v>
      </c>
      <c r="C1406" t="s">
        <v>3168</v>
      </c>
      <c r="D1406" t="s">
        <v>57</v>
      </c>
      <c r="E1406" t="s">
        <v>99</v>
      </c>
      <c r="F1406" t="s">
        <v>100</v>
      </c>
      <c r="G1406">
        <v>1</v>
      </c>
      <c r="J1406" s="5"/>
      <c r="L1406" t="s">
        <v>558</v>
      </c>
      <c r="M1406">
        <v>2020</v>
      </c>
      <c r="N1406">
        <v>10</v>
      </c>
      <c r="P1406" t="s">
        <v>266</v>
      </c>
      <c r="Q1406" t="s">
        <v>35</v>
      </c>
      <c r="R1406" t="s">
        <v>103</v>
      </c>
      <c r="S1406" t="s">
        <v>104</v>
      </c>
      <c r="T1406">
        <v>0.25</v>
      </c>
      <c r="U1406" s="7">
        <v>0.25</v>
      </c>
      <c r="V1406" s="4">
        <v>0.25</v>
      </c>
      <c r="W1406">
        <v>0</v>
      </c>
      <c r="Y1406">
        <v>0.25</v>
      </c>
      <c r="Z1406">
        <v>0.25</v>
      </c>
      <c r="AA1406" t="b">
        <v>1</v>
      </c>
      <c r="AB1406" t="s">
        <v>307</v>
      </c>
      <c r="AC1406" t="s">
        <v>307</v>
      </c>
    </row>
    <row r="1407" spans="1:29" hidden="1" x14ac:dyDescent="0.25">
      <c r="A1407">
        <v>561482</v>
      </c>
      <c r="B1407" t="s">
        <v>1714</v>
      </c>
      <c r="C1407" t="s">
        <v>3168</v>
      </c>
      <c r="D1407" t="s">
        <v>57</v>
      </c>
      <c r="E1407" t="s">
        <v>228</v>
      </c>
      <c r="F1407" t="s">
        <v>100</v>
      </c>
      <c r="G1407">
        <v>1</v>
      </c>
      <c r="J1407" s="5"/>
      <c r="L1407" t="s">
        <v>559</v>
      </c>
      <c r="M1407">
        <v>2019</v>
      </c>
      <c r="N1407">
        <v>8</v>
      </c>
      <c r="P1407" t="s">
        <v>266</v>
      </c>
      <c r="Q1407" t="s">
        <v>35</v>
      </c>
      <c r="R1407" t="s">
        <v>3093</v>
      </c>
      <c r="S1407" t="s">
        <v>61</v>
      </c>
      <c r="T1407">
        <v>0</v>
      </c>
      <c r="U1407" s="7">
        <v>0</v>
      </c>
      <c r="V1407" s="4">
        <v>0</v>
      </c>
      <c r="W1407">
        <v>0</v>
      </c>
      <c r="Y1407">
        <v>0</v>
      </c>
      <c r="Z1407">
        <v>0</v>
      </c>
      <c r="AA1407" t="b">
        <v>1</v>
      </c>
      <c r="AB1407" t="s">
        <v>307</v>
      </c>
      <c r="AC1407" t="s">
        <v>307</v>
      </c>
    </row>
    <row r="1408" spans="1:29" hidden="1" x14ac:dyDescent="0.25">
      <c r="A1408">
        <v>561238</v>
      </c>
      <c r="B1408" t="s">
        <v>1715</v>
      </c>
      <c r="C1408" t="s">
        <v>3168</v>
      </c>
      <c r="D1408" t="s">
        <v>57</v>
      </c>
      <c r="E1408" t="s">
        <v>75</v>
      </c>
      <c r="G1408">
        <v>0.25</v>
      </c>
      <c r="J1408" s="5"/>
      <c r="M1408">
        <v>2019</v>
      </c>
      <c r="Q1408" t="s">
        <v>69</v>
      </c>
      <c r="R1408" t="s">
        <v>75</v>
      </c>
      <c r="S1408" t="s">
        <v>61</v>
      </c>
      <c r="T1408">
        <v>0</v>
      </c>
      <c r="U1408" s="7">
        <v>0</v>
      </c>
      <c r="V1408" s="4">
        <v>0</v>
      </c>
      <c r="W1408">
        <v>0</v>
      </c>
      <c r="Y1408">
        <v>0</v>
      </c>
      <c r="Z1408">
        <v>0</v>
      </c>
      <c r="AA1408" t="b">
        <v>1</v>
      </c>
      <c r="AB1408" t="s">
        <v>76</v>
      </c>
      <c r="AC1408" t="s">
        <v>3188</v>
      </c>
    </row>
    <row r="1409" spans="1:29" hidden="1" x14ac:dyDescent="0.25">
      <c r="A1409">
        <v>561490</v>
      </c>
      <c r="B1409" t="s">
        <v>1715</v>
      </c>
      <c r="C1409" t="s">
        <v>3168</v>
      </c>
      <c r="D1409" t="s">
        <v>57</v>
      </c>
      <c r="E1409" t="s">
        <v>228</v>
      </c>
      <c r="F1409" t="s">
        <v>100</v>
      </c>
      <c r="G1409">
        <v>1</v>
      </c>
      <c r="J1409" s="5"/>
      <c r="L1409" t="s">
        <v>559</v>
      </c>
      <c r="M1409">
        <v>2019</v>
      </c>
      <c r="N1409">
        <v>6</v>
      </c>
      <c r="P1409" t="s">
        <v>266</v>
      </c>
      <c r="Q1409" t="s">
        <v>35</v>
      </c>
      <c r="R1409" t="s">
        <v>3093</v>
      </c>
      <c r="S1409" t="s">
        <v>61</v>
      </c>
      <c r="T1409">
        <v>0</v>
      </c>
      <c r="U1409" s="7">
        <v>0</v>
      </c>
      <c r="V1409" s="4">
        <v>0</v>
      </c>
      <c r="W1409">
        <v>0</v>
      </c>
      <c r="Y1409">
        <v>0</v>
      </c>
      <c r="Z1409">
        <v>0</v>
      </c>
      <c r="AA1409" t="b">
        <v>1</v>
      </c>
      <c r="AB1409" t="s">
        <v>307</v>
      </c>
      <c r="AC1409" t="s">
        <v>307</v>
      </c>
    </row>
    <row r="1410" spans="1:29" hidden="1" x14ac:dyDescent="0.25">
      <c r="A1410">
        <v>580169</v>
      </c>
      <c r="B1410" t="s">
        <v>1715</v>
      </c>
      <c r="C1410" t="s">
        <v>3168</v>
      </c>
      <c r="D1410" t="s">
        <v>57</v>
      </c>
      <c r="E1410" t="s">
        <v>75</v>
      </c>
      <c r="G1410">
        <v>0.5</v>
      </c>
      <c r="J1410" s="5"/>
      <c r="M1410">
        <v>2020</v>
      </c>
      <c r="Q1410" t="s">
        <v>35</v>
      </c>
      <c r="R1410" t="s">
        <v>75</v>
      </c>
      <c r="S1410" t="s">
        <v>61</v>
      </c>
      <c r="T1410">
        <v>0</v>
      </c>
      <c r="U1410" s="7">
        <v>0</v>
      </c>
      <c r="V1410" s="4">
        <v>0</v>
      </c>
      <c r="W1410">
        <v>0</v>
      </c>
      <c r="Y1410">
        <v>0</v>
      </c>
      <c r="Z1410">
        <v>0</v>
      </c>
      <c r="AA1410" t="b">
        <v>1</v>
      </c>
      <c r="AB1410" t="s">
        <v>76</v>
      </c>
      <c r="AC1410" t="s">
        <v>3187</v>
      </c>
    </row>
    <row r="1411" spans="1:29" hidden="1" x14ac:dyDescent="0.25">
      <c r="A1411">
        <v>580170</v>
      </c>
      <c r="B1411" t="s">
        <v>1715</v>
      </c>
      <c r="C1411" t="s">
        <v>3168</v>
      </c>
      <c r="D1411" t="s">
        <v>57</v>
      </c>
      <c r="E1411" t="s">
        <v>75</v>
      </c>
      <c r="G1411">
        <v>0.5</v>
      </c>
      <c r="J1411" s="5"/>
      <c r="M1411">
        <v>2020</v>
      </c>
      <c r="Q1411" t="s">
        <v>35</v>
      </c>
      <c r="R1411" t="s">
        <v>75</v>
      </c>
      <c r="S1411" t="s">
        <v>61</v>
      </c>
      <c r="T1411">
        <v>0</v>
      </c>
      <c r="U1411" s="7">
        <v>0</v>
      </c>
      <c r="V1411" s="4">
        <v>0</v>
      </c>
      <c r="W1411">
        <v>0</v>
      </c>
      <c r="Y1411">
        <v>0</v>
      </c>
      <c r="Z1411">
        <v>0</v>
      </c>
      <c r="AA1411" t="b">
        <v>1</v>
      </c>
      <c r="AB1411" t="s">
        <v>76</v>
      </c>
      <c r="AC1411" t="s">
        <v>3188</v>
      </c>
    </row>
    <row r="1412" spans="1:29" hidden="1" x14ac:dyDescent="0.25">
      <c r="A1412">
        <v>580223</v>
      </c>
      <c r="B1412" t="s">
        <v>1715</v>
      </c>
      <c r="C1412" t="s">
        <v>3168</v>
      </c>
      <c r="D1412" t="s">
        <v>57</v>
      </c>
      <c r="E1412" t="s">
        <v>75</v>
      </c>
      <c r="G1412">
        <v>0.5</v>
      </c>
      <c r="J1412" s="5"/>
      <c r="M1412">
        <v>2020</v>
      </c>
      <c r="P1412" t="s">
        <v>551</v>
      </c>
      <c r="Q1412" t="s">
        <v>35</v>
      </c>
      <c r="R1412" t="s">
        <v>75</v>
      </c>
      <c r="S1412" t="s">
        <v>61</v>
      </c>
      <c r="T1412">
        <v>0</v>
      </c>
      <c r="U1412" s="7">
        <v>0</v>
      </c>
      <c r="V1412" s="4">
        <v>0</v>
      </c>
      <c r="W1412">
        <v>0</v>
      </c>
      <c r="Y1412">
        <v>0</v>
      </c>
      <c r="Z1412">
        <v>0</v>
      </c>
      <c r="AA1412" t="b">
        <v>1</v>
      </c>
      <c r="AB1412" t="s">
        <v>116</v>
      </c>
      <c r="AC1412" t="s">
        <v>116</v>
      </c>
    </row>
    <row r="1413" spans="1:29" hidden="1" x14ac:dyDescent="0.25">
      <c r="A1413">
        <v>566027</v>
      </c>
      <c r="B1413" t="s">
        <v>1715</v>
      </c>
      <c r="C1413" t="s">
        <v>3168</v>
      </c>
      <c r="D1413" t="s">
        <v>57</v>
      </c>
      <c r="E1413" t="s">
        <v>75</v>
      </c>
      <c r="G1413">
        <v>0.5</v>
      </c>
      <c r="J1413" s="5"/>
      <c r="M1413">
        <v>2019</v>
      </c>
      <c r="Q1413" t="s">
        <v>69</v>
      </c>
      <c r="R1413" t="s">
        <v>75</v>
      </c>
      <c r="S1413" t="s">
        <v>61</v>
      </c>
      <c r="T1413">
        <v>0</v>
      </c>
      <c r="U1413" s="7">
        <v>0</v>
      </c>
      <c r="V1413" s="4">
        <v>0</v>
      </c>
      <c r="W1413">
        <v>0</v>
      </c>
      <c r="Y1413">
        <v>0</v>
      </c>
      <c r="Z1413">
        <v>0</v>
      </c>
      <c r="AA1413" t="b">
        <v>1</v>
      </c>
      <c r="AB1413" t="s">
        <v>76</v>
      </c>
      <c r="AC1413" t="s">
        <v>3187</v>
      </c>
    </row>
    <row r="1414" spans="1:29" hidden="1" x14ac:dyDescent="0.25">
      <c r="A1414">
        <v>566250</v>
      </c>
      <c r="B1414" t="s">
        <v>1715</v>
      </c>
      <c r="C1414" t="s">
        <v>3168</v>
      </c>
      <c r="D1414" t="s">
        <v>57</v>
      </c>
      <c r="E1414" t="s">
        <v>1190</v>
      </c>
      <c r="G1414">
        <v>0.5</v>
      </c>
      <c r="J1414" s="5"/>
      <c r="M1414">
        <v>2019</v>
      </c>
      <c r="Q1414" t="s">
        <v>35</v>
      </c>
      <c r="R1414" t="s">
        <v>1190</v>
      </c>
      <c r="S1414" t="s">
        <v>61</v>
      </c>
      <c r="T1414">
        <v>0</v>
      </c>
      <c r="U1414" s="7">
        <v>0</v>
      </c>
      <c r="V1414" s="4">
        <v>0</v>
      </c>
      <c r="W1414">
        <v>0</v>
      </c>
      <c r="Y1414">
        <v>0</v>
      </c>
      <c r="Z1414">
        <v>0</v>
      </c>
      <c r="AA1414" t="b">
        <v>1</v>
      </c>
      <c r="AB1414" t="s">
        <v>110</v>
      </c>
      <c r="AC1414" t="s">
        <v>110</v>
      </c>
    </row>
    <row r="1415" spans="1:29" hidden="1" x14ac:dyDescent="0.25">
      <c r="A1415">
        <v>566252</v>
      </c>
      <c r="B1415" t="s">
        <v>1715</v>
      </c>
      <c r="C1415" t="s">
        <v>3168</v>
      </c>
      <c r="D1415" t="s">
        <v>57</v>
      </c>
      <c r="E1415" t="s">
        <v>75</v>
      </c>
      <c r="G1415">
        <v>1</v>
      </c>
      <c r="J1415" s="5"/>
      <c r="M1415">
        <v>2019</v>
      </c>
      <c r="Q1415" t="s">
        <v>35</v>
      </c>
      <c r="R1415" t="s">
        <v>75</v>
      </c>
      <c r="S1415" t="s">
        <v>61</v>
      </c>
      <c r="T1415">
        <v>0</v>
      </c>
      <c r="U1415" s="7">
        <v>0</v>
      </c>
      <c r="V1415" s="4">
        <v>0</v>
      </c>
      <c r="W1415">
        <v>0</v>
      </c>
      <c r="Y1415">
        <v>0</v>
      </c>
      <c r="Z1415">
        <v>0</v>
      </c>
      <c r="AA1415" t="b">
        <v>1</v>
      </c>
      <c r="AB1415" t="s">
        <v>76</v>
      </c>
      <c r="AC1415" t="s">
        <v>3188</v>
      </c>
    </row>
    <row r="1416" spans="1:29" hidden="1" x14ac:dyDescent="0.25">
      <c r="A1416">
        <v>566254</v>
      </c>
      <c r="B1416" t="s">
        <v>1715</v>
      </c>
      <c r="C1416" t="s">
        <v>3168</v>
      </c>
      <c r="D1416" t="s">
        <v>57</v>
      </c>
      <c r="E1416" t="s">
        <v>75</v>
      </c>
      <c r="G1416">
        <v>1</v>
      </c>
      <c r="J1416" s="5"/>
      <c r="M1416">
        <v>2019</v>
      </c>
      <c r="Q1416" t="s">
        <v>35</v>
      </c>
      <c r="R1416" t="s">
        <v>75</v>
      </c>
      <c r="S1416" t="s">
        <v>61</v>
      </c>
      <c r="T1416">
        <v>0</v>
      </c>
      <c r="U1416" s="7">
        <v>0</v>
      </c>
      <c r="V1416" s="4">
        <v>0</v>
      </c>
      <c r="W1416">
        <v>0</v>
      </c>
      <c r="Y1416">
        <v>0</v>
      </c>
      <c r="Z1416">
        <v>0</v>
      </c>
      <c r="AA1416" t="b">
        <v>1</v>
      </c>
      <c r="AB1416" t="s">
        <v>76</v>
      </c>
      <c r="AC1416" t="s">
        <v>3188</v>
      </c>
    </row>
    <row r="1417" spans="1:29" hidden="1" x14ac:dyDescent="0.25">
      <c r="A1417">
        <v>566255</v>
      </c>
      <c r="B1417" t="s">
        <v>1715</v>
      </c>
      <c r="C1417" t="s">
        <v>3168</v>
      </c>
      <c r="D1417" t="s">
        <v>57</v>
      </c>
      <c r="E1417" t="s">
        <v>75</v>
      </c>
      <c r="G1417">
        <v>1</v>
      </c>
      <c r="J1417" s="5"/>
      <c r="M1417">
        <v>2019</v>
      </c>
      <c r="Q1417" t="s">
        <v>35</v>
      </c>
      <c r="R1417" t="s">
        <v>75</v>
      </c>
      <c r="S1417" t="s">
        <v>61</v>
      </c>
      <c r="T1417">
        <v>0</v>
      </c>
      <c r="U1417" s="7">
        <v>0</v>
      </c>
      <c r="V1417" s="4">
        <v>0</v>
      </c>
      <c r="W1417">
        <v>0</v>
      </c>
      <c r="Y1417">
        <v>0</v>
      </c>
      <c r="Z1417">
        <v>0</v>
      </c>
      <c r="AA1417" t="b">
        <v>1</v>
      </c>
      <c r="AB1417" t="s">
        <v>76</v>
      </c>
      <c r="AC1417" t="s">
        <v>3188</v>
      </c>
    </row>
    <row r="1418" spans="1:29" hidden="1" x14ac:dyDescent="0.25">
      <c r="A1418">
        <v>566256</v>
      </c>
      <c r="B1418" t="s">
        <v>1715</v>
      </c>
      <c r="C1418" t="s">
        <v>3168</v>
      </c>
      <c r="D1418" t="s">
        <v>57</v>
      </c>
      <c r="E1418" t="s">
        <v>75</v>
      </c>
      <c r="G1418">
        <v>1</v>
      </c>
      <c r="J1418" s="5"/>
      <c r="M1418">
        <v>2019</v>
      </c>
      <c r="Q1418" t="s">
        <v>35</v>
      </c>
      <c r="R1418" t="s">
        <v>75</v>
      </c>
      <c r="S1418" t="s">
        <v>61</v>
      </c>
      <c r="T1418">
        <v>0</v>
      </c>
      <c r="U1418" s="7">
        <v>0</v>
      </c>
      <c r="V1418" s="4">
        <v>0</v>
      </c>
      <c r="W1418">
        <v>0</v>
      </c>
      <c r="Y1418">
        <v>0</v>
      </c>
      <c r="Z1418">
        <v>0</v>
      </c>
      <c r="AA1418" t="b">
        <v>1</v>
      </c>
      <c r="AB1418" t="s">
        <v>151</v>
      </c>
      <c r="AC1418" t="s">
        <v>151</v>
      </c>
    </row>
    <row r="1419" spans="1:29" hidden="1" x14ac:dyDescent="0.25">
      <c r="A1419">
        <v>566294</v>
      </c>
      <c r="B1419" t="s">
        <v>1715</v>
      </c>
      <c r="C1419" t="s">
        <v>3168</v>
      </c>
      <c r="D1419" t="s">
        <v>57</v>
      </c>
      <c r="E1419" t="s">
        <v>228</v>
      </c>
      <c r="F1419" t="s">
        <v>100</v>
      </c>
      <c r="G1419">
        <v>1</v>
      </c>
      <c r="J1419" s="5"/>
      <c r="L1419" t="s">
        <v>564</v>
      </c>
      <c r="M1419">
        <v>2018</v>
      </c>
      <c r="N1419">
        <v>6</v>
      </c>
      <c r="P1419" t="s">
        <v>266</v>
      </c>
      <c r="Q1419" t="s">
        <v>69</v>
      </c>
      <c r="R1419" t="s">
        <v>3093</v>
      </c>
      <c r="S1419" t="s">
        <v>61</v>
      </c>
      <c r="T1419">
        <v>0</v>
      </c>
      <c r="U1419" s="7">
        <v>0</v>
      </c>
      <c r="V1419" s="4">
        <v>0</v>
      </c>
      <c r="W1419">
        <v>0</v>
      </c>
      <c r="Y1419">
        <v>0</v>
      </c>
      <c r="Z1419">
        <v>0</v>
      </c>
      <c r="AA1419" t="b">
        <v>1</v>
      </c>
      <c r="AB1419" t="s">
        <v>307</v>
      </c>
      <c r="AC1419" t="s">
        <v>307</v>
      </c>
    </row>
    <row r="1420" spans="1:29" hidden="1" x14ac:dyDescent="0.25">
      <c r="A1420">
        <v>566393</v>
      </c>
      <c r="B1420" t="s">
        <v>1715</v>
      </c>
      <c r="C1420" t="s">
        <v>3168</v>
      </c>
      <c r="D1420" t="s">
        <v>57</v>
      </c>
      <c r="E1420" t="s">
        <v>75</v>
      </c>
      <c r="G1420">
        <v>1</v>
      </c>
      <c r="J1420" s="5"/>
      <c r="M1420">
        <v>2019</v>
      </c>
      <c r="N1420">
        <v>9</v>
      </c>
      <c r="P1420" t="s">
        <v>645</v>
      </c>
      <c r="Q1420" t="s">
        <v>35</v>
      </c>
      <c r="R1420" t="s">
        <v>75</v>
      </c>
      <c r="S1420" t="s">
        <v>61</v>
      </c>
      <c r="T1420">
        <v>0</v>
      </c>
      <c r="U1420" s="7">
        <v>0</v>
      </c>
      <c r="V1420" s="4">
        <v>0</v>
      </c>
      <c r="W1420">
        <v>0</v>
      </c>
      <c r="Y1420">
        <v>0</v>
      </c>
      <c r="Z1420">
        <v>0</v>
      </c>
      <c r="AA1420" t="b">
        <v>1</v>
      </c>
      <c r="AB1420" t="s">
        <v>76</v>
      </c>
      <c r="AC1420" t="s">
        <v>3188</v>
      </c>
    </row>
    <row r="1421" spans="1:29" hidden="1" x14ac:dyDescent="0.25">
      <c r="A1421">
        <v>549106</v>
      </c>
      <c r="B1421" t="s">
        <v>1715</v>
      </c>
      <c r="C1421" t="s">
        <v>3168</v>
      </c>
      <c r="D1421" t="s">
        <v>57</v>
      </c>
      <c r="E1421" t="s">
        <v>99</v>
      </c>
      <c r="F1421" t="s">
        <v>100</v>
      </c>
      <c r="G1421">
        <v>1</v>
      </c>
      <c r="J1421" s="5"/>
      <c r="L1421" t="s">
        <v>291</v>
      </c>
      <c r="M1421">
        <v>2018</v>
      </c>
      <c r="N1421">
        <v>7</v>
      </c>
      <c r="P1421" t="s">
        <v>266</v>
      </c>
      <c r="Q1421" t="s">
        <v>35</v>
      </c>
      <c r="R1421" t="s">
        <v>103</v>
      </c>
      <c r="S1421" t="s">
        <v>104</v>
      </c>
      <c r="T1421">
        <v>0.25</v>
      </c>
      <c r="U1421" s="7">
        <v>0.25</v>
      </c>
      <c r="V1421" s="4">
        <v>0.25</v>
      </c>
      <c r="W1421">
        <v>0</v>
      </c>
      <c r="Y1421">
        <v>0.25</v>
      </c>
      <c r="Z1421">
        <v>0.25</v>
      </c>
      <c r="AA1421" t="b">
        <v>1</v>
      </c>
      <c r="AB1421" t="s">
        <v>307</v>
      </c>
      <c r="AC1421" t="s">
        <v>307</v>
      </c>
    </row>
    <row r="1422" spans="1:29" hidden="1" x14ac:dyDescent="0.25">
      <c r="A1422">
        <v>549171</v>
      </c>
      <c r="B1422" t="s">
        <v>1715</v>
      </c>
      <c r="C1422" t="s">
        <v>3168</v>
      </c>
      <c r="D1422" t="s">
        <v>57</v>
      </c>
      <c r="E1422" t="s">
        <v>117</v>
      </c>
      <c r="G1422">
        <v>1</v>
      </c>
      <c r="J1422" s="5"/>
      <c r="L1422" t="s">
        <v>1716</v>
      </c>
      <c r="M1422">
        <v>2018</v>
      </c>
      <c r="N1422">
        <v>13</v>
      </c>
      <c r="O1422" t="s">
        <v>184</v>
      </c>
      <c r="P1422" t="s">
        <v>1717</v>
      </c>
      <c r="Q1422" t="s">
        <v>69</v>
      </c>
      <c r="R1422" t="s">
        <v>117</v>
      </c>
      <c r="S1422" t="s">
        <v>120</v>
      </c>
      <c r="T1422">
        <v>1</v>
      </c>
      <c r="U1422" s="7">
        <v>2</v>
      </c>
      <c r="V1422" s="4">
        <v>2</v>
      </c>
      <c r="W1422">
        <v>0</v>
      </c>
      <c r="Y1422">
        <v>2</v>
      </c>
      <c r="Z1422">
        <v>2</v>
      </c>
      <c r="AA1422" t="b">
        <v>1</v>
      </c>
      <c r="AB1422" t="s">
        <v>76</v>
      </c>
      <c r="AC1422" t="s">
        <v>3188</v>
      </c>
    </row>
    <row r="1423" spans="1:29" hidden="1" x14ac:dyDescent="0.25">
      <c r="A1423">
        <v>583866</v>
      </c>
      <c r="B1423" t="s">
        <v>1715</v>
      </c>
      <c r="C1423" t="s">
        <v>3168</v>
      </c>
      <c r="D1423" t="s">
        <v>57</v>
      </c>
      <c r="E1423" t="s">
        <v>75</v>
      </c>
      <c r="G1423">
        <v>1</v>
      </c>
      <c r="J1423" s="5"/>
      <c r="M1423">
        <v>2020</v>
      </c>
      <c r="Q1423" t="s">
        <v>69</v>
      </c>
      <c r="R1423" t="s">
        <v>75</v>
      </c>
      <c r="S1423" t="s">
        <v>61</v>
      </c>
      <c r="T1423">
        <v>0</v>
      </c>
      <c r="U1423" s="7">
        <v>0</v>
      </c>
      <c r="V1423" s="4">
        <v>0</v>
      </c>
      <c r="W1423">
        <v>0</v>
      </c>
      <c r="Y1423">
        <v>0</v>
      </c>
      <c r="Z1423">
        <v>0</v>
      </c>
      <c r="AA1423" t="b">
        <v>1</v>
      </c>
      <c r="AB1423" t="s">
        <v>76</v>
      </c>
      <c r="AC1423" t="s">
        <v>3188</v>
      </c>
    </row>
    <row r="1424" spans="1:29" hidden="1" x14ac:dyDescent="0.25">
      <c r="A1424">
        <v>583867</v>
      </c>
      <c r="B1424" t="s">
        <v>1715</v>
      </c>
      <c r="C1424" t="s">
        <v>3168</v>
      </c>
      <c r="D1424" t="s">
        <v>57</v>
      </c>
      <c r="E1424" t="s">
        <v>75</v>
      </c>
      <c r="G1424">
        <v>0.5</v>
      </c>
      <c r="J1424" s="5"/>
      <c r="M1424">
        <v>2020</v>
      </c>
      <c r="Q1424" t="s">
        <v>35</v>
      </c>
      <c r="R1424" t="s">
        <v>75</v>
      </c>
      <c r="S1424" t="s">
        <v>61</v>
      </c>
      <c r="T1424">
        <v>0</v>
      </c>
      <c r="U1424" s="7">
        <v>0</v>
      </c>
      <c r="V1424" s="4">
        <v>0</v>
      </c>
      <c r="W1424">
        <v>0</v>
      </c>
      <c r="Y1424">
        <v>0</v>
      </c>
      <c r="Z1424">
        <v>0</v>
      </c>
      <c r="AA1424" t="b">
        <v>1</v>
      </c>
      <c r="AB1424" t="s">
        <v>151</v>
      </c>
      <c r="AC1424" t="s">
        <v>151</v>
      </c>
    </row>
    <row r="1425" spans="1:29" hidden="1" x14ac:dyDescent="0.25">
      <c r="A1425">
        <v>569587</v>
      </c>
      <c r="B1425" t="s">
        <v>1715</v>
      </c>
      <c r="C1425" t="s">
        <v>3168</v>
      </c>
      <c r="D1425" t="s">
        <v>57</v>
      </c>
      <c r="E1425" t="s">
        <v>75</v>
      </c>
      <c r="G1425">
        <v>1</v>
      </c>
      <c r="J1425" s="5"/>
      <c r="M1425">
        <v>2019</v>
      </c>
      <c r="Q1425" t="s">
        <v>35</v>
      </c>
      <c r="R1425" t="s">
        <v>75</v>
      </c>
      <c r="S1425" t="s">
        <v>61</v>
      </c>
      <c r="T1425">
        <v>0</v>
      </c>
      <c r="U1425" s="7">
        <v>0</v>
      </c>
      <c r="V1425" s="4">
        <v>0</v>
      </c>
      <c r="W1425">
        <v>0</v>
      </c>
      <c r="Y1425">
        <v>0</v>
      </c>
      <c r="Z1425">
        <v>0</v>
      </c>
      <c r="AA1425" t="b">
        <v>1</v>
      </c>
      <c r="AB1425" t="s">
        <v>76</v>
      </c>
      <c r="AC1425" t="s">
        <v>3188</v>
      </c>
    </row>
    <row r="1426" spans="1:29" hidden="1" x14ac:dyDescent="0.25">
      <c r="A1426">
        <v>569588</v>
      </c>
      <c r="B1426" t="s">
        <v>1715</v>
      </c>
      <c r="C1426" t="s">
        <v>3168</v>
      </c>
      <c r="D1426" t="s">
        <v>57</v>
      </c>
      <c r="E1426" t="s">
        <v>1190</v>
      </c>
      <c r="G1426">
        <v>0.5</v>
      </c>
      <c r="J1426" s="5"/>
      <c r="M1426">
        <v>2019</v>
      </c>
      <c r="Q1426" t="s">
        <v>35</v>
      </c>
      <c r="R1426" t="s">
        <v>1190</v>
      </c>
      <c r="S1426" t="s">
        <v>61</v>
      </c>
      <c r="T1426">
        <v>0</v>
      </c>
      <c r="U1426" s="7">
        <v>0</v>
      </c>
      <c r="V1426" s="4">
        <v>0</v>
      </c>
      <c r="W1426">
        <v>0</v>
      </c>
      <c r="Y1426">
        <v>0</v>
      </c>
      <c r="Z1426">
        <v>0</v>
      </c>
      <c r="AA1426" t="b">
        <v>1</v>
      </c>
      <c r="AB1426" t="s">
        <v>76</v>
      </c>
      <c r="AC1426" t="s">
        <v>3188</v>
      </c>
    </row>
    <row r="1427" spans="1:29" hidden="1" x14ac:dyDescent="0.25">
      <c r="A1427">
        <v>569647</v>
      </c>
      <c r="B1427" t="s">
        <v>1715</v>
      </c>
      <c r="C1427" t="s">
        <v>3168</v>
      </c>
      <c r="D1427" t="s">
        <v>57</v>
      </c>
      <c r="E1427" t="s">
        <v>75</v>
      </c>
      <c r="G1427">
        <v>0.5</v>
      </c>
      <c r="J1427" s="5"/>
      <c r="M1427">
        <v>2019</v>
      </c>
      <c r="Q1427" t="s">
        <v>69</v>
      </c>
      <c r="R1427" t="s">
        <v>75</v>
      </c>
      <c r="S1427" t="s">
        <v>61</v>
      </c>
      <c r="T1427">
        <v>0</v>
      </c>
      <c r="U1427" s="7">
        <v>0</v>
      </c>
      <c r="V1427" s="4">
        <v>0</v>
      </c>
      <c r="W1427">
        <v>0</v>
      </c>
      <c r="Y1427">
        <v>0</v>
      </c>
      <c r="Z1427">
        <v>0</v>
      </c>
      <c r="AA1427" t="b">
        <v>1</v>
      </c>
      <c r="AB1427" t="s">
        <v>76</v>
      </c>
      <c r="AC1427" t="s">
        <v>3188</v>
      </c>
    </row>
    <row r="1428" spans="1:29" hidden="1" x14ac:dyDescent="0.25">
      <c r="A1428">
        <v>586777</v>
      </c>
      <c r="B1428" t="s">
        <v>1715</v>
      </c>
      <c r="C1428" t="s">
        <v>3168</v>
      </c>
      <c r="D1428" t="s">
        <v>57</v>
      </c>
      <c r="E1428" t="s">
        <v>117</v>
      </c>
      <c r="G1428">
        <v>1</v>
      </c>
      <c r="J1428" s="5"/>
      <c r="L1428" t="s">
        <v>806</v>
      </c>
      <c r="M1428">
        <v>2020</v>
      </c>
      <c r="N1428">
        <v>11</v>
      </c>
      <c r="O1428" t="s">
        <v>34</v>
      </c>
      <c r="P1428" t="s">
        <v>266</v>
      </c>
      <c r="Q1428" t="s">
        <v>35</v>
      </c>
      <c r="R1428" t="s">
        <v>117</v>
      </c>
      <c r="S1428" t="s">
        <v>120</v>
      </c>
      <c r="T1428">
        <v>1</v>
      </c>
      <c r="U1428" s="7">
        <v>1</v>
      </c>
      <c r="V1428" s="4">
        <v>1</v>
      </c>
      <c r="W1428">
        <v>0</v>
      </c>
      <c r="Y1428">
        <v>1</v>
      </c>
      <c r="Z1428">
        <v>1</v>
      </c>
      <c r="AA1428" t="b">
        <v>1</v>
      </c>
      <c r="AB1428" t="s">
        <v>76</v>
      </c>
      <c r="AC1428" t="s">
        <v>3188</v>
      </c>
    </row>
    <row r="1429" spans="1:29" hidden="1" x14ac:dyDescent="0.25">
      <c r="A1429">
        <v>572732</v>
      </c>
      <c r="B1429" t="s">
        <v>1715</v>
      </c>
      <c r="C1429" t="s">
        <v>3168</v>
      </c>
      <c r="D1429" t="s">
        <v>57</v>
      </c>
      <c r="E1429" t="s">
        <v>1190</v>
      </c>
      <c r="G1429">
        <v>0.5</v>
      </c>
      <c r="J1429" s="5"/>
      <c r="M1429">
        <v>2020</v>
      </c>
      <c r="Q1429" t="s">
        <v>35</v>
      </c>
      <c r="R1429" t="s">
        <v>1190</v>
      </c>
      <c r="S1429" t="s">
        <v>61</v>
      </c>
      <c r="T1429">
        <v>0</v>
      </c>
      <c r="U1429" s="7">
        <v>0</v>
      </c>
      <c r="V1429" s="4">
        <v>0</v>
      </c>
      <c r="W1429">
        <v>0</v>
      </c>
      <c r="Y1429">
        <v>0</v>
      </c>
      <c r="Z1429">
        <v>0</v>
      </c>
      <c r="AA1429" t="b">
        <v>1</v>
      </c>
      <c r="AB1429" t="s">
        <v>76</v>
      </c>
      <c r="AC1429" t="s">
        <v>3188</v>
      </c>
    </row>
    <row r="1430" spans="1:29" hidden="1" x14ac:dyDescent="0.25">
      <c r="A1430">
        <v>574648</v>
      </c>
      <c r="B1430" t="s">
        <v>1715</v>
      </c>
      <c r="C1430" t="s">
        <v>3168</v>
      </c>
      <c r="D1430" t="s">
        <v>57</v>
      </c>
      <c r="E1430" t="s">
        <v>268</v>
      </c>
      <c r="G1430">
        <v>0.2</v>
      </c>
      <c r="J1430" s="5"/>
      <c r="M1430">
        <v>2019</v>
      </c>
      <c r="N1430">
        <v>40</v>
      </c>
      <c r="P1430" t="s">
        <v>490</v>
      </c>
      <c r="Q1430" t="s">
        <v>35</v>
      </c>
      <c r="R1430" t="s">
        <v>268</v>
      </c>
      <c r="S1430" t="s">
        <v>61</v>
      </c>
      <c r="T1430">
        <v>0</v>
      </c>
      <c r="U1430" s="7">
        <v>0</v>
      </c>
      <c r="V1430" s="4">
        <v>0</v>
      </c>
      <c r="W1430">
        <v>0</v>
      </c>
      <c r="Y1430">
        <v>0</v>
      </c>
      <c r="Z1430">
        <v>0</v>
      </c>
      <c r="AA1430" t="b">
        <v>1</v>
      </c>
      <c r="AB1430" t="s">
        <v>151</v>
      </c>
      <c r="AC1430" t="s">
        <v>151</v>
      </c>
    </row>
    <row r="1431" spans="1:29" hidden="1" x14ac:dyDescent="0.25">
      <c r="A1431">
        <v>561479</v>
      </c>
      <c r="B1431" t="s">
        <v>1718</v>
      </c>
      <c r="C1431" t="s">
        <v>3168</v>
      </c>
      <c r="D1431" t="s">
        <v>57</v>
      </c>
      <c r="E1431" t="s">
        <v>228</v>
      </c>
      <c r="F1431" t="s">
        <v>100</v>
      </c>
      <c r="G1431">
        <v>1</v>
      </c>
      <c r="J1431" s="5"/>
      <c r="L1431" t="s">
        <v>559</v>
      </c>
      <c r="M1431">
        <v>2019</v>
      </c>
      <c r="N1431">
        <v>14</v>
      </c>
      <c r="P1431" t="s">
        <v>266</v>
      </c>
      <c r="Q1431" t="s">
        <v>35</v>
      </c>
      <c r="R1431" t="s">
        <v>3093</v>
      </c>
      <c r="S1431" t="s">
        <v>61</v>
      </c>
      <c r="T1431">
        <v>0</v>
      </c>
      <c r="U1431" s="7">
        <v>0</v>
      </c>
      <c r="V1431" s="4">
        <v>0</v>
      </c>
      <c r="W1431">
        <v>0</v>
      </c>
      <c r="Y1431">
        <v>0</v>
      </c>
      <c r="Z1431">
        <v>0</v>
      </c>
      <c r="AA1431" t="b">
        <v>1</v>
      </c>
      <c r="AB1431" t="s">
        <v>307</v>
      </c>
      <c r="AC1431" t="s">
        <v>307</v>
      </c>
    </row>
    <row r="1432" spans="1:29" hidden="1" x14ac:dyDescent="0.25">
      <c r="A1432">
        <v>562518</v>
      </c>
      <c r="B1432" t="s">
        <v>1718</v>
      </c>
      <c r="C1432" t="s">
        <v>3168</v>
      </c>
      <c r="D1432" t="s">
        <v>57</v>
      </c>
      <c r="E1432" t="s">
        <v>40</v>
      </c>
      <c r="F1432" t="s">
        <v>163</v>
      </c>
      <c r="G1432">
        <v>1</v>
      </c>
      <c r="J1432" s="5"/>
      <c r="L1432" t="s">
        <v>850</v>
      </c>
      <c r="M1432">
        <v>2017</v>
      </c>
      <c r="N1432">
        <v>12</v>
      </c>
      <c r="O1432" t="s">
        <v>34</v>
      </c>
      <c r="Q1432" t="s">
        <v>35</v>
      </c>
      <c r="R1432" t="s">
        <v>164</v>
      </c>
      <c r="S1432" t="s">
        <v>44</v>
      </c>
      <c r="T1432">
        <v>0.5</v>
      </c>
      <c r="U1432" s="7">
        <v>0.5</v>
      </c>
      <c r="V1432" s="4">
        <v>0.5</v>
      </c>
      <c r="W1432">
        <v>0</v>
      </c>
      <c r="Y1432">
        <v>0.5</v>
      </c>
      <c r="Z1432">
        <v>0.5</v>
      </c>
      <c r="AA1432" t="b">
        <v>1</v>
      </c>
      <c r="AB1432" t="s">
        <v>307</v>
      </c>
      <c r="AC1432" t="s">
        <v>307</v>
      </c>
    </row>
    <row r="1433" spans="1:29" hidden="1" x14ac:dyDescent="0.25">
      <c r="A1433">
        <v>563180</v>
      </c>
      <c r="B1433" t="s">
        <v>1718</v>
      </c>
      <c r="C1433" t="s">
        <v>3168</v>
      </c>
      <c r="D1433" t="s">
        <v>57</v>
      </c>
      <c r="E1433" t="s">
        <v>40</v>
      </c>
      <c r="F1433" t="s">
        <v>41</v>
      </c>
      <c r="G1433">
        <v>0.5</v>
      </c>
      <c r="J1433" s="5"/>
      <c r="L1433" t="s">
        <v>850</v>
      </c>
      <c r="M1433">
        <v>2018</v>
      </c>
      <c r="N1433">
        <v>13</v>
      </c>
      <c r="O1433" t="s">
        <v>34</v>
      </c>
      <c r="Q1433" t="s">
        <v>35</v>
      </c>
      <c r="R1433" t="s">
        <v>43</v>
      </c>
      <c r="S1433" t="s">
        <v>44</v>
      </c>
      <c r="T1433">
        <v>0.5</v>
      </c>
      <c r="U1433" s="7">
        <v>0.5</v>
      </c>
      <c r="V1433" s="4">
        <v>0.25</v>
      </c>
      <c r="W1433">
        <v>0</v>
      </c>
      <c r="Y1433">
        <v>0.25</v>
      </c>
      <c r="Z1433">
        <v>0.25</v>
      </c>
      <c r="AA1433" t="b">
        <v>1</v>
      </c>
      <c r="AB1433" t="s">
        <v>76</v>
      </c>
      <c r="AC1433" t="s">
        <v>3188</v>
      </c>
    </row>
    <row r="1434" spans="1:29" hidden="1" x14ac:dyDescent="0.25">
      <c r="A1434">
        <v>581506</v>
      </c>
      <c r="B1434" t="s">
        <v>1718</v>
      </c>
      <c r="C1434" t="s">
        <v>3168</v>
      </c>
      <c r="D1434" t="s">
        <v>57</v>
      </c>
      <c r="E1434" t="s">
        <v>374</v>
      </c>
      <c r="G1434">
        <v>1</v>
      </c>
      <c r="J1434" s="5"/>
      <c r="L1434" t="s">
        <v>1309</v>
      </c>
      <c r="M1434">
        <v>2020</v>
      </c>
      <c r="N1434">
        <v>13</v>
      </c>
      <c r="P1434" t="s">
        <v>266</v>
      </c>
      <c r="Q1434" t="s">
        <v>35</v>
      </c>
      <c r="R1434" t="s">
        <v>374</v>
      </c>
      <c r="S1434" t="s">
        <v>61</v>
      </c>
      <c r="T1434">
        <v>0</v>
      </c>
      <c r="U1434" s="7">
        <v>0</v>
      </c>
      <c r="V1434" s="4">
        <v>0</v>
      </c>
      <c r="W1434">
        <v>0</v>
      </c>
      <c r="Y1434">
        <v>0</v>
      </c>
      <c r="Z1434">
        <v>0</v>
      </c>
      <c r="AA1434" t="b">
        <v>1</v>
      </c>
      <c r="AB1434" t="s">
        <v>307</v>
      </c>
      <c r="AC1434" t="s">
        <v>307</v>
      </c>
    </row>
    <row r="1435" spans="1:29" hidden="1" x14ac:dyDescent="0.25">
      <c r="A1435">
        <v>545917</v>
      </c>
      <c r="B1435" t="s">
        <v>1718</v>
      </c>
      <c r="C1435" t="s">
        <v>3168</v>
      </c>
      <c r="D1435" t="s">
        <v>57</v>
      </c>
      <c r="E1435" t="s">
        <v>117</v>
      </c>
      <c r="G1435">
        <v>1</v>
      </c>
      <c r="J1435" s="5"/>
      <c r="L1435" t="s">
        <v>866</v>
      </c>
      <c r="M1435">
        <v>2018</v>
      </c>
      <c r="N1435">
        <v>19</v>
      </c>
      <c r="O1435" t="s">
        <v>34</v>
      </c>
      <c r="P1435" t="s">
        <v>266</v>
      </c>
      <c r="Q1435" t="s">
        <v>35</v>
      </c>
      <c r="R1435" t="s">
        <v>117</v>
      </c>
      <c r="S1435" t="s">
        <v>120</v>
      </c>
      <c r="T1435">
        <v>1</v>
      </c>
      <c r="U1435" s="7">
        <v>1</v>
      </c>
      <c r="V1435" s="4">
        <v>1</v>
      </c>
      <c r="W1435">
        <v>0</v>
      </c>
      <c r="Y1435">
        <v>1</v>
      </c>
      <c r="Z1435">
        <v>1</v>
      </c>
      <c r="AA1435" t="b">
        <v>1</v>
      </c>
      <c r="AB1435" t="s">
        <v>76</v>
      </c>
      <c r="AC1435" t="s">
        <v>3188</v>
      </c>
    </row>
    <row r="1436" spans="1:29" hidden="1" x14ac:dyDescent="0.25">
      <c r="A1436">
        <v>582036</v>
      </c>
      <c r="B1436" t="s">
        <v>1719</v>
      </c>
      <c r="C1436" t="s">
        <v>3168</v>
      </c>
      <c r="D1436" t="s">
        <v>130</v>
      </c>
      <c r="E1436" t="s">
        <v>99</v>
      </c>
      <c r="F1436" t="s">
        <v>134</v>
      </c>
      <c r="G1436">
        <v>0.5</v>
      </c>
      <c r="J1436" s="5">
        <v>567209500004</v>
      </c>
      <c r="L1436" t="s">
        <v>496</v>
      </c>
      <c r="M1436">
        <v>2020</v>
      </c>
      <c r="N1436">
        <v>9</v>
      </c>
      <c r="P1436" t="s">
        <v>998</v>
      </c>
      <c r="Q1436" t="s">
        <v>69</v>
      </c>
      <c r="R1436" t="s">
        <v>224</v>
      </c>
      <c r="S1436" t="s">
        <v>225</v>
      </c>
      <c r="T1436">
        <v>0.5</v>
      </c>
      <c r="U1436" s="7">
        <v>1</v>
      </c>
      <c r="V1436" s="4">
        <v>0.5</v>
      </c>
      <c r="W1436">
        <v>0</v>
      </c>
      <c r="Y1436">
        <v>0.5</v>
      </c>
      <c r="Z1436">
        <v>0.5</v>
      </c>
      <c r="AA1436" t="b">
        <v>1</v>
      </c>
      <c r="AB1436" t="s">
        <v>76</v>
      </c>
      <c r="AC1436" t="s">
        <v>3186</v>
      </c>
    </row>
    <row r="1437" spans="1:29" hidden="1" x14ac:dyDescent="0.25">
      <c r="A1437">
        <v>579027</v>
      </c>
      <c r="B1437" t="s">
        <v>1720</v>
      </c>
      <c r="C1437" t="s">
        <v>3168</v>
      </c>
      <c r="D1437" t="s">
        <v>57</v>
      </c>
      <c r="E1437" t="s">
        <v>99</v>
      </c>
      <c r="F1437" t="s">
        <v>100</v>
      </c>
      <c r="G1437">
        <v>1</v>
      </c>
      <c r="J1437" s="5"/>
      <c r="L1437" t="s">
        <v>558</v>
      </c>
      <c r="M1437">
        <v>2020</v>
      </c>
      <c r="N1437">
        <v>6</v>
      </c>
      <c r="P1437" t="s">
        <v>266</v>
      </c>
      <c r="Q1437" t="s">
        <v>35</v>
      </c>
      <c r="R1437" t="s">
        <v>103</v>
      </c>
      <c r="S1437" t="s">
        <v>104</v>
      </c>
      <c r="T1437">
        <v>0.25</v>
      </c>
      <c r="U1437" s="7">
        <v>0.25</v>
      </c>
      <c r="V1437" s="4">
        <v>0.25</v>
      </c>
      <c r="W1437">
        <v>0</v>
      </c>
      <c r="Y1437">
        <v>0.25</v>
      </c>
      <c r="Z1437">
        <v>0.25</v>
      </c>
      <c r="AA1437" t="b">
        <v>1</v>
      </c>
      <c r="AB1437" t="s">
        <v>307</v>
      </c>
      <c r="AC1437" t="s">
        <v>307</v>
      </c>
    </row>
    <row r="1438" spans="1:29" hidden="1" x14ac:dyDescent="0.25">
      <c r="A1438">
        <v>581490</v>
      </c>
      <c r="B1438" t="s">
        <v>1720</v>
      </c>
      <c r="C1438" t="s">
        <v>3168</v>
      </c>
      <c r="D1438" t="s">
        <v>57</v>
      </c>
      <c r="E1438" t="s">
        <v>374</v>
      </c>
      <c r="G1438">
        <v>1</v>
      </c>
      <c r="J1438" s="5"/>
      <c r="L1438" t="s">
        <v>1309</v>
      </c>
      <c r="M1438">
        <v>2020</v>
      </c>
      <c r="N1438">
        <v>6</v>
      </c>
      <c r="O1438" t="s">
        <v>34</v>
      </c>
      <c r="P1438" t="s">
        <v>569</v>
      </c>
      <c r="Q1438" t="s">
        <v>35</v>
      </c>
      <c r="R1438" t="s">
        <v>374</v>
      </c>
      <c r="S1438" t="s">
        <v>61</v>
      </c>
      <c r="T1438">
        <v>0</v>
      </c>
      <c r="U1438" s="7">
        <v>0</v>
      </c>
      <c r="V1438" s="4">
        <v>0</v>
      </c>
      <c r="W1438">
        <v>0</v>
      </c>
      <c r="Y1438">
        <v>0</v>
      </c>
      <c r="Z1438">
        <v>0</v>
      </c>
      <c r="AA1438" t="b">
        <v>1</v>
      </c>
      <c r="AB1438" t="s">
        <v>307</v>
      </c>
      <c r="AC1438" t="s">
        <v>307</v>
      </c>
    </row>
    <row r="1439" spans="1:29" hidden="1" x14ac:dyDescent="0.25">
      <c r="A1439">
        <v>549643</v>
      </c>
      <c r="B1439" t="s">
        <v>1721</v>
      </c>
      <c r="C1439" t="s">
        <v>3168</v>
      </c>
      <c r="D1439" t="s">
        <v>74</v>
      </c>
      <c r="E1439" t="s">
        <v>228</v>
      </c>
      <c r="F1439" t="s">
        <v>100</v>
      </c>
      <c r="G1439">
        <v>1</v>
      </c>
      <c r="J1439" s="5"/>
      <c r="L1439" t="s">
        <v>1722</v>
      </c>
      <c r="M1439">
        <v>2017</v>
      </c>
      <c r="N1439">
        <v>10</v>
      </c>
      <c r="P1439" t="s">
        <v>1723</v>
      </c>
      <c r="Q1439" t="s">
        <v>35</v>
      </c>
      <c r="R1439" t="s">
        <v>3093</v>
      </c>
      <c r="S1439" t="s">
        <v>61</v>
      </c>
      <c r="T1439">
        <v>0</v>
      </c>
      <c r="U1439" s="7">
        <v>0</v>
      </c>
      <c r="V1439" s="4">
        <v>0</v>
      </c>
      <c r="W1439">
        <v>0</v>
      </c>
      <c r="Y1439">
        <v>0</v>
      </c>
      <c r="Z1439">
        <v>0</v>
      </c>
      <c r="AA1439" t="b">
        <v>1</v>
      </c>
      <c r="AB1439" t="s">
        <v>76</v>
      </c>
      <c r="AC1439" t="s">
        <v>3185</v>
      </c>
    </row>
    <row r="1440" spans="1:29" hidden="1" x14ac:dyDescent="0.25">
      <c r="A1440">
        <v>587962</v>
      </c>
      <c r="B1440" t="s">
        <v>1724</v>
      </c>
      <c r="C1440" t="s">
        <v>3168</v>
      </c>
      <c r="D1440" t="s">
        <v>221</v>
      </c>
      <c r="E1440" t="s">
        <v>153</v>
      </c>
      <c r="G1440">
        <v>1</v>
      </c>
      <c r="J1440" s="5"/>
      <c r="M1440">
        <v>2020</v>
      </c>
      <c r="N1440">
        <v>227</v>
      </c>
      <c r="O1440" t="s">
        <v>34</v>
      </c>
      <c r="P1440" t="s">
        <v>1725</v>
      </c>
      <c r="Q1440" t="s">
        <v>35</v>
      </c>
      <c r="R1440" t="s">
        <v>153</v>
      </c>
      <c r="S1440" t="s">
        <v>61</v>
      </c>
      <c r="T1440">
        <v>0</v>
      </c>
      <c r="U1440" s="7">
        <v>0</v>
      </c>
      <c r="V1440" s="4">
        <v>0</v>
      </c>
      <c r="W1440">
        <v>0</v>
      </c>
      <c r="Y1440">
        <v>0</v>
      </c>
      <c r="Z1440">
        <v>0</v>
      </c>
      <c r="AA1440" t="b">
        <v>1</v>
      </c>
      <c r="AB1440" t="s">
        <v>199</v>
      </c>
      <c r="AC1440" t="s">
        <v>199</v>
      </c>
    </row>
    <row r="1441" spans="1:29" hidden="1" x14ac:dyDescent="0.25">
      <c r="A1441">
        <v>589111</v>
      </c>
      <c r="B1441" t="s">
        <v>1724</v>
      </c>
      <c r="C1441" t="s">
        <v>3168</v>
      </c>
      <c r="D1441" t="s">
        <v>221</v>
      </c>
      <c r="E1441" t="s">
        <v>553</v>
      </c>
      <c r="F1441" t="s">
        <v>41</v>
      </c>
      <c r="G1441">
        <v>1</v>
      </c>
      <c r="J1441" s="5"/>
      <c r="L1441" t="s">
        <v>1726</v>
      </c>
      <c r="M1441">
        <v>2020</v>
      </c>
      <c r="N1441">
        <v>9</v>
      </c>
      <c r="O1441" t="s">
        <v>34</v>
      </c>
      <c r="Q1441" t="s">
        <v>35</v>
      </c>
      <c r="R1441" t="s">
        <v>3103</v>
      </c>
      <c r="S1441" t="s">
        <v>61</v>
      </c>
      <c r="T1441">
        <v>0</v>
      </c>
      <c r="U1441" s="7">
        <v>0</v>
      </c>
      <c r="V1441" s="4">
        <v>0</v>
      </c>
      <c r="W1441">
        <v>0</v>
      </c>
      <c r="Y1441">
        <v>0</v>
      </c>
      <c r="Z1441">
        <v>0</v>
      </c>
      <c r="AA1441" t="b">
        <v>1</v>
      </c>
      <c r="AB1441" t="s">
        <v>199</v>
      </c>
      <c r="AC1441" t="s">
        <v>199</v>
      </c>
    </row>
    <row r="1442" spans="1:29" hidden="1" x14ac:dyDescent="0.25">
      <c r="A1442">
        <v>589114</v>
      </c>
      <c r="B1442" t="s">
        <v>1724</v>
      </c>
      <c r="C1442" t="s">
        <v>3168</v>
      </c>
      <c r="D1442" t="s">
        <v>221</v>
      </c>
      <c r="E1442" t="s">
        <v>553</v>
      </c>
      <c r="F1442" t="s">
        <v>41</v>
      </c>
      <c r="G1442">
        <v>1</v>
      </c>
      <c r="J1442" s="5"/>
      <c r="L1442" t="s">
        <v>1726</v>
      </c>
      <c r="M1442">
        <v>2020</v>
      </c>
      <c r="N1442">
        <v>14</v>
      </c>
      <c r="O1442" t="s">
        <v>34</v>
      </c>
      <c r="Q1442" t="s">
        <v>35</v>
      </c>
      <c r="R1442" t="s">
        <v>3103</v>
      </c>
      <c r="S1442" t="s">
        <v>61</v>
      </c>
      <c r="T1442">
        <v>0</v>
      </c>
      <c r="U1442" s="7">
        <v>0</v>
      </c>
      <c r="V1442" s="4">
        <v>0</v>
      </c>
      <c r="W1442">
        <v>0</v>
      </c>
      <c r="Y1442">
        <v>0</v>
      </c>
      <c r="Z1442">
        <v>0</v>
      </c>
      <c r="AA1442" t="b">
        <v>1</v>
      </c>
      <c r="AB1442" t="s">
        <v>199</v>
      </c>
      <c r="AC1442" t="s">
        <v>199</v>
      </c>
    </row>
    <row r="1443" spans="1:29" hidden="1" x14ac:dyDescent="0.25">
      <c r="A1443">
        <v>590149</v>
      </c>
      <c r="B1443" t="s">
        <v>1724</v>
      </c>
      <c r="C1443" t="s">
        <v>3168</v>
      </c>
      <c r="D1443" t="s">
        <v>221</v>
      </c>
      <c r="E1443" t="s">
        <v>555</v>
      </c>
      <c r="G1443">
        <v>1</v>
      </c>
      <c r="J1443" s="5"/>
      <c r="L1443" t="s">
        <v>1727</v>
      </c>
      <c r="M1443">
        <v>2020</v>
      </c>
      <c r="N1443">
        <v>22</v>
      </c>
      <c r="O1443" t="s">
        <v>34</v>
      </c>
      <c r="P1443" t="s">
        <v>1728</v>
      </c>
      <c r="Q1443" t="s">
        <v>35</v>
      </c>
      <c r="R1443" t="s">
        <v>555</v>
      </c>
      <c r="S1443" t="s">
        <v>61</v>
      </c>
      <c r="T1443">
        <v>0</v>
      </c>
      <c r="U1443" s="7">
        <v>0</v>
      </c>
      <c r="V1443" s="4">
        <v>0</v>
      </c>
      <c r="W1443">
        <v>0</v>
      </c>
      <c r="Y1443">
        <v>0</v>
      </c>
      <c r="Z1443">
        <v>0</v>
      </c>
      <c r="AA1443" t="b">
        <v>1</v>
      </c>
      <c r="AB1443" t="s">
        <v>199</v>
      </c>
      <c r="AC1443" t="s">
        <v>199</v>
      </c>
    </row>
    <row r="1444" spans="1:29" hidden="1" x14ac:dyDescent="0.25">
      <c r="A1444">
        <v>539716</v>
      </c>
      <c r="B1444" t="s">
        <v>1729</v>
      </c>
      <c r="C1444" t="s">
        <v>3168</v>
      </c>
      <c r="D1444" t="s">
        <v>78</v>
      </c>
      <c r="E1444" t="s">
        <v>58</v>
      </c>
      <c r="G1444">
        <v>6.25E-2</v>
      </c>
      <c r="J1444" s="5"/>
      <c r="M1444">
        <v>2017</v>
      </c>
      <c r="N1444">
        <v>338</v>
      </c>
      <c r="O1444" t="s">
        <v>34</v>
      </c>
      <c r="P1444" t="s">
        <v>176</v>
      </c>
      <c r="Q1444" t="s">
        <v>35</v>
      </c>
      <c r="R1444" t="s">
        <v>58</v>
      </c>
      <c r="S1444" t="s">
        <v>60</v>
      </c>
      <c r="T1444">
        <v>1</v>
      </c>
      <c r="U1444" s="7">
        <v>1</v>
      </c>
      <c r="V1444" s="4">
        <v>6.25E-2</v>
      </c>
      <c r="W1444">
        <v>1</v>
      </c>
      <c r="Y1444">
        <v>6.25E-2</v>
      </c>
      <c r="Z1444">
        <v>6.25E-2</v>
      </c>
      <c r="AA1444" t="b">
        <v>1</v>
      </c>
      <c r="AB1444" t="s">
        <v>76</v>
      </c>
      <c r="AC1444" t="s">
        <v>3187</v>
      </c>
    </row>
    <row r="1445" spans="1:29" hidden="1" x14ac:dyDescent="0.25">
      <c r="A1445">
        <v>583595</v>
      </c>
      <c r="B1445" t="s">
        <v>1730</v>
      </c>
      <c r="C1445" t="s">
        <v>3168</v>
      </c>
      <c r="D1445" t="s">
        <v>263</v>
      </c>
      <c r="E1445" t="s">
        <v>99</v>
      </c>
      <c r="F1445" t="s">
        <v>100</v>
      </c>
      <c r="G1445">
        <v>1</v>
      </c>
      <c r="J1445" s="5"/>
      <c r="L1445" t="s">
        <v>1731</v>
      </c>
      <c r="M1445">
        <v>2020</v>
      </c>
      <c r="N1445">
        <v>3</v>
      </c>
      <c r="P1445" t="s">
        <v>1732</v>
      </c>
      <c r="Q1445" t="s">
        <v>35</v>
      </c>
      <c r="R1445" t="s">
        <v>103</v>
      </c>
      <c r="S1445" t="s">
        <v>104</v>
      </c>
      <c r="T1445">
        <v>0.25</v>
      </c>
      <c r="U1445" s="7">
        <v>0.25</v>
      </c>
      <c r="V1445" s="4">
        <v>0.25</v>
      </c>
      <c r="W1445">
        <v>0</v>
      </c>
      <c r="Y1445">
        <v>0.25</v>
      </c>
      <c r="Z1445">
        <v>0.25</v>
      </c>
      <c r="AA1445" t="b">
        <v>1</v>
      </c>
      <c r="AB1445" t="s">
        <v>151</v>
      </c>
      <c r="AC1445" t="s">
        <v>151</v>
      </c>
    </row>
    <row r="1446" spans="1:29" hidden="1" x14ac:dyDescent="0.25">
      <c r="A1446">
        <v>583596</v>
      </c>
      <c r="B1446" t="s">
        <v>1730</v>
      </c>
      <c r="C1446" t="s">
        <v>3168</v>
      </c>
      <c r="D1446" t="s">
        <v>263</v>
      </c>
      <c r="E1446" t="s">
        <v>99</v>
      </c>
      <c r="F1446" t="s">
        <v>100</v>
      </c>
      <c r="G1446">
        <v>0.5</v>
      </c>
      <c r="J1446" s="5"/>
      <c r="L1446" t="s">
        <v>1731</v>
      </c>
      <c r="M1446">
        <v>2020</v>
      </c>
      <c r="N1446">
        <v>3</v>
      </c>
      <c r="P1446" t="s">
        <v>1732</v>
      </c>
      <c r="Q1446" t="s">
        <v>35</v>
      </c>
      <c r="R1446" t="s">
        <v>103</v>
      </c>
      <c r="S1446" t="s">
        <v>104</v>
      </c>
      <c r="T1446">
        <v>0.25</v>
      </c>
      <c r="U1446" s="7">
        <v>0.25</v>
      </c>
      <c r="V1446" s="4">
        <v>0.125</v>
      </c>
      <c r="W1446">
        <v>0</v>
      </c>
      <c r="Y1446">
        <v>0.125</v>
      </c>
      <c r="Z1446">
        <v>0.125</v>
      </c>
      <c r="AA1446" t="b">
        <v>1</v>
      </c>
      <c r="AB1446" t="s">
        <v>151</v>
      </c>
      <c r="AC1446" t="s">
        <v>151</v>
      </c>
    </row>
    <row r="1447" spans="1:29" hidden="1" x14ac:dyDescent="0.25">
      <c r="A1447">
        <v>583710</v>
      </c>
      <c r="B1447" t="s">
        <v>1730</v>
      </c>
      <c r="C1447" t="s">
        <v>3168</v>
      </c>
      <c r="D1447" t="s">
        <v>263</v>
      </c>
      <c r="E1447" t="s">
        <v>553</v>
      </c>
      <c r="F1447" t="s">
        <v>41</v>
      </c>
      <c r="G1447">
        <v>1</v>
      </c>
      <c r="J1447" s="5"/>
      <c r="L1447" t="s">
        <v>1733</v>
      </c>
      <c r="M1447">
        <v>2020</v>
      </c>
      <c r="N1447">
        <v>11</v>
      </c>
      <c r="O1447" t="s">
        <v>34</v>
      </c>
      <c r="Q1447" t="s">
        <v>35</v>
      </c>
      <c r="R1447" t="s">
        <v>3103</v>
      </c>
      <c r="S1447" t="s">
        <v>61</v>
      </c>
      <c r="T1447">
        <v>0</v>
      </c>
      <c r="U1447" s="7">
        <v>0</v>
      </c>
      <c r="V1447" s="4">
        <v>0</v>
      </c>
      <c r="W1447">
        <v>0</v>
      </c>
      <c r="Y1447">
        <v>0</v>
      </c>
      <c r="Z1447">
        <v>0</v>
      </c>
      <c r="AA1447" t="b">
        <v>1</v>
      </c>
      <c r="AB1447" t="s">
        <v>151</v>
      </c>
      <c r="AC1447" t="s">
        <v>151</v>
      </c>
    </row>
    <row r="1448" spans="1:29" x14ac:dyDescent="0.25">
      <c r="A1448">
        <v>591481</v>
      </c>
      <c r="B1448" t="s">
        <v>1734</v>
      </c>
      <c r="C1448" t="s">
        <v>3168</v>
      </c>
      <c r="D1448" t="s">
        <v>28</v>
      </c>
      <c r="E1448" t="s">
        <v>40</v>
      </c>
      <c r="F1448" t="s">
        <v>64</v>
      </c>
      <c r="G1448">
        <v>0.5</v>
      </c>
      <c r="H1448" t="s">
        <v>1735</v>
      </c>
      <c r="I1448" t="s">
        <v>80</v>
      </c>
      <c r="J1448" s="5">
        <v>546620000001</v>
      </c>
      <c r="K1448" t="s">
        <v>66</v>
      </c>
      <c r="L1448" t="s">
        <v>1736</v>
      </c>
      <c r="M1448">
        <v>2020</v>
      </c>
      <c r="N1448">
        <v>17</v>
      </c>
      <c r="O1448" t="s">
        <v>68</v>
      </c>
      <c r="Q1448" t="s">
        <v>69</v>
      </c>
      <c r="R1448" t="s">
        <v>70</v>
      </c>
      <c r="S1448" t="s">
        <v>82</v>
      </c>
      <c r="T1448">
        <v>16</v>
      </c>
      <c r="U1448" s="7">
        <v>16</v>
      </c>
      <c r="V1448" s="4">
        <v>8</v>
      </c>
      <c r="W1448">
        <v>0</v>
      </c>
      <c r="Y1448">
        <v>8</v>
      </c>
      <c r="Z1448">
        <v>4.5</v>
      </c>
      <c r="AA1448" t="b">
        <v>0</v>
      </c>
      <c r="AB1448" t="s">
        <v>45</v>
      </c>
      <c r="AC1448" t="s">
        <v>45</v>
      </c>
    </row>
    <row r="1449" spans="1:29" x14ac:dyDescent="0.25">
      <c r="A1449">
        <v>591488</v>
      </c>
      <c r="B1449" t="s">
        <v>1734</v>
      </c>
      <c r="C1449" t="s">
        <v>3168</v>
      </c>
      <c r="D1449" t="s">
        <v>28</v>
      </c>
      <c r="E1449" t="s">
        <v>40</v>
      </c>
      <c r="F1449" t="s">
        <v>47</v>
      </c>
      <c r="G1449">
        <v>0.5</v>
      </c>
      <c r="H1449" t="s">
        <v>1737</v>
      </c>
      <c r="I1449" t="s">
        <v>143</v>
      </c>
      <c r="J1449" s="5">
        <v>458347300016</v>
      </c>
      <c r="K1449" t="s">
        <v>66</v>
      </c>
      <c r="L1449" t="s">
        <v>1738</v>
      </c>
      <c r="M1449">
        <v>2019</v>
      </c>
      <c r="N1449">
        <v>15</v>
      </c>
      <c r="O1449" t="s">
        <v>68</v>
      </c>
      <c r="Q1449" t="s">
        <v>69</v>
      </c>
      <c r="R1449" t="s">
        <v>51</v>
      </c>
      <c r="S1449" t="s">
        <v>208</v>
      </c>
      <c r="T1449">
        <v>14</v>
      </c>
      <c r="U1449" s="7">
        <v>14</v>
      </c>
      <c r="V1449" s="4">
        <v>7</v>
      </c>
      <c r="W1449">
        <v>0</v>
      </c>
      <c r="Y1449">
        <v>7</v>
      </c>
      <c r="Z1449">
        <v>7</v>
      </c>
      <c r="AA1449" t="b">
        <v>1</v>
      </c>
      <c r="AB1449" t="s">
        <v>45</v>
      </c>
      <c r="AC1449" t="s">
        <v>45</v>
      </c>
    </row>
    <row r="1450" spans="1:29" hidden="1" x14ac:dyDescent="0.25">
      <c r="A1450">
        <v>586635</v>
      </c>
      <c r="B1450" t="s">
        <v>1739</v>
      </c>
      <c r="C1450" t="s">
        <v>3168</v>
      </c>
      <c r="D1450" t="s">
        <v>477</v>
      </c>
      <c r="E1450" t="s">
        <v>197</v>
      </c>
      <c r="G1450">
        <v>5.5555555555555997E-2</v>
      </c>
      <c r="J1450" s="5"/>
      <c r="M1450">
        <v>2020</v>
      </c>
      <c r="N1450">
        <v>175</v>
      </c>
      <c r="O1450" t="s">
        <v>34</v>
      </c>
      <c r="P1450" t="s">
        <v>266</v>
      </c>
      <c r="Q1450" t="s">
        <v>464</v>
      </c>
      <c r="R1450" t="s">
        <v>197</v>
      </c>
      <c r="S1450" t="s">
        <v>61</v>
      </c>
      <c r="T1450">
        <v>0</v>
      </c>
      <c r="U1450" s="7">
        <v>0</v>
      </c>
      <c r="V1450" s="4">
        <v>0</v>
      </c>
      <c r="W1450">
        <v>0</v>
      </c>
      <c r="Y1450">
        <v>0</v>
      </c>
      <c r="Z1450">
        <v>0</v>
      </c>
      <c r="AA1450" t="b">
        <v>1</v>
      </c>
      <c r="AB1450" t="s">
        <v>110</v>
      </c>
      <c r="AC1450" t="s">
        <v>110</v>
      </c>
    </row>
    <row r="1451" spans="1:29" hidden="1" x14ac:dyDescent="0.25">
      <c r="A1451">
        <v>528765</v>
      </c>
      <c r="B1451" t="s">
        <v>1740</v>
      </c>
      <c r="C1451" t="s">
        <v>3168</v>
      </c>
      <c r="D1451" t="s">
        <v>234</v>
      </c>
      <c r="E1451" t="s">
        <v>99</v>
      </c>
      <c r="F1451" t="s">
        <v>100</v>
      </c>
      <c r="G1451">
        <v>1</v>
      </c>
      <c r="J1451" s="5">
        <v>467053300086</v>
      </c>
      <c r="L1451" t="s">
        <v>1741</v>
      </c>
      <c r="M1451">
        <v>2017</v>
      </c>
      <c r="N1451">
        <v>8</v>
      </c>
      <c r="P1451" t="s">
        <v>1742</v>
      </c>
      <c r="Q1451" t="s">
        <v>69</v>
      </c>
      <c r="R1451" t="s">
        <v>103</v>
      </c>
      <c r="S1451" t="s">
        <v>104</v>
      </c>
      <c r="T1451">
        <v>0.25</v>
      </c>
      <c r="U1451" s="7">
        <v>0.5</v>
      </c>
      <c r="V1451" s="4">
        <v>0.5</v>
      </c>
      <c r="W1451">
        <v>0</v>
      </c>
      <c r="Y1451">
        <v>0.5</v>
      </c>
      <c r="Z1451">
        <v>0.5</v>
      </c>
      <c r="AA1451" t="b">
        <v>1</v>
      </c>
      <c r="AB1451" t="s">
        <v>76</v>
      </c>
      <c r="AC1451" t="s">
        <v>3186</v>
      </c>
    </row>
    <row r="1452" spans="1:29" hidden="1" x14ac:dyDescent="0.25">
      <c r="A1452">
        <v>528782</v>
      </c>
      <c r="B1452" t="s">
        <v>1740</v>
      </c>
      <c r="C1452" t="s">
        <v>3168</v>
      </c>
      <c r="D1452" t="s">
        <v>234</v>
      </c>
      <c r="E1452" t="s">
        <v>99</v>
      </c>
      <c r="F1452" t="s">
        <v>134</v>
      </c>
      <c r="G1452">
        <v>1</v>
      </c>
      <c r="J1452" s="5">
        <v>432421100043</v>
      </c>
      <c r="L1452" t="s">
        <v>991</v>
      </c>
      <c r="M1452">
        <v>2017</v>
      </c>
      <c r="N1452">
        <v>11</v>
      </c>
      <c r="P1452" t="s">
        <v>266</v>
      </c>
      <c r="Q1452" t="s">
        <v>69</v>
      </c>
      <c r="R1452" t="s">
        <v>224</v>
      </c>
      <c r="S1452" t="s">
        <v>225</v>
      </c>
      <c r="T1452">
        <v>0.5</v>
      </c>
      <c r="U1452" s="7">
        <v>1</v>
      </c>
      <c r="V1452" s="4">
        <v>1</v>
      </c>
      <c r="W1452">
        <v>0</v>
      </c>
      <c r="Y1452">
        <v>1</v>
      </c>
      <c r="Z1452">
        <v>1</v>
      </c>
      <c r="AA1452" t="b">
        <v>1</v>
      </c>
      <c r="AB1452" t="s">
        <v>76</v>
      </c>
      <c r="AC1452" t="s">
        <v>3186</v>
      </c>
    </row>
    <row r="1453" spans="1:29" hidden="1" x14ac:dyDescent="0.25">
      <c r="A1453">
        <v>530496</v>
      </c>
      <c r="B1453" t="s">
        <v>1740</v>
      </c>
      <c r="C1453" t="s">
        <v>3168</v>
      </c>
      <c r="D1453" t="s">
        <v>234</v>
      </c>
      <c r="E1453" t="s">
        <v>99</v>
      </c>
      <c r="F1453" t="s">
        <v>100</v>
      </c>
      <c r="G1453">
        <v>1</v>
      </c>
      <c r="J1453" s="5"/>
      <c r="L1453" t="s">
        <v>1743</v>
      </c>
      <c r="M1453">
        <v>2017</v>
      </c>
      <c r="N1453">
        <v>11</v>
      </c>
      <c r="P1453" t="s">
        <v>1744</v>
      </c>
      <c r="Q1453" t="s">
        <v>35</v>
      </c>
      <c r="R1453" t="s">
        <v>103</v>
      </c>
      <c r="S1453" t="s">
        <v>104</v>
      </c>
      <c r="T1453">
        <v>0.25</v>
      </c>
      <c r="U1453" s="7">
        <v>0.25</v>
      </c>
      <c r="V1453" s="4">
        <v>0.25</v>
      </c>
      <c r="W1453">
        <v>0</v>
      </c>
      <c r="Y1453">
        <v>0.25</v>
      </c>
      <c r="Z1453">
        <v>0.25</v>
      </c>
      <c r="AA1453" t="b">
        <v>1</v>
      </c>
      <c r="AB1453" t="s">
        <v>76</v>
      </c>
      <c r="AC1453" t="s">
        <v>3186</v>
      </c>
    </row>
    <row r="1454" spans="1:29" hidden="1" x14ac:dyDescent="0.25">
      <c r="A1454">
        <v>533803</v>
      </c>
      <c r="B1454" t="s">
        <v>1740</v>
      </c>
      <c r="C1454" t="s">
        <v>3168</v>
      </c>
      <c r="D1454" t="s">
        <v>234</v>
      </c>
      <c r="E1454" t="s">
        <v>40</v>
      </c>
      <c r="F1454" t="s">
        <v>89</v>
      </c>
      <c r="G1454">
        <v>0.5</v>
      </c>
      <c r="J1454" s="5"/>
      <c r="L1454" t="s">
        <v>239</v>
      </c>
      <c r="M1454">
        <v>2017</v>
      </c>
      <c r="N1454">
        <v>30</v>
      </c>
      <c r="O1454" t="s">
        <v>34</v>
      </c>
      <c r="Q1454" t="s">
        <v>69</v>
      </c>
      <c r="R1454" t="s">
        <v>91</v>
      </c>
      <c r="S1454" t="s">
        <v>92</v>
      </c>
      <c r="T1454">
        <v>1</v>
      </c>
      <c r="U1454" s="7">
        <v>2</v>
      </c>
      <c r="V1454" s="4">
        <v>1</v>
      </c>
      <c r="W1454">
        <v>0</v>
      </c>
      <c r="Y1454">
        <v>1</v>
      </c>
      <c r="Z1454">
        <v>1</v>
      </c>
      <c r="AA1454" t="b">
        <v>1</v>
      </c>
      <c r="AB1454" t="s">
        <v>76</v>
      </c>
      <c r="AC1454" t="s">
        <v>3186</v>
      </c>
    </row>
    <row r="1455" spans="1:29" hidden="1" x14ac:dyDescent="0.25">
      <c r="A1455">
        <v>585190</v>
      </c>
      <c r="B1455" t="s">
        <v>1740</v>
      </c>
      <c r="C1455" t="s">
        <v>3168</v>
      </c>
      <c r="D1455" t="s">
        <v>234</v>
      </c>
      <c r="E1455" t="s">
        <v>153</v>
      </c>
      <c r="G1455">
        <v>0.33333333333332998</v>
      </c>
      <c r="J1455" s="5"/>
      <c r="M1455">
        <v>2020</v>
      </c>
      <c r="N1455">
        <v>50</v>
      </c>
      <c r="O1455" t="s">
        <v>34</v>
      </c>
      <c r="P1455" t="s">
        <v>660</v>
      </c>
      <c r="Q1455" t="s">
        <v>35</v>
      </c>
      <c r="R1455" t="s">
        <v>153</v>
      </c>
      <c r="S1455" t="s">
        <v>61</v>
      </c>
      <c r="T1455">
        <v>0</v>
      </c>
      <c r="U1455" s="7">
        <v>0</v>
      </c>
      <c r="V1455" s="4">
        <v>0</v>
      </c>
      <c r="W1455">
        <v>0</v>
      </c>
      <c r="Y1455">
        <v>0</v>
      </c>
      <c r="Z1455">
        <v>0</v>
      </c>
      <c r="AA1455" t="b">
        <v>1</v>
      </c>
      <c r="AB1455" t="s">
        <v>76</v>
      </c>
      <c r="AC1455" t="s">
        <v>3186</v>
      </c>
    </row>
    <row r="1456" spans="1:29" hidden="1" x14ac:dyDescent="0.25">
      <c r="A1456">
        <v>585191</v>
      </c>
      <c r="B1456" t="s">
        <v>1740</v>
      </c>
      <c r="C1456" t="s">
        <v>3168</v>
      </c>
      <c r="D1456" t="s">
        <v>234</v>
      </c>
      <c r="E1456" t="s">
        <v>153</v>
      </c>
      <c r="G1456">
        <v>0.33333333333332998</v>
      </c>
      <c r="J1456" s="5"/>
      <c r="M1456">
        <v>2020</v>
      </c>
      <c r="N1456">
        <v>50</v>
      </c>
      <c r="O1456" t="s">
        <v>34</v>
      </c>
      <c r="P1456" t="s">
        <v>660</v>
      </c>
      <c r="Q1456" t="s">
        <v>69</v>
      </c>
      <c r="R1456" t="s">
        <v>153</v>
      </c>
      <c r="S1456" t="s">
        <v>61</v>
      </c>
      <c r="T1456">
        <v>0</v>
      </c>
      <c r="U1456" s="7">
        <v>0</v>
      </c>
      <c r="V1456" s="4">
        <v>0</v>
      </c>
      <c r="W1456">
        <v>0</v>
      </c>
      <c r="Y1456">
        <v>0</v>
      </c>
      <c r="Z1456">
        <v>0</v>
      </c>
      <c r="AA1456" t="b">
        <v>1</v>
      </c>
      <c r="AB1456" t="s">
        <v>76</v>
      </c>
      <c r="AC1456" t="s">
        <v>3186</v>
      </c>
    </row>
    <row r="1457" spans="1:29" hidden="1" x14ac:dyDescent="0.25">
      <c r="A1457">
        <v>571766</v>
      </c>
      <c r="B1457" t="s">
        <v>1740</v>
      </c>
      <c r="C1457" t="s">
        <v>3168</v>
      </c>
      <c r="D1457" t="s">
        <v>234</v>
      </c>
      <c r="E1457" t="s">
        <v>193</v>
      </c>
      <c r="G1457">
        <v>0.11111111111110999</v>
      </c>
      <c r="J1457" s="5"/>
      <c r="M1457">
        <v>2019</v>
      </c>
      <c r="N1457">
        <v>420</v>
      </c>
      <c r="O1457" t="s">
        <v>34</v>
      </c>
      <c r="P1457" t="s">
        <v>662</v>
      </c>
      <c r="Q1457" t="s">
        <v>35</v>
      </c>
      <c r="R1457" t="s">
        <v>193</v>
      </c>
      <c r="S1457" t="s">
        <v>60</v>
      </c>
      <c r="T1457">
        <v>9</v>
      </c>
      <c r="U1457" s="7">
        <v>9</v>
      </c>
      <c r="V1457" s="4">
        <v>0.99999999999999001</v>
      </c>
      <c r="W1457">
        <v>9</v>
      </c>
      <c r="Y1457">
        <v>0.99999999999999001</v>
      </c>
      <c r="Z1457">
        <v>0.99999999999999001</v>
      </c>
      <c r="AA1457" t="b">
        <v>1</v>
      </c>
      <c r="AB1457" t="s">
        <v>76</v>
      </c>
      <c r="AC1457" t="s">
        <v>3186</v>
      </c>
    </row>
    <row r="1458" spans="1:29" hidden="1" x14ac:dyDescent="0.25">
      <c r="A1458">
        <v>558070</v>
      </c>
      <c r="B1458" t="s">
        <v>1740</v>
      </c>
      <c r="C1458" t="s">
        <v>3168</v>
      </c>
      <c r="D1458" t="s">
        <v>234</v>
      </c>
      <c r="E1458" t="s">
        <v>99</v>
      </c>
      <c r="F1458" t="s">
        <v>100</v>
      </c>
      <c r="G1458">
        <v>0.5</v>
      </c>
      <c r="J1458" s="5"/>
      <c r="L1458" t="s">
        <v>1688</v>
      </c>
      <c r="M1458">
        <v>2018</v>
      </c>
      <c r="N1458">
        <v>11</v>
      </c>
      <c r="P1458" t="s">
        <v>1689</v>
      </c>
      <c r="Q1458" t="s">
        <v>69</v>
      </c>
      <c r="R1458" t="s">
        <v>103</v>
      </c>
      <c r="S1458" t="s">
        <v>104</v>
      </c>
      <c r="T1458">
        <v>0.25</v>
      </c>
      <c r="U1458" s="7">
        <v>0.5</v>
      </c>
      <c r="V1458" s="4">
        <v>0.25</v>
      </c>
      <c r="W1458">
        <v>0</v>
      </c>
      <c r="Y1458">
        <v>0.25</v>
      </c>
      <c r="Z1458">
        <v>0.25</v>
      </c>
      <c r="AA1458" t="b">
        <v>1</v>
      </c>
      <c r="AB1458" t="s">
        <v>76</v>
      </c>
      <c r="AC1458" t="s">
        <v>3186</v>
      </c>
    </row>
    <row r="1459" spans="1:29" hidden="1" x14ac:dyDescent="0.25">
      <c r="A1459">
        <v>533517</v>
      </c>
      <c r="B1459" t="s">
        <v>1745</v>
      </c>
      <c r="C1459" t="s">
        <v>3168</v>
      </c>
      <c r="D1459" t="s">
        <v>221</v>
      </c>
      <c r="E1459" t="s">
        <v>40</v>
      </c>
      <c r="F1459" t="s">
        <v>163</v>
      </c>
      <c r="G1459">
        <v>1</v>
      </c>
      <c r="J1459" s="5"/>
      <c r="L1459" t="s">
        <v>755</v>
      </c>
      <c r="M1459">
        <v>2017</v>
      </c>
      <c r="N1459">
        <v>9</v>
      </c>
      <c r="O1459" t="s">
        <v>34</v>
      </c>
      <c r="Q1459" t="s">
        <v>35</v>
      </c>
      <c r="R1459" t="s">
        <v>164</v>
      </c>
      <c r="S1459" t="s">
        <v>44</v>
      </c>
      <c r="T1459">
        <v>0.5</v>
      </c>
      <c r="U1459" s="7">
        <v>0.5</v>
      </c>
      <c r="V1459" s="4">
        <v>0.5</v>
      </c>
      <c r="W1459">
        <v>0</v>
      </c>
      <c r="Y1459">
        <v>0.5</v>
      </c>
      <c r="Z1459">
        <v>0.5</v>
      </c>
      <c r="AA1459" t="b">
        <v>1</v>
      </c>
      <c r="AB1459" t="s">
        <v>199</v>
      </c>
      <c r="AC1459" t="s">
        <v>199</v>
      </c>
    </row>
    <row r="1460" spans="1:29" hidden="1" x14ac:dyDescent="0.25">
      <c r="A1460">
        <v>540091</v>
      </c>
      <c r="B1460" t="s">
        <v>1745</v>
      </c>
      <c r="C1460" t="s">
        <v>3168</v>
      </c>
      <c r="D1460" t="s">
        <v>221</v>
      </c>
      <c r="E1460" t="s">
        <v>40</v>
      </c>
      <c r="F1460" t="s">
        <v>163</v>
      </c>
      <c r="G1460">
        <v>1</v>
      </c>
      <c r="J1460" s="5"/>
      <c r="L1460" t="s">
        <v>755</v>
      </c>
      <c r="M1460">
        <v>2017</v>
      </c>
      <c r="N1460">
        <v>8</v>
      </c>
      <c r="O1460" t="s">
        <v>34</v>
      </c>
      <c r="Q1460" t="s">
        <v>35</v>
      </c>
      <c r="R1460" t="s">
        <v>164</v>
      </c>
      <c r="S1460" t="s">
        <v>44</v>
      </c>
      <c r="T1460">
        <v>0.5</v>
      </c>
      <c r="U1460" s="7">
        <v>0.5</v>
      </c>
      <c r="V1460" s="4">
        <v>0.5</v>
      </c>
      <c r="W1460">
        <v>0</v>
      </c>
      <c r="Y1460">
        <v>0.5</v>
      </c>
      <c r="Z1460">
        <v>0.5</v>
      </c>
      <c r="AA1460" t="b">
        <v>1</v>
      </c>
      <c r="AB1460" t="s">
        <v>199</v>
      </c>
      <c r="AC1460" t="s">
        <v>199</v>
      </c>
    </row>
    <row r="1461" spans="1:29" hidden="1" x14ac:dyDescent="0.25">
      <c r="A1461">
        <v>578989</v>
      </c>
      <c r="B1461" t="s">
        <v>1746</v>
      </c>
      <c r="C1461" t="s">
        <v>3168</v>
      </c>
      <c r="D1461" t="s">
        <v>57</v>
      </c>
      <c r="E1461" t="s">
        <v>99</v>
      </c>
      <c r="F1461" t="s">
        <v>100</v>
      </c>
      <c r="G1461">
        <v>1</v>
      </c>
      <c r="J1461" s="5"/>
      <c r="L1461" t="s">
        <v>558</v>
      </c>
      <c r="M1461">
        <v>2020</v>
      </c>
      <c r="N1461">
        <v>17</v>
      </c>
      <c r="P1461" t="s">
        <v>266</v>
      </c>
      <c r="Q1461" t="s">
        <v>35</v>
      </c>
      <c r="R1461" t="s">
        <v>103</v>
      </c>
      <c r="S1461" t="s">
        <v>104</v>
      </c>
      <c r="T1461">
        <v>0.25</v>
      </c>
      <c r="U1461" s="7">
        <v>0.25</v>
      </c>
      <c r="V1461" s="4">
        <v>0.25</v>
      </c>
      <c r="W1461">
        <v>0</v>
      </c>
      <c r="Y1461">
        <v>0.25</v>
      </c>
      <c r="Z1461">
        <v>0.25</v>
      </c>
      <c r="AA1461" t="b">
        <v>1</v>
      </c>
      <c r="AB1461" t="s">
        <v>307</v>
      </c>
      <c r="AC1461" t="s">
        <v>307</v>
      </c>
    </row>
    <row r="1462" spans="1:29" hidden="1" x14ac:dyDescent="0.25">
      <c r="A1462">
        <v>581493</v>
      </c>
      <c r="B1462" t="s">
        <v>1746</v>
      </c>
      <c r="C1462" t="s">
        <v>3168</v>
      </c>
      <c r="D1462" t="s">
        <v>57</v>
      </c>
      <c r="E1462" t="s">
        <v>40</v>
      </c>
      <c r="F1462" t="s">
        <v>64</v>
      </c>
      <c r="G1462">
        <v>0.5</v>
      </c>
      <c r="H1462" t="s">
        <v>1747</v>
      </c>
      <c r="I1462" t="s">
        <v>143</v>
      </c>
      <c r="J1462" s="5">
        <v>501399900012</v>
      </c>
      <c r="K1462" t="s">
        <v>66</v>
      </c>
      <c r="L1462" t="s">
        <v>1748</v>
      </c>
      <c r="M1462">
        <v>2020</v>
      </c>
      <c r="N1462">
        <v>8</v>
      </c>
      <c r="O1462" t="s">
        <v>173</v>
      </c>
      <c r="P1462" t="s">
        <v>1749</v>
      </c>
      <c r="Q1462" t="s">
        <v>69</v>
      </c>
      <c r="R1462" t="s">
        <v>70</v>
      </c>
      <c r="S1462" t="s">
        <v>145</v>
      </c>
      <c r="T1462">
        <v>22</v>
      </c>
      <c r="U1462" s="7">
        <v>22</v>
      </c>
      <c r="V1462" s="4">
        <v>11</v>
      </c>
      <c r="W1462">
        <v>0</v>
      </c>
      <c r="Y1462">
        <v>11</v>
      </c>
      <c r="Z1462">
        <v>7</v>
      </c>
      <c r="AA1462" t="b">
        <v>0</v>
      </c>
      <c r="AB1462" t="s">
        <v>307</v>
      </c>
      <c r="AC1462" t="s">
        <v>307</v>
      </c>
    </row>
    <row r="1463" spans="1:29" hidden="1" x14ac:dyDescent="0.25">
      <c r="A1463">
        <v>581507</v>
      </c>
      <c r="B1463" t="s">
        <v>1746</v>
      </c>
      <c r="C1463" t="s">
        <v>3168</v>
      </c>
      <c r="D1463" t="s">
        <v>57</v>
      </c>
      <c r="E1463" t="s">
        <v>374</v>
      </c>
      <c r="G1463">
        <v>1</v>
      </c>
      <c r="J1463" s="5"/>
      <c r="L1463" t="s">
        <v>1309</v>
      </c>
      <c r="M1463">
        <v>2020</v>
      </c>
      <c r="N1463">
        <v>62</v>
      </c>
      <c r="P1463" t="s">
        <v>266</v>
      </c>
      <c r="Q1463" t="s">
        <v>35</v>
      </c>
      <c r="R1463" t="s">
        <v>374</v>
      </c>
      <c r="S1463" t="s">
        <v>61</v>
      </c>
      <c r="T1463">
        <v>0</v>
      </c>
      <c r="U1463" s="7">
        <v>0</v>
      </c>
      <c r="V1463" s="4">
        <v>0</v>
      </c>
      <c r="W1463">
        <v>0</v>
      </c>
      <c r="Y1463">
        <v>0</v>
      </c>
      <c r="Z1463">
        <v>0</v>
      </c>
      <c r="AA1463" t="b">
        <v>1</v>
      </c>
      <c r="AB1463" t="s">
        <v>307</v>
      </c>
      <c r="AC1463" t="s">
        <v>307</v>
      </c>
    </row>
    <row r="1464" spans="1:29" hidden="1" x14ac:dyDescent="0.25">
      <c r="A1464">
        <v>583113</v>
      </c>
      <c r="B1464" t="s">
        <v>1746</v>
      </c>
      <c r="C1464" t="s">
        <v>3168</v>
      </c>
      <c r="D1464" t="s">
        <v>57</v>
      </c>
      <c r="E1464" t="s">
        <v>40</v>
      </c>
      <c r="F1464" t="s">
        <v>41</v>
      </c>
      <c r="G1464">
        <v>1</v>
      </c>
      <c r="J1464" s="5"/>
      <c r="L1464" t="s">
        <v>850</v>
      </c>
      <c r="M1464">
        <v>2020</v>
      </c>
      <c r="N1464">
        <v>16</v>
      </c>
      <c r="O1464" t="s">
        <v>34</v>
      </c>
      <c r="Q1464" t="s">
        <v>35</v>
      </c>
      <c r="R1464" t="s">
        <v>43</v>
      </c>
      <c r="S1464" t="s">
        <v>44</v>
      </c>
      <c r="T1464">
        <v>0.5</v>
      </c>
      <c r="U1464" s="7">
        <v>0.5</v>
      </c>
      <c r="V1464" s="4">
        <v>0.5</v>
      </c>
      <c r="W1464">
        <v>0</v>
      </c>
      <c r="Y1464">
        <v>0.5</v>
      </c>
      <c r="Z1464">
        <v>0.5</v>
      </c>
      <c r="AA1464" t="b">
        <v>1</v>
      </c>
      <c r="AB1464" t="s">
        <v>307</v>
      </c>
      <c r="AC1464" t="s">
        <v>307</v>
      </c>
    </row>
    <row r="1465" spans="1:29" hidden="1" x14ac:dyDescent="0.25">
      <c r="A1465">
        <v>533584</v>
      </c>
      <c r="B1465" t="s">
        <v>1750</v>
      </c>
      <c r="C1465" t="s">
        <v>3168</v>
      </c>
      <c r="D1465" t="s">
        <v>141</v>
      </c>
      <c r="E1465" t="s">
        <v>58</v>
      </c>
      <c r="G1465">
        <v>0.33333333333332998</v>
      </c>
      <c r="J1465" s="5"/>
      <c r="M1465">
        <v>2017</v>
      </c>
      <c r="N1465">
        <v>246</v>
      </c>
      <c r="O1465" t="s">
        <v>34</v>
      </c>
      <c r="P1465" t="s">
        <v>1751</v>
      </c>
      <c r="Q1465" t="s">
        <v>35</v>
      </c>
      <c r="R1465" t="s">
        <v>58</v>
      </c>
      <c r="S1465" t="s">
        <v>60</v>
      </c>
      <c r="T1465">
        <v>9</v>
      </c>
      <c r="U1465" s="7">
        <v>9</v>
      </c>
      <c r="V1465" s="4">
        <v>2.9999999999999698</v>
      </c>
      <c r="W1465">
        <v>9</v>
      </c>
      <c r="Y1465">
        <v>2.9999999999999698</v>
      </c>
      <c r="Z1465">
        <v>2.9999999999999698</v>
      </c>
      <c r="AA1465" t="b">
        <v>1</v>
      </c>
      <c r="AB1465" t="s">
        <v>151</v>
      </c>
      <c r="AC1465" t="s">
        <v>151</v>
      </c>
    </row>
    <row r="1466" spans="1:29" hidden="1" x14ac:dyDescent="0.25">
      <c r="A1466">
        <v>533887</v>
      </c>
      <c r="B1466" t="s">
        <v>1750</v>
      </c>
      <c r="C1466" t="s">
        <v>3168</v>
      </c>
      <c r="D1466" t="s">
        <v>141</v>
      </c>
      <c r="E1466" t="s">
        <v>40</v>
      </c>
      <c r="F1466" t="s">
        <v>89</v>
      </c>
      <c r="G1466">
        <v>1</v>
      </c>
      <c r="J1466" s="5"/>
      <c r="L1466" t="s">
        <v>498</v>
      </c>
      <c r="M1466">
        <v>2017</v>
      </c>
      <c r="N1466">
        <v>28</v>
      </c>
      <c r="O1466" t="s">
        <v>34</v>
      </c>
      <c r="Q1466" t="s">
        <v>35</v>
      </c>
      <c r="R1466" t="s">
        <v>91</v>
      </c>
      <c r="S1466" t="s">
        <v>92</v>
      </c>
      <c r="T1466">
        <v>1</v>
      </c>
      <c r="U1466" s="7">
        <v>1</v>
      </c>
      <c r="V1466" s="4">
        <v>1</v>
      </c>
      <c r="W1466">
        <v>0</v>
      </c>
      <c r="Y1466">
        <v>1</v>
      </c>
      <c r="Z1466">
        <v>1</v>
      </c>
      <c r="AA1466" t="b">
        <v>1</v>
      </c>
      <c r="AB1466" t="s">
        <v>151</v>
      </c>
      <c r="AC1466" t="s">
        <v>151</v>
      </c>
    </row>
    <row r="1467" spans="1:29" hidden="1" x14ac:dyDescent="0.25">
      <c r="A1467">
        <v>533896</v>
      </c>
      <c r="B1467" t="s">
        <v>1750</v>
      </c>
      <c r="C1467" t="s">
        <v>3168</v>
      </c>
      <c r="D1467" t="s">
        <v>141</v>
      </c>
      <c r="E1467" t="s">
        <v>553</v>
      </c>
      <c r="F1467" t="s">
        <v>89</v>
      </c>
      <c r="G1467">
        <v>1</v>
      </c>
      <c r="J1467" s="5"/>
      <c r="L1467" t="s">
        <v>498</v>
      </c>
      <c r="M1467">
        <v>2017</v>
      </c>
      <c r="N1467">
        <v>9</v>
      </c>
      <c r="O1467" t="s">
        <v>34</v>
      </c>
      <c r="Q1467" t="s">
        <v>35</v>
      </c>
      <c r="R1467" t="s">
        <v>3106</v>
      </c>
      <c r="S1467" t="s">
        <v>92</v>
      </c>
      <c r="T1467">
        <v>1</v>
      </c>
      <c r="U1467" s="7">
        <v>1</v>
      </c>
      <c r="V1467" s="4">
        <v>1</v>
      </c>
      <c r="W1467">
        <v>0</v>
      </c>
      <c r="Y1467">
        <v>1</v>
      </c>
      <c r="Z1467">
        <v>1</v>
      </c>
      <c r="AA1467" t="b">
        <v>1</v>
      </c>
      <c r="AB1467" t="s">
        <v>151</v>
      </c>
      <c r="AC1467" t="s">
        <v>151</v>
      </c>
    </row>
    <row r="1468" spans="1:29" hidden="1" x14ac:dyDescent="0.25">
      <c r="A1468">
        <v>533902</v>
      </c>
      <c r="B1468" t="s">
        <v>1750</v>
      </c>
      <c r="C1468" t="s">
        <v>3168</v>
      </c>
      <c r="D1468" t="s">
        <v>141</v>
      </c>
      <c r="E1468" t="s">
        <v>553</v>
      </c>
      <c r="F1468" t="s">
        <v>30</v>
      </c>
      <c r="G1468">
        <v>0.25</v>
      </c>
      <c r="J1468" s="5"/>
      <c r="L1468" t="s">
        <v>678</v>
      </c>
      <c r="M1468">
        <v>2017</v>
      </c>
      <c r="N1468">
        <v>9</v>
      </c>
      <c r="O1468" t="s">
        <v>34</v>
      </c>
      <c r="Q1468" t="s">
        <v>35</v>
      </c>
      <c r="R1468" t="s">
        <v>3114</v>
      </c>
      <c r="S1468" t="s">
        <v>61</v>
      </c>
      <c r="T1468">
        <v>0</v>
      </c>
      <c r="U1468" s="7">
        <v>0</v>
      </c>
      <c r="V1468" s="4">
        <v>0</v>
      </c>
      <c r="W1468">
        <v>0</v>
      </c>
      <c r="Y1468">
        <v>0</v>
      </c>
      <c r="Z1468">
        <v>0</v>
      </c>
      <c r="AA1468" t="b">
        <v>1</v>
      </c>
      <c r="AB1468" t="s">
        <v>151</v>
      </c>
      <c r="AC1468" t="s">
        <v>151</v>
      </c>
    </row>
    <row r="1469" spans="1:29" hidden="1" x14ac:dyDescent="0.25">
      <c r="A1469">
        <v>533912</v>
      </c>
      <c r="B1469" t="s">
        <v>1750</v>
      </c>
      <c r="C1469" t="s">
        <v>3168</v>
      </c>
      <c r="D1469" t="s">
        <v>141</v>
      </c>
      <c r="E1469" t="s">
        <v>40</v>
      </c>
      <c r="F1469" t="s">
        <v>47</v>
      </c>
      <c r="G1469">
        <v>1</v>
      </c>
      <c r="H1469" t="s">
        <v>1752</v>
      </c>
      <c r="I1469" t="s">
        <v>80</v>
      </c>
      <c r="J1469" s="5">
        <v>402645700009</v>
      </c>
      <c r="K1469" t="s">
        <v>390</v>
      </c>
      <c r="L1469" t="s">
        <v>1011</v>
      </c>
      <c r="M1469">
        <v>2017</v>
      </c>
      <c r="N1469">
        <v>19</v>
      </c>
      <c r="O1469" t="s">
        <v>173</v>
      </c>
      <c r="Q1469" t="s">
        <v>69</v>
      </c>
      <c r="R1469" t="s">
        <v>51</v>
      </c>
      <c r="S1469" t="s">
        <v>82</v>
      </c>
      <c r="T1469">
        <v>16</v>
      </c>
      <c r="U1469" s="7">
        <v>16</v>
      </c>
      <c r="V1469" s="4">
        <v>16</v>
      </c>
      <c r="W1469">
        <v>0</v>
      </c>
      <c r="Y1469">
        <v>16</v>
      </c>
      <c r="Z1469">
        <v>14</v>
      </c>
      <c r="AA1469" t="b">
        <v>0</v>
      </c>
      <c r="AB1469" t="s">
        <v>151</v>
      </c>
      <c r="AC1469" t="s">
        <v>151</v>
      </c>
    </row>
    <row r="1470" spans="1:29" hidden="1" x14ac:dyDescent="0.25">
      <c r="A1470">
        <v>533920</v>
      </c>
      <c r="B1470" t="s">
        <v>1750</v>
      </c>
      <c r="C1470" t="s">
        <v>3168</v>
      </c>
      <c r="D1470" t="s">
        <v>141</v>
      </c>
      <c r="E1470" t="s">
        <v>1753</v>
      </c>
      <c r="G1470">
        <v>0.33333333333332998</v>
      </c>
      <c r="J1470" s="5"/>
      <c r="L1470" t="s">
        <v>1754</v>
      </c>
      <c r="M1470">
        <v>2017</v>
      </c>
      <c r="N1470">
        <v>10</v>
      </c>
      <c r="O1470" t="s">
        <v>159</v>
      </c>
      <c r="P1470" t="s">
        <v>1755</v>
      </c>
      <c r="Q1470" t="s">
        <v>319</v>
      </c>
      <c r="R1470" t="s">
        <v>1753</v>
      </c>
      <c r="S1470" t="s">
        <v>61</v>
      </c>
      <c r="T1470">
        <v>0</v>
      </c>
      <c r="U1470" s="7">
        <v>0</v>
      </c>
      <c r="V1470" s="4">
        <v>0</v>
      </c>
      <c r="W1470">
        <v>0</v>
      </c>
      <c r="Y1470">
        <v>0</v>
      </c>
      <c r="Z1470">
        <v>0</v>
      </c>
      <c r="AA1470" t="b">
        <v>1</v>
      </c>
      <c r="AB1470" t="s">
        <v>151</v>
      </c>
      <c r="AC1470" t="s">
        <v>151</v>
      </c>
    </row>
    <row r="1471" spans="1:29" hidden="1" x14ac:dyDescent="0.25">
      <c r="A1471">
        <v>533923</v>
      </c>
      <c r="B1471" t="s">
        <v>1750</v>
      </c>
      <c r="C1471" t="s">
        <v>3168</v>
      </c>
      <c r="D1471" t="s">
        <v>141</v>
      </c>
      <c r="E1471" t="s">
        <v>553</v>
      </c>
      <c r="F1471" t="s">
        <v>47</v>
      </c>
      <c r="G1471">
        <v>1</v>
      </c>
      <c r="J1471" s="5">
        <v>410832500012</v>
      </c>
      <c r="K1471" t="s">
        <v>32</v>
      </c>
      <c r="L1471" t="s">
        <v>1756</v>
      </c>
      <c r="M1471">
        <v>2017</v>
      </c>
      <c r="N1471">
        <v>3</v>
      </c>
      <c r="O1471" t="s">
        <v>173</v>
      </c>
      <c r="Q1471" t="s">
        <v>69</v>
      </c>
      <c r="R1471" t="s">
        <v>3124</v>
      </c>
      <c r="S1471" t="s">
        <v>61</v>
      </c>
      <c r="T1471">
        <v>0</v>
      </c>
      <c r="U1471" s="7">
        <v>0</v>
      </c>
      <c r="V1471" s="4">
        <v>0</v>
      </c>
      <c r="W1471">
        <v>0</v>
      </c>
      <c r="Y1471">
        <v>0</v>
      </c>
      <c r="Z1471">
        <v>0</v>
      </c>
      <c r="AA1471" t="b">
        <v>1</v>
      </c>
      <c r="AB1471" t="s">
        <v>151</v>
      </c>
      <c r="AC1471" t="s">
        <v>151</v>
      </c>
    </row>
    <row r="1472" spans="1:29" hidden="1" x14ac:dyDescent="0.25">
      <c r="A1472">
        <v>561485</v>
      </c>
      <c r="B1472" t="s">
        <v>1757</v>
      </c>
      <c r="C1472" t="s">
        <v>3168</v>
      </c>
      <c r="D1472" t="s">
        <v>57</v>
      </c>
      <c r="E1472" t="s">
        <v>228</v>
      </c>
      <c r="F1472" t="s">
        <v>100</v>
      </c>
      <c r="G1472">
        <v>1</v>
      </c>
      <c r="J1472" s="5"/>
      <c r="L1472" t="s">
        <v>559</v>
      </c>
      <c r="M1472">
        <v>2019</v>
      </c>
      <c r="N1472">
        <v>8</v>
      </c>
      <c r="P1472" t="s">
        <v>266</v>
      </c>
      <c r="Q1472" t="s">
        <v>35</v>
      </c>
      <c r="R1472" t="s">
        <v>3093</v>
      </c>
      <c r="S1472" t="s">
        <v>61</v>
      </c>
      <c r="T1472">
        <v>0</v>
      </c>
      <c r="U1472" s="7">
        <v>0</v>
      </c>
      <c r="V1472" s="4">
        <v>0</v>
      </c>
      <c r="W1472">
        <v>0</v>
      </c>
      <c r="Y1472">
        <v>0</v>
      </c>
      <c r="Z1472">
        <v>0</v>
      </c>
      <c r="AA1472" t="b">
        <v>1</v>
      </c>
      <c r="AB1472" t="s">
        <v>307</v>
      </c>
      <c r="AC1472" t="s">
        <v>307</v>
      </c>
    </row>
    <row r="1473" spans="1:29" hidden="1" x14ac:dyDescent="0.25">
      <c r="A1473">
        <v>583706</v>
      </c>
      <c r="B1473" t="s">
        <v>1757</v>
      </c>
      <c r="C1473" t="s">
        <v>3168</v>
      </c>
      <c r="D1473" t="s">
        <v>57</v>
      </c>
      <c r="E1473" t="s">
        <v>40</v>
      </c>
      <c r="F1473" t="s">
        <v>89</v>
      </c>
      <c r="G1473">
        <v>1</v>
      </c>
      <c r="J1473" s="5"/>
      <c r="L1473" t="s">
        <v>1758</v>
      </c>
      <c r="M1473">
        <v>2019</v>
      </c>
      <c r="N1473">
        <v>9</v>
      </c>
      <c r="O1473" t="s">
        <v>168</v>
      </c>
      <c r="Q1473" t="s">
        <v>35</v>
      </c>
      <c r="R1473" t="s">
        <v>91</v>
      </c>
      <c r="S1473" t="s">
        <v>92</v>
      </c>
      <c r="T1473">
        <v>1</v>
      </c>
      <c r="U1473" s="7">
        <v>1</v>
      </c>
      <c r="V1473" s="4">
        <v>1</v>
      </c>
      <c r="W1473">
        <v>0</v>
      </c>
      <c r="Y1473">
        <v>1</v>
      </c>
      <c r="Z1473">
        <v>1</v>
      </c>
      <c r="AA1473" t="b">
        <v>1</v>
      </c>
      <c r="AB1473" t="s">
        <v>307</v>
      </c>
      <c r="AC1473" t="s">
        <v>307</v>
      </c>
    </row>
    <row r="1474" spans="1:29" hidden="1" x14ac:dyDescent="0.25">
      <c r="A1474">
        <v>545920</v>
      </c>
      <c r="B1474" t="s">
        <v>1759</v>
      </c>
      <c r="C1474" t="s">
        <v>3168</v>
      </c>
      <c r="D1474" t="s">
        <v>57</v>
      </c>
      <c r="E1474" t="s">
        <v>117</v>
      </c>
      <c r="G1474">
        <v>1</v>
      </c>
      <c r="J1474" s="5"/>
      <c r="L1474" t="s">
        <v>866</v>
      </c>
      <c r="M1474">
        <v>2018</v>
      </c>
      <c r="N1474">
        <v>13</v>
      </c>
      <c r="O1474" t="s">
        <v>34</v>
      </c>
      <c r="P1474" t="s">
        <v>266</v>
      </c>
      <c r="Q1474" t="s">
        <v>35</v>
      </c>
      <c r="R1474" t="s">
        <v>117</v>
      </c>
      <c r="S1474" t="s">
        <v>120</v>
      </c>
      <c r="T1474">
        <v>1</v>
      </c>
      <c r="U1474" s="7">
        <v>1</v>
      </c>
      <c r="V1474" s="4">
        <v>1</v>
      </c>
      <c r="W1474">
        <v>0</v>
      </c>
      <c r="Y1474">
        <v>1</v>
      </c>
      <c r="Z1474">
        <v>1</v>
      </c>
      <c r="AA1474" t="b">
        <v>1</v>
      </c>
      <c r="AB1474" t="s">
        <v>76</v>
      </c>
      <c r="AC1474" t="s">
        <v>3188</v>
      </c>
    </row>
    <row r="1475" spans="1:29" hidden="1" x14ac:dyDescent="0.25">
      <c r="A1475">
        <v>532910</v>
      </c>
      <c r="B1475" t="s">
        <v>244</v>
      </c>
      <c r="C1475" t="s">
        <v>3171</v>
      </c>
      <c r="D1475" t="s">
        <v>57</v>
      </c>
      <c r="E1475" t="s">
        <v>197</v>
      </c>
      <c r="G1475">
        <v>0.11111111111110999</v>
      </c>
      <c r="J1475" s="5"/>
      <c r="M1475">
        <v>2017</v>
      </c>
      <c r="N1475">
        <v>80</v>
      </c>
      <c r="O1475" t="s">
        <v>34</v>
      </c>
      <c r="P1475" t="s">
        <v>245</v>
      </c>
      <c r="Q1475" t="s">
        <v>35</v>
      </c>
      <c r="R1475" t="s">
        <v>197</v>
      </c>
      <c r="S1475" t="s">
        <v>61</v>
      </c>
      <c r="T1475">
        <v>0</v>
      </c>
      <c r="U1475" s="7">
        <v>0</v>
      </c>
      <c r="V1475" s="4">
        <v>0</v>
      </c>
      <c r="W1475">
        <v>0</v>
      </c>
      <c r="Y1475">
        <v>0</v>
      </c>
      <c r="Z1475">
        <v>0</v>
      </c>
      <c r="AA1475" t="b">
        <v>1</v>
      </c>
      <c r="AB1475" t="s">
        <v>76</v>
      </c>
      <c r="AC1475" t="s">
        <v>3188</v>
      </c>
    </row>
    <row r="1476" spans="1:29" hidden="1" x14ac:dyDescent="0.25">
      <c r="A1476">
        <v>581488</v>
      </c>
      <c r="B1476" t="s">
        <v>1760</v>
      </c>
      <c r="C1476" t="s">
        <v>3168</v>
      </c>
      <c r="D1476" t="s">
        <v>57</v>
      </c>
      <c r="E1476" t="s">
        <v>374</v>
      </c>
      <c r="G1476">
        <v>1</v>
      </c>
      <c r="J1476" s="5"/>
      <c r="L1476" t="s">
        <v>1309</v>
      </c>
      <c r="M1476">
        <v>2020</v>
      </c>
      <c r="N1476">
        <v>7</v>
      </c>
      <c r="O1476" t="s">
        <v>34</v>
      </c>
      <c r="P1476" t="s">
        <v>569</v>
      </c>
      <c r="Q1476" t="s">
        <v>35</v>
      </c>
      <c r="R1476" t="s">
        <v>374</v>
      </c>
      <c r="S1476" t="s">
        <v>61</v>
      </c>
      <c r="T1476">
        <v>0</v>
      </c>
      <c r="U1476" s="7">
        <v>0</v>
      </c>
      <c r="V1476" s="4">
        <v>0</v>
      </c>
      <c r="W1476">
        <v>0</v>
      </c>
      <c r="Y1476">
        <v>0</v>
      </c>
      <c r="Z1476">
        <v>0</v>
      </c>
      <c r="AA1476" t="b">
        <v>1</v>
      </c>
      <c r="AB1476" t="s">
        <v>307</v>
      </c>
      <c r="AC1476" t="s">
        <v>307</v>
      </c>
    </row>
    <row r="1477" spans="1:29" hidden="1" x14ac:dyDescent="0.25">
      <c r="A1477">
        <v>532188</v>
      </c>
      <c r="B1477" t="s">
        <v>246</v>
      </c>
      <c r="C1477" t="s">
        <v>3168</v>
      </c>
      <c r="D1477" t="s">
        <v>201</v>
      </c>
      <c r="E1477" t="s">
        <v>40</v>
      </c>
      <c r="F1477" t="s">
        <v>89</v>
      </c>
      <c r="G1477">
        <v>0.25</v>
      </c>
      <c r="J1477" s="5"/>
      <c r="L1477" t="s">
        <v>688</v>
      </c>
      <c r="M1477">
        <v>2017</v>
      </c>
      <c r="N1477">
        <v>10</v>
      </c>
      <c r="O1477" t="s">
        <v>34</v>
      </c>
      <c r="Q1477" t="s">
        <v>35</v>
      </c>
      <c r="R1477" t="s">
        <v>91</v>
      </c>
      <c r="S1477" t="s">
        <v>92</v>
      </c>
      <c r="T1477">
        <v>1</v>
      </c>
      <c r="U1477" s="7">
        <v>1</v>
      </c>
      <c r="V1477" s="4">
        <v>0.25</v>
      </c>
      <c r="W1477">
        <v>0</v>
      </c>
      <c r="Y1477">
        <v>0.25</v>
      </c>
      <c r="Z1477">
        <v>0.25</v>
      </c>
      <c r="AA1477" t="b">
        <v>1</v>
      </c>
      <c r="AB1477" t="s">
        <v>151</v>
      </c>
      <c r="AC1477" t="s">
        <v>458</v>
      </c>
    </row>
    <row r="1478" spans="1:29" hidden="1" x14ac:dyDescent="0.25">
      <c r="A1478">
        <v>538051</v>
      </c>
      <c r="B1478" t="s">
        <v>246</v>
      </c>
      <c r="C1478" t="s">
        <v>3168</v>
      </c>
      <c r="D1478" t="s">
        <v>201</v>
      </c>
      <c r="E1478" t="s">
        <v>40</v>
      </c>
      <c r="F1478" t="s">
        <v>163</v>
      </c>
      <c r="G1478">
        <v>0.33333333333332998</v>
      </c>
      <c r="J1478" s="5"/>
      <c r="L1478" t="s">
        <v>458</v>
      </c>
      <c r="M1478">
        <v>2017</v>
      </c>
      <c r="N1478">
        <v>16</v>
      </c>
      <c r="O1478" t="s">
        <v>34</v>
      </c>
      <c r="Q1478" t="s">
        <v>35</v>
      </c>
      <c r="R1478" t="s">
        <v>164</v>
      </c>
      <c r="S1478" t="s">
        <v>44</v>
      </c>
      <c r="T1478">
        <v>0.5</v>
      </c>
      <c r="U1478" s="7">
        <v>0.5</v>
      </c>
      <c r="V1478" s="4">
        <v>0.16666666666666499</v>
      </c>
      <c r="W1478">
        <v>0</v>
      </c>
      <c r="Y1478">
        <v>0.16666666666666499</v>
      </c>
      <c r="Z1478">
        <v>0.16666666666666499</v>
      </c>
      <c r="AA1478" t="b">
        <v>1</v>
      </c>
      <c r="AB1478" t="s">
        <v>151</v>
      </c>
      <c r="AC1478" t="s">
        <v>458</v>
      </c>
    </row>
    <row r="1479" spans="1:29" hidden="1" x14ac:dyDescent="0.25">
      <c r="A1479">
        <v>552926</v>
      </c>
      <c r="B1479" t="s">
        <v>246</v>
      </c>
      <c r="C1479" t="s">
        <v>3168</v>
      </c>
      <c r="D1479" t="s">
        <v>201</v>
      </c>
      <c r="E1479" t="s">
        <v>40</v>
      </c>
      <c r="F1479" t="s">
        <v>134</v>
      </c>
      <c r="G1479">
        <v>0.33333333333332998</v>
      </c>
      <c r="H1479" t="s">
        <v>689</v>
      </c>
      <c r="I1479" t="s">
        <v>66</v>
      </c>
      <c r="J1479" s="5"/>
      <c r="L1479" t="s">
        <v>690</v>
      </c>
      <c r="M1479">
        <v>2018</v>
      </c>
      <c r="N1479">
        <v>27</v>
      </c>
      <c r="O1479" t="s">
        <v>173</v>
      </c>
      <c r="Q1479" t="s">
        <v>69</v>
      </c>
      <c r="R1479" t="s">
        <v>138</v>
      </c>
      <c r="S1479" t="s">
        <v>208</v>
      </c>
      <c r="T1479">
        <v>14</v>
      </c>
      <c r="U1479" s="7">
        <v>14</v>
      </c>
      <c r="V1479" s="4">
        <v>4.6666666666666199</v>
      </c>
      <c r="W1479">
        <v>0</v>
      </c>
      <c r="Y1479">
        <v>4.6666666666666199</v>
      </c>
      <c r="Z1479">
        <v>1.3333333333333199</v>
      </c>
      <c r="AA1479" t="b">
        <v>0</v>
      </c>
      <c r="AB1479" t="s">
        <v>151</v>
      </c>
      <c r="AC1479" t="s">
        <v>458</v>
      </c>
    </row>
    <row r="1480" spans="1:29" hidden="1" x14ac:dyDescent="0.25">
      <c r="A1480">
        <v>552928</v>
      </c>
      <c r="B1480" t="s">
        <v>246</v>
      </c>
      <c r="C1480" t="s">
        <v>3168</v>
      </c>
      <c r="D1480" t="s">
        <v>201</v>
      </c>
      <c r="E1480" t="s">
        <v>40</v>
      </c>
      <c r="F1480" t="s">
        <v>30</v>
      </c>
      <c r="G1480">
        <v>0.33333333333332998</v>
      </c>
      <c r="H1480" t="s">
        <v>691</v>
      </c>
      <c r="I1480" t="s">
        <v>49</v>
      </c>
      <c r="J1480" s="5"/>
      <c r="L1480" t="s">
        <v>692</v>
      </c>
      <c r="M1480">
        <v>2018</v>
      </c>
      <c r="N1480">
        <v>19</v>
      </c>
      <c r="O1480" t="s">
        <v>34</v>
      </c>
      <c r="Q1480" t="s">
        <v>35</v>
      </c>
      <c r="R1480" t="s">
        <v>55</v>
      </c>
      <c r="S1480" t="s">
        <v>169</v>
      </c>
      <c r="T1480">
        <v>7</v>
      </c>
      <c r="U1480" s="7">
        <v>7</v>
      </c>
      <c r="V1480" s="4">
        <v>2.3333333333333099</v>
      </c>
      <c r="W1480">
        <v>0</v>
      </c>
      <c r="Y1480">
        <v>2.3333333333333099</v>
      </c>
      <c r="Z1480">
        <v>2.3333333333333099</v>
      </c>
      <c r="AA1480" t="b">
        <v>1</v>
      </c>
      <c r="AB1480" t="s">
        <v>151</v>
      </c>
      <c r="AC1480" t="s">
        <v>458</v>
      </c>
    </row>
    <row r="1481" spans="1:29" hidden="1" x14ac:dyDescent="0.25">
      <c r="A1481">
        <v>554174</v>
      </c>
      <c r="B1481" t="s">
        <v>246</v>
      </c>
      <c r="C1481" t="s">
        <v>3174</v>
      </c>
      <c r="D1481" t="s">
        <v>201</v>
      </c>
      <c r="E1481" t="s">
        <v>40</v>
      </c>
      <c r="F1481" t="s">
        <v>47</v>
      </c>
      <c r="G1481">
        <v>0.25</v>
      </c>
      <c r="H1481" t="s">
        <v>205</v>
      </c>
      <c r="I1481" t="s">
        <v>66</v>
      </c>
      <c r="J1481" s="5">
        <v>455215100009</v>
      </c>
      <c r="K1481" t="s">
        <v>49</v>
      </c>
      <c r="L1481" t="s">
        <v>206</v>
      </c>
      <c r="M1481">
        <v>2019</v>
      </c>
      <c r="N1481">
        <v>11</v>
      </c>
      <c r="O1481" t="s">
        <v>173</v>
      </c>
      <c r="P1481" t="s">
        <v>207</v>
      </c>
      <c r="Q1481" t="s">
        <v>69</v>
      </c>
      <c r="R1481" t="s">
        <v>51</v>
      </c>
      <c r="S1481" t="s">
        <v>208</v>
      </c>
      <c r="T1481">
        <v>14</v>
      </c>
      <c r="U1481" s="7">
        <v>14</v>
      </c>
      <c r="V1481" s="4">
        <v>3.5</v>
      </c>
      <c r="W1481">
        <v>0</v>
      </c>
      <c r="Y1481">
        <v>3.5</v>
      </c>
      <c r="Z1481">
        <v>2.25</v>
      </c>
      <c r="AA1481" t="b">
        <v>0</v>
      </c>
      <c r="AB1481" t="s">
        <v>151</v>
      </c>
      <c r="AC1481" t="s">
        <v>458</v>
      </c>
    </row>
    <row r="1482" spans="1:29" hidden="1" x14ac:dyDescent="0.25">
      <c r="A1482">
        <v>526904</v>
      </c>
      <c r="B1482" t="s">
        <v>246</v>
      </c>
      <c r="C1482" t="s">
        <v>3174</v>
      </c>
      <c r="D1482" t="s">
        <v>201</v>
      </c>
      <c r="E1482" t="s">
        <v>40</v>
      </c>
      <c r="F1482" t="s">
        <v>47</v>
      </c>
      <c r="G1482">
        <v>0.25</v>
      </c>
      <c r="H1482" t="s">
        <v>202</v>
      </c>
      <c r="I1482" t="s">
        <v>80</v>
      </c>
      <c r="J1482" s="5">
        <v>398841100015</v>
      </c>
      <c r="K1482" t="s">
        <v>203</v>
      </c>
      <c r="L1482" t="s">
        <v>204</v>
      </c>
      <c r="M1482">
        <v>2017</v>
      </c>
      <c r="N1482">
        <v>10</v>
      </c>
      <c r="O1482" t="s">
        <v>173</v>
      </c>
      <c r="Q1482" t="s">
        <v>69</v>
      </c>
      <c r="R1482" t="s">
        <v>51</v>
      </c>
      <c r="S1482" t="s">
        <v>82</v>
      </c>
      <c r="T1482">
        <v>16</v>
      </c>
      <c r="U1482" s="7">
        <v>16</v>
      </c>
      <c r="V1482" s="4">
        <v>4</v>
      </c>
      <c r="W1482">
        <v>0</v>
      </c>
      <c r="Y1482">
        <v>4</v>
      </c>
      <c r="Z1482">
        <v>4.5</v>
      </c>
      <c r="AA1482" t="b">
        <v>0</v>
      </c>
      <c r="AB1482" t="s">
        <v>76</v>
      </c>
      <c r="AC1482" t="s">
        <v>3188</v>
      </c>
    </row>
    <row r="1483" spans="1:29" hidden="1" x14ac:dyDescent="0.25">
      <c r="A1483">
        <v>527319</v>
      </c>
      <c r="B1483" t="s">
        <v>246</v>
      </c>
      <c r="C1483" t="s">
        <v>3168</v>
      </c>
      <c r="D1483" t="s">
        <v>201</v>
      </c>
      <c r="E1483" t="s">
        <v>40</v>
      </c>
      <c r="F1483" t="s">
        <v>30</v>
      </c>
      <c r="G1483">
        <v>0.25</v>
      </c>
      <c r="H1483" t="s">
        <v>205</v>
      </c>
      <c r="I1483" t="s">
        <v>66</v>
      </c>
      <c r="J1483" s="5"/>
      <c r="L1483" t="s">
        <v>693</v>
      </c>
      <c r="M1483">
        <v>2017</v>
      </c>
      <c r="N1483">
        <v>11</v>
      </c>
      <c r="O1483" t="s">
        <v>173</v>
      </c>
      <c r="Q1483" t="s">
        <v>69</v>
      </c>
      <c r="R1483" t="s">
        <v>55</v>
      </c>
      <c r="S1483" t="s">
        <v>71</v>
      </c>
      <c r="T1483">
        <v>12</v>
      </c>
      <c r="U1483" s="7">
        <v>12</v>
      </c>
      <c r="V1483" s="4">
        <v>3</v>
      </c>
      <c r="W1483">
        <v>0</v>
      </c>
      <c r="Y1483">
        <v>3</v>
      </c>
      <c r="Z1483">
        <v>3</v>
      </c>
      <c r="AA1483" t="b">
        <v>1</v>
      </c>
      <c r="AB1483" t="s">
        <v>151</v>
      </c>
      <c r="AC1483" t="s">
        <v>458</v>
      </c>
    </row>
    <row r="1484" spans="1:29" hidden="1" x14ac:dyDescent="0.25">
      <c r="A1484">
        <v>583691</v>
      </c>
      <c r="B1484" t="s">
        <v>1761</v>
      </c>
      <c r="C1484" t="s">
        <v>3168</v>
      </c>
      <c r="D1484" t="s">
        <v>221</v>
      </c>
      <c r="E1484" t="s">
        <v>40</v>
      </c>
      <c r="F1484" t="s">
        <v>41</v>
      </c>
      <c r="G1484">
        <v>0.2</v>
      </c>
      <c r="J1484" s="5"/>
      <c r="L1484" t="s">
        <v>755</v>
      </c>
      <c r="M1484">
        <v>2020</v>
      </c>
      <c r="N1484">
        <v>28</v>
      </c>
      <c r="O1484" t="s">
        <v>34</v>
      </c>
      <c r="Q1484" t="s">
        <v>35</v>
      </c>
      <c r="R1484" t="s">
        <v>43</v>
      </c>
      <c r="S1484" t="s">
        <v>44</v>
      </c>
      <c r="T1484">
        <v>0.5</v>
      </c>
      <c r="U1484" s="7">
        <v>0.5</v>
      </c>
      <c r="V1484" s="4">
        <v>0.1</v>
      </c>
      <c r="W1484">
        <v>0</v>
      </c>
      <c r="Y1484">
        <v>0.1</v>
      </c>
      <c r="Z1484">
        <v>0.1</v>
      </c>
      <c r="AA1484" t="b">
        <v>1</v>
      </c>
      <c r="AB1484" t="s">
        <v>76</v>
      </c>
      <c r="AC1484" t="s">
        <v>3187</v>
      </c>
    </row>
    <row r="1485" spans="1:29" hidden="1" x14ac:dyDescent="0.25">
      <c r="A1485">
        <v>561480</v>
      </c>
      <c r="B1485" t="s">
        <v>1762</v>
      </c>
      <c r="C1485" t="s">
        <v>3168</v>
      </c>
      <c r="D1485" t="s">
        <v>57</v>
      </c>
      <c r="E1485" t="s">
        <v>228</v>
      </c>
      <c r="F1485" t="s">
        <v>100</v>
      </c>
      <c r="G1485">
        <v>1</v>
      </c>
      <c r="J1485" s="5"/>
      <c r="L1485" t="s">
        <v>559</v>
      </c>
      <c r="M1485">
        <v>2019</v>
      </c>
      <c r="N1485">
        <v>8</v>
      </c>
      <c r="P1485" t="s">
        <v>266</v>
      </c>
      <c r="Q1485" t="s">
        <v>35</v>
      </c>
      <c r="R1485" t="s">
        <v>3093</v>
      </c>
      <c r="S1485" t="s">
        <v>61</v>
      </c>
      <c r="T1485">
        <v>0</v>
      </c>
      <c r="U1485" s="7">
        <v>0</v>
      </c>
      <c r="V1485" s="4">
        <v>0</v>
      </c>
      <c r="W1485">
        <v>0</v>
      </c>
      <c r="Y1485">
        <v>0</v>
      </c>
      <c r="Z1485">
        <v>0</v>
      </c>
      <c r="AA1485" t="b">
        <v>1</v>
      </c>
      <c r="AB1485" t="s">
        <v>307</v>
      </c>
      <c r="AC1485" t="s">
        <v>307</v>
      </c>
    </row>
    <row r="1486" spans="1:29" hidden="1" x14ac:dyDescent="0.25">
      <c r="A1486">
        <v>586811</v>
      </c>
      <c r="B1486" t="s">
        <v>1763</v>
      </c>
      <c r="C1486" t="s">
        <v>3168</v>
      </c>
      <c r="D1486" t="s">
        <v>201</v>
      </c>
      <c r="E1486" t="s">
        <v>374</v>
      </c>
      <c r="G1486">
        <v>1</v>
      </c>
      <c r="J1486" s="5"/>
      <c r="L1486" t="s">
        <v>1764</v>
      </c>
      <c r="M1486">
        <v>2020</v>
      </c>
      <c r="N1486">
        <v>22</v>
      </c>
      <c r="P1486" t="s">
        <v>1765</v>
      </c>
      <c r="Q1486" t="s">
        <v>35</v>
      </c>
      <c r="R1486" t="s">
        <v>374</v>
      </c>
      <c r="S1486" t="s">
        <v>61</v>
      </c>
      <c r="T1486">
        <v>0</v>
      </c>
      <c r="U1486" s="7">
        <v>0</v>
      </c>
      <c r="V1486" s="4">
        <v>0</v>
      </c>
      <c r="W1486">
        <v>0</v>
      </c>
      <c r="Y1486">
        <v>0</v>
      </c>
      <c r="Z1486">
        <v>0</v>
      </c>
      <c r="AA1486" t="b">
        <v>1</v>
      </c>
      <c r="AB1486" t="s">
        <v>151</v>
      </c>
      <c r="AC1486" t="s">
        <v>458</v>
      </c>
    </row>
    <row r="1487" spans="1:29" hidden="1" x14ac:dyDescent="0.25">
      <c r="A1487">
        <v>567247</v>
      </c>
      <c r="B1487" t="s">
        <v>1766</v>
      </c>
      <c r="C1487" t="s">
        <v>3168</v>
      </c>
      <c r="D1487" t="s">
        <v>437</v>
      </c>
      <c r="E1487" t="s">
        <v>193</v>
      </c>
      <c r="G1487">
        <v>1</v>
      </c>
      <c r="J1487" s="5"/>
      <c r="M1487">
        <v>2019</v>
      </c>
      <c r="N1487">
        <v>202</v>
      </c>
      <c r="O1487" t="s">
        <v>34</v>
      </c>
      <c r="P1487" t="s">
        <v>661</v>
      </c>
      <c r="Q1487" t="s">
        <v>35</v>
      </c>
      <c r="R1487" t="s">
        <v>193</v>
      </c>
      <c r="S1487" t="s">
        <v>60</v>
      </c>
      <c r="T1487">
        <v>3</v>
      </c>
      <c r="U1487" s="7">
        <v>3</v>
      </c>
      <c r="V1487" s="4">
        <v>3</v>
      </c>
      <c r="W1487">
        <v>3</v>
      </c>
      <c r="Y1487">
        <v>3</v>
      </c>
      <c r="Z1487">
        <v>3</v>
      </c>
      <c r="AA1487" t="b">
        <v>1</v>
      </c>
      <c r="AB1487" t="s">
        <v>151</v>
      </c>
      <c r="AC1487" t="s">
        <v>151</v>
      </c>
    </row>
    <row r="1488" spans="1:29" hidden="1" x14ac:dyDescent="0.25">
      <c r="A1488">
        <v>584694</v>
      </c>
      <c r="B1488" t="s">
        <v>1766</v>
      </c>
      <c r="C1488" t="s">
        <v>3168</v>
      </c>
      <c r="D1488" t="s">
        <v>437</v>
      </c>
      <c r="E1488" t="s">
        <v>568</v>
      </c>
      <c r="G1488">
        <v>1</v>
      </c>
      <c r="J1488" s="5"/>
      <c r="M1488">
        <v>2019</v>
      </c>
      <c r="N1488">
        <v>80</v>
      </c>
      <c r="O1488" t="s">
        <v>34</v>
      </c>
      <c r="P1488" t="s">
        <v>266</v>
      </c>
      <c r="Q1488" t="s">
        <v>69</v>
      </c>
      <c r="R1488" t="s">
        <v>568</v>
      </c>
      <c r="S1488" t="s">
        <v>191</v>
      </c>
      <c r="T1488">
        <v>1</v>
      </c>
      <c r="U1488" s="7">
        <v>1</v>
      </c>
      <c r="V1488" s="4">
        <v>1</v>
      </c>
      <c r="W1488">
        <v>0</v>
      </c>
      <c r="Y1488">
        <v>1</v>
      </c>
      <c r="Z1488">
        <v>1</v>
      </c>
      <c r="AA1488" t="b">
        <v>1</v>
      </c>
      <c r="AB1488" t="s">
        <v>151</v>
      </c>
      <c r="AC1488" t="s">
        <v>151</v>
      </c>
    </row>
    <row r="1489" spans="1:29" hidden="1" x14ac:dyDescent="0.25">
      <c r="A1489">
        <v>558021</v>
      </c>
      <c r="B1489" t="s">
        <v>1766</v>
      </c>
      <c r="C1489" t="s">
        <v>3168</v>
      </c>
      <c r="D1489" t="s">
        <v>437</v>
      </c>
      <c r="E1489" t="s">
        <v>29</v>
      </c>
      <c r="F1489" t="s">
        <v>41</v>
      </c>
      <c r="G1489">
        <v>0.5</v>
      </c>
      <c r="J1489" s="5"/>
      <c r="L1489" t="s">
        <v>339</v>
      </c>
      <c r="M1489">
        <v>2018</v>
      </c>
      <c r="N1489">
        <v>12</v>
      </c>
      <c r="O1489" t="s">
        <v>34</v>
      </c>
      <c r="Q1489" t="s">
        <v>35</v>
      </c>
      <c r="R1489" t="s">
        <v>3105</v>
      </c>
      <c r="S1489" t="s">
        <v>44</v>
      </c>
      <c r="T1489">
        <v>0.5</v>
      </c>
      <c r="U1489" s="7">
        <v>0.5</v>
      </c>
      <c r="V1489" s="4">
        <v>0.25</v>
      </c>
      <c r="W1489">
        <v>0</v>
      </c>
      <c r="Y1489">
        <v>0.25</v>
      </c>
      <c r="Z1489">
        <v>0.25</v>
      </c>
      <c r="AA1489" t="b">
        <v>1</v>
      </c>
      <c r="AB1489" t="s">
        <v>76</v>
      </c>
      <c r="AC1489" t="s">
        <v>3187</v>
      </c>
    </row>
    <row r="1490" spans="1:29" hidden="1" x14ac:dyDescent="0.25">
      <c r="A1490">
        <v>558332</v>
      </c>
      <c r="B1490" t="s">
        <v>1767</v>
      </c>
      <c r="C1490" t="s">
        <v>3168</v>
      </c>
      <c r="D1490" t="s">
        <v>221</v>
      </c>
      <c r="E1490" t="s">
        <v>553</v>
      </c>
      <c r="F1490" t="s">
        <v>41</v>
      </c>
      <c r="G1490">
        <v>0.5</v>
      </c>
      <c r="J1490" s="5"/>
      <c r="L1490" t="s">
        <v>755</v>
      </c>
      <c r="M1490">
        <v>2018</v>
      </c>
      <c r="N1490">
        <v>6</v>
      </c>
      <c r="O1490" t="s">
        <v>34</v>
      </c>
      <c r="Q1490" t="s">
        <v>35</v>
      </c>
      <c r="R1490" t="s">
        <v>3103</v>
      </c>
      <c r="S1490" t="s">
        <v>61</v>
      </c>
      <c r="T1490">
        <v>0</v>
      </c>
      <c r="U1490" s="7">
        <v>0</v>
      </c>
      <c r="V1490" s="4">
        <v>0</v>
      </c>
      <c r="W1490">
        <v>0</v>
      </c>
      <c r="Y1490">
        <v>0</v>
      </c>
      <c r="Z1490">
        <v>0</v>
      </c>
      <c r="AA1490" t="b">
        <v>1</v>
      </c>
      <c r="AB1490" t="s">
        <v>76</v>
      </c>
      <c r="AC1490" t="s">
        <v>3187</v>
      </c>
    </row>
    <row r="1491" spans="1:29" hidden="1" x14ac:dyDescent="0.25">
      <c r="A1491">
        <v>558667</v>
      </c>
      <c r="B1491" t="s">
        <v>1767</v>
      </c>
      <c r="C1491" t="s">
        <v>3168</v>
      </c>
      <c r="D1491" t="s">
        <v>221</v>
      </c>
      <c r="E1491" t="s">
        <v>228</v>
      </c>
      <c r="F1491" t="s">
        <v>229</v>
      </c>
      <c r="G1491">
        <v>1</v>
      </c>
      <c r="J1491" s="5"/>
      <c r="L1491" t="s">
        <v>1522</v>
      </c>
      <c r="M1491">
        <v>2018</v>
      </c>
      <c r="N1491">
        <v>11</v>
      </c>
      <c r="P1491" t="s">
        <v>1523</v>
      </c>
      <c r="Q1491" t="s">
        <v>69</v>
      </c>
      <c r="R1491" t="s">
        <v>232</v>
      </c>
      <c r="S1491" t="s">
        <v>61</v>
      </c>
      <c r="T1491">
        <v>0</v>
      </c>
      <c r="U1491" s="7">
        <v>0</v>
      </c>
      <c r="V1491" s="4">
        <v>0</v>
      </c>
      <c r="W1491">
        <v>0</v>
      </c>
      <c r="Y1491">
        <v>0</v>
      </c>
      <c r="Z1491">
        <v>0</v>
      </c>
      <c r="AA1491" t="b">
        <v>1</v>
      </c>
      <c r="AB1491" t="s">
        <v>76</v>
      </c>
      <c r="AC1491" t="s">
        <v>3187</v>
      </c>
    </row>
    <row r="1492" spans="1:29" hidden="1" x14ac:dyDescent="0.25">
      <c r="A1492">
        <v>537951</v>
      </c>
      <c r="B1492" t="s">
        <v>1767</v>
      </c>
      <c r="C1492" t="s">
        <v>3168</v>
      </c>
      <c r="D1492" t="s">
        <v>221</v>
      </c>
      <c r="E1492" t="s">
        <v>40</v>
      </c>
      <c r="F1492" t="s">
        <v>163</v>
      </c>
      <c r="G1492">
        <v>1</v>
      </c>
      <c r="J1492" s="5"/>
      <c r="L1492" t="s">
        <v>755</v>
      </c>
      <c r="M1492">
        <v>2017</v>
      </c>
      <c r="N1492">
        <v>22</v>
      </c>
      <c r="O1492" t="s">
        <v>34</v>
      </c>
      <c r="Q1492" t="s">
        <v>35</v>
      </c>
      <c r="R1492" t="s">
        <v>164</v>
      </c>
      <c r="S1492" t="s">
        <v>44</v>
      </c>
      <c r="T1492">
        <v>0.5</v>
      </c>
      <c r="U1492" s="7">
        <v>0.5</v>
      </c>
      <c r="V1492" s="4">
        <v>0.5</v>
      </c>
      <c r="W1492">
        <v>0</v>
      </c>
      <c r="Y1492">
        <v>0.5</v>
      </c>
      <c r="Z1492">
        <v>0.5</v>
      </c>
      <c r="AA1492" t="b">
        <v>1</v>
      </c>
      <c r="AB1492" t="s">
        <v>76</v>
      </c>
      <c r="AC1492" t="s">
        <v>3187</v>
      </c>
    </row>
    <row r="1493" spans="1:29" hidden="1" x14ac:dyDescent="0.25">
      <c r="A1493">
        <v>537953</v>
      </c>
      <c r="B1493" t="s">
        <v>1767</v>
      </c>
      <c r="C1493" t="s">
        <v>3168</v>
      </c>
      <c r="D1493" t="s">
        <v>221</v>
      </c>
      <c r="E1493" t="s">
        <v>117</v>
      </c>
      <c r="G1493">
        <v>0.5</v>
      </c>
      <c r="J1493" s="5"/>
      <c r="L1493" t="s">
        <v>818</v>
      </c>
      <c r="M1493">
        <v>2020</v>
      </c>
      <c r="N1493">
        <v>13</v>
      </c>
      <c r="O1493" t="s">
        <v>368</v>
      </c>
      <c r="P1493" t="s">
        <v>819</v>
      </c>
      <c r="Q1493" t="s">
        <v>69</v>
      </c>
      <c r="R1493" t="s">
        <v>117</v>
      </c>
      <c r="S1493" t="s">
        <v>120</v>
      </c>
      <c r="T1493">
        <v>1</v>
      </c>
      <c r="U1493" s="7">
        <v>2</v>
      </c>
      <c r="V1493" s="4">
        <v>1</v>
      </c>
      <c r="W1493">
        <v>0</v>
      </c>
      <c r="Y1493">
        <v>1</v>
      </c>
      <c r="Z1493">
        <v>1</v>
      </c>
      <c r="AA1493" t="b">
        <v>1</v>
      </c>
      <c r="AB1493" t="s">
        <v>76</v>
      </c>
      <c r="AC1493" t="s">
        <v>3187</v>
      </c>
    </row>
    <row r="1494" spans="1:29" hidden="1" x14ac:dyDescent="0.25">
      <c r="A1494">
        <v>559006</v>
      </c>
      <c r="B1494" t="s">
        <v>1768</v>
      </c>
      <c r="C1494" t="s">
        <v>3168</v>
      </c>
      <c r="D1494" t="s">
        <v>63</v>
      </c>
      <c r="E1494" t="s">
        <v>228</v>
      </c>
      <c r="F1494" t="s">
        <v>229</v>
      </c>
      <c r="G1494">
        <v>0.5</v>
      </c>
      <c r="J1494" s="5"/>
      <c r="L1494" t="s">
        <v>1415</v>
      </c>
      <c r="M1494">
        <v>2018</v>
      </c>
      <c r="N1494">
        <v>11</v>
      </c>
      <c r="P1494" t="s">
        <v>1769</v>
      </c>
      <c r="Q1494" t="s">
        <v>35</v>
      </c>
      <c r="R1494" t="s">
        <v>232</v>
      </c>
      <c r="S1494" t="s">
        <v>61</v>
      </c>
      <c r="T1494">
        <v>0</v>
      </c>
      <c r="U1494" s="7">
        <v>0</v>
      </c>
      <c r="V1494" s="4">
        <v>0</v>
      </c>
      <c r="W1494">
        <v>0</v>
      </c>
      <c r="Y1494">
        <v>0</v>
      </c>
      <c r="Z1494">
        <v>0</v>
      </c>
      <c r="AA1494" t="b">
        <v>1</v>
      </c>
      <c r="AB1494" t="s">
        <v>151</v>
      </c>
      <c r="AC1494" t="s">
        <v>151</v>
      </c>
    </row>
    <row r="1495" spans="1:29" hidden="1" x14ac:dyDescent="0.25">
      <c r="A1495">
        <v>576411</v>
      </c>
      <c r="B1495" t="s">
        <v>1768</v>
      </c>
      <c r="C1495" t="s">
        <v>3168</v>
      </c>
      <c r="D1495" t="s">
        <v>63</v>
      </c>
      <c r="E1495" t="s">
        <v>40</v>
      </c>
      <c r="F1495" t="s">
        <v>89</v>
      </c>
      <c r="G1495">
        <v>0.5</v>
      </c>
      <c r="J1495" s="5"/>
      <c r="L1495" t="s">
        <v>498</v>
      </c>
      <c r="M1495">
        <v>2019</v>
      </c>
      <c r="N1495">
        <v>20</v>
      </c>
      <c r="O1495" t="s">
        <v>34</v>
      </c>
      <c r="Q1495" t="s">
        <v>35</v>
      </c>
      <c r="R1495" t="s">
        <v>91</v>
      </c>
      <c r="S1495" t="s">
        <v>92</v>
      </c>
      <c r="T1495">
        <v>1</v>
      </c>
      <c r="U1495" s="7">
        <v>1</v>
      </c>
      <c r="V1495" s="4">
        <v>0.5</v>
      </c>
      <c r="W1495">
        <v>0</v>
      </c>
      <c r="Y1495">
        <v>0.5</v>
      </c>
      <c r="Z1495">
        <v>0.5</v>
      </c>
      <c r="AA1495" t="b">
        <v>1</v>
      </c>
      <c r="AB1495" t="s">
        <v>151</v>
      </c>
      <c r="AC1495" t="s">
        <v>151</v>
      </c>
    </row>
    <row r="1496" spans="1:29" hidden="1" x14ac:dyDescent="0.25">
      <c r="A1496">
        <v>533584</v>
      </c>
      <c r="B1496" t="s">
        <v>1768</v>
      </c>
      <c r="C1496" t="s">
        <v>3168</v>
      </c>
      <c r="D1496" t="s">
        <v>141</v>
      </c>
      <c r="E1496" t="s">
        <v>58</v>
      </c>
      <c r="G1496">
        <v>0.33333333333332998</v>
      </c>
      <c r="J1496" s="5"/>
      <c r="M1496">
        <v>2017</v>
      </c>
      <c r="N1496">
        <v>246</v>
      </c>
      <c r="O1496" t="s">
        <v>34</v>
      </c>
      <c r="P1496" t="s">
        <v>1751</v>
      </c>
      <c r="Q1496" t="s">
        <v>35</v>
      </c>
      <c r="R1496" t="s">
        <v>58</v>
      </c>
      <c r="S1496" t="s">
        <v>60</v>
      </c>
      <c r="T1496">
        <v>9</v>
      </c>
      <c r="U1496" s="7">
        <v>9</v>
      </c>
      <c r="V1496" s="4">
        <v>2.9999999999999698</v>
      </c>
      <c r="W1496">
        <v>9</v>
      </c>
      <c r="Y1496">
        <v>2.9999999999999698</v>
      </c>
      <c r="Z1496">
        <v>2.9999999999999698</v>
      </c>
      <c r="AA1496" t="b">
        <v>1</v>
      </c>
      <c r="AB1496" t="s">
        <v>151</v>
      </c>
      <c r="AC1496" t="s">
        <v>151</v>
      </c>
    </row>
    <row r="1497" spans="1:29" hidden="1" x14ac:dyDescent="0.25">
      <c r="A1497">
        <v>533920</v>
      </c>
      <c r="B1497" t="s">
        <v>1768</v>
      </c>
      <c r="C1497" t="s">
        <v>3168</v>
      </c>
      <c r="D1497" t="s">
        <v>141</v>
      </c>
      <c r="E1497" t="s">
        <v>1753</v>
      </c>
      <c r="G1497">
        <v>0.33333333333332998</v>
      </c>
      <c r="J1497" s="5"/>
      <c r="L1497" t="s">
        <v>1754</v>
      </c>
      <c r="M1497">
        <v>2017</v>
      </c>
      <c r="N1497">
        <v>10</v>
      </c>
      <c r="O1497" t="s">
        <v>159</v>
      </c>
      <c r="P1497" t="s">
        <v>1755</v>
      </c>
      <c r="Q1497" t="s">
        <v>319</v>
      </c>
      <c r="R1497" t="s">
        <v>1753</v>
      </c>
      <c r="S1497" t="s">
        <v>61</v>
      </c>
      <c r="T1497">
        <v>0</v>
      </c>
      <c r="U1497" s="7">
        <v>0</v>
      </c>
      <c r="V1497" s="4">
        <v>0</v>
      </c>
      <c r="W1497">
        <v>0</v>
      </c>
      <c r="Y1497">
        <v>0</v>
      </c>
      <c r="Z1497">
        <v>0</v>
      </c>
      <c r="AA1497" t="b">
        <v>1</v>
      </c>
      <c r="AB1497" t="s">
        <v>151</v>
      </c>
      <c r="AC1497" t="s">
        <v>151</v>
      </c>
    </row>
    <row r="1498" spans="1:29" hidden="1" x14ac:dyDescent="0.25">
      <c r="A1498">
        <v>576708</v>
      </c>
      <c r="B1498" t="s">
        <v>1768</v>
      </c>
      <c r="C1498" t="s">
        <v>3168</v>
      </c>
      <c r="D1498" t="s">
        <v>63</v>
      </c>
      <c r="E1498" t="s">
        <v>553</v>
      </c>
      <c r="F1498" t="s">
        <v>41</v>
      </c>
      <c r="G1498">
        <v>1</v>
      </c>
      <c r="J1498" s="5"/>
      <c r="L1498" t="s">
        <v>1680</v>
      </c>
      <c r="M1498">
        <v>2019</v>
      </c>
      <c r="N1498">
        <v>10</v>
      </c>
      <c r="O1498" t="s">
        <v>34</v>
      </c>
      <c r="Q1498" t="s">
        <v>35</v>
      </c>
      <c r="R1498" t="s">
        <v>3103</v>
      </c>
      <c r="S1498" t="s">
        <v>61</v>
      </c>
      <c r="T1498">
        <v>0</v>
      </c>
      <c r="U1498" s="7">
        <v>0</v>
      </c>
      <c r="V1498" s="4">
        <v>0</v>
      </c>
      <c r="W1498">
        <v>0</v>
      </c>
      <c r="Y1498">
        <v>0</v>
      </c>
      <c r="Z1498">
        <v>0</v>
      </c>
      <c r="AA1498" t="b">
        <v>1</v>
      </c>
      <c r="AB1498" t="s">
        <v>151</v>
      </c>
      <c r="AC1498" t="s">
        <v>151</v>
      </c>
    </row>
    <row r="1499" spans="1:29" hidden="1" x14ac:dyDescent="0.25">
      <c r="A1499">
        <v>565003</v>
      </c>
      <c r="B1499" t="s">
        <v>1768</v>
      </c>
      <c r="C1499" t="s">
        <v>3168</v>
      </c>
      <c r="D1499" t="s">
        <v>63</v>
      </c>
      <c r="E1499" t="s">
        <v>40</v>
      </c>
      <c r="F1499" t="s">
        <v>30</v>
      </c>
      <c r="G1499">
        <v>0.5</v>
      </c>
      <c r="H1499" t="s">
        <v>1770</v>
      </c>
      <c r="I1499" t="s">
        <v>32</v>
      </c>
      <c r="J1499" s="5"/>
      <c r="L1499" t="s">
        <v>678</v>
      </c>
      <c r="M1499">
        <v>2018</v>
      </c>
      <c r="N1499">
        <v>19</v>
      </c>
      <c r="O1499" t="s">
        <v>34</v>
      </c>
      <c r="Q1499" t="s">
        <v>35</v>
      </c>
      <c r="R1499" t="s">
        <v>55</v>
      </c>
      <c r="S1499" t="s">
        <v>37</v>
      </c>
      <c r="T1499">
        <v>4</v>
      </c>
      <c r="U1499" s="7">
        <v>4</v>
      </c>
      <c r="V1499" s="4">
        <v>2</v>
      </c>
      <c r="W1499">
        <v>0</v>
      </c>
      <c r="Y1499">
        <v>2</v>
      </c>
      <c r="Z1499">
        <v>2</v>
      </c>
      <c r="AA1499" t="b">
        <v>1</v>
      </c>
      <c r="AB1499" t="s">
        <v>151</v>
      </c>
      <c r="AC1499" t="s">
        <v>151</v>
      </c>
    </row>
    <row r="1500" spans="1:29" hidden="1" x14ac:dyDescent="0.25">
      <c r="A1500">
        <v>582497</v>
      </c>
      <c r="B1500" t="s">
        <v>1768</v>
      </c>
      <c r="C1500" t="s">
        <v>3168</v>
      </c>
      <c r="D1500" t="s">
        <v>63</v>
      </c>
      <c r="E1500" t="s">
        <v>58</v>
      </c>
      <c r="G1500">
        <v>0.16666666666666999</v>
      </c>
      <c r="J1500" s="5"/>
      <c r="M1500">
        <v>2020</v>
      </c>
      <c r="N1500">
        <v>144</v>
      </c>
      <c r="O1500" t="s">
        <v>34</v>
      </c>
      <c r="P1500" t="s">
        <v>569</v>
      </c>
      <c r="Q1500" t="s">
        <v>35</v>
      </c>
      <c r="R1500" t="s">
        <v>58</v>
      </c>
      <c r="S1500" t="s">
        <v>60</v>
      </c>
      <c r="T1500">
        <v>3</v>
      </c>
      <c r="U1500" s="7">
        <v>3</v>
      </c>
      <c r="V1500" s="4">
        <v>0.50000000000000999</v>
      </c>
      <c r="W1500">
        <v>0</v>
      </c>
      <c r="Y1500">
        <v>0.50000000000000999</v>
      </c>
      <c r="Z1500">
        <v>0.50000000000000999</v>
      </c>
      <c r="AA1500" t="b">
        <v>1</v>
      </c>
      <c r="AB1500" t="s">
        <v>151</v>
      </c>
      <c r="AC1500" t="s">
        <v>151</v>
      </c>
    </row>
    <row r="1501" spans="1:29" hidden="1" x14ac:dyDescent="0.25">
      <c r="A1501">
        <v>585349</v>
      </c>
      <c r="B1501" t="s">
        <v>1768</v>
      </c>
      <c r="C1501" t="s">
        <v>3168</v>
      </c>
      <c r="D1501" t="s">
        <v>63</v>
      </c>
      <c r="E1501" t="s">
        <v>99</v>
      </c>
      <c r="F1501" t="s">
        <v>121</v>
      </c>
      <c r="G1501">
        <v>0.2</v>
      </c>
      <c r="H1501" t="s">
        <v>1145</v>
      </c>
      <c r="J1501" s="5"/>
      <c r="L1501" t="s">
        <v>1146</v>
      </c>
      <c r="M1501">
        <v>2020</v>
      </c>
      <c r="N1501">
        <v>9</v>
      </c>
      <c r="P1501" t="s">
        <v>1147</v>
      </c>
      <c r="Q1501" t="s">
        <v>69</v>
      </c>
      <c r="R1501" t="s">
        <v>3108</v>
      </c>
      <c r="S1501" t="s">
        <v>225</v>
      </c>
      <c r="T1501">
        <v>0.5</v>
      </c>
      <c r="U1501" s="7">
        <v>1</v>
      </c>
      <c r="V1501" s="4">
        <v>0.2</v>
      </c>
      <c r="W1501">
        <v>0</v>
      </c>
      <c r="Y1501">
        <v>0.2</v>
      </c>
      <c r="Z1501">
        <v>0.2</v>
      </c>
      <c r="AA1501" t="b">
        <v>1</v>
      </c>
      <c r="AB1501" t="s">
        <v>151</v>
      </c>
      <c r="AC1501" t="s">
        <v>151</v>
      </c>
    </row>
    <row r="1502" spans="1:29" hidden="1" x14ac:dyDescent="0.25">
      <c r="A1502">
        <v>590614</v>
      </c>
      <c r="B1502" t="s">
        <v>1768</v>
      </c>
      <c r="C1502" t="s">
        <v>3168</v>
      </c>
      <c r="D1502" t="s">
        <v>63</v>
      </c>
      <c r="E1502" t="s">
        <v>553</v>
      </c>
      <c r="F1502" t="s">
        <v>41</v>
      </c>
      <c r="G1502">
        <v>0.5</v>
      </c>
      <c r="J1502" s="5"/>
      <c r="L1502" t="s">
        <v>1389</v>
      </c>
      <c r="M1502">
        <v>2020</v>
      </c>
      <c r="N1502">
        <v>3</v>
      </c>
      <c r="O1502" t="s">
        <v>34</v>
      </c>
      <c r="Q1502" t="s">
        <v>35</v>
      </c>
      <c r="R1502" t="s">
        <v>3103</v>
      </c>
      <c r="S1502" t="s">
        <v>61</v>
      </c>
      <c r="T1502">
        <v>0</v>
      </c>
      <c r="U1502" s="7">
        <v>0</v>
      </c>
      <c r="V1502" s="4">
        <v>0</v>
      </c>
      <c r="W1502">
        <v>0</v>
      </c>
      <c r="Y1502">
        <v>0</v>
      </c>
      <c r="Z1502">
        <v>0</v>
      </c>
      <c r="AA1502" t="b">
        <v>1</v>
      </c>
      <c r="AB1502" t="s">
        <v>151</v>
      </c>
      <c r="AC1502" t="s">
        <v>151</v>
      </c>
    </row>
    <row r="1503" spans="1:29" hidden="1" x14ac:dyDescent="0.25">
      <c r="A1503">
        <v>590660</v>
      </c>
      <c r="B1503" t="s">
        <v>1768</v>
      </c>
      <c r="C1503" t="s">
        <v>3168</v>
      </c>
      <c r="D1503" t="s">
        <v>63</v>
      </c>
      <c r="E1503" t="s">
        <v>288</v>
      </c>
      <c r="F1503" t="s">
        <v>524</v>
      </c>
      <c r="G1503">
        <v>1</v>
      </c>
      <c r="J1503" s="5"/>
      <c r="M1503">
        <v>2020</v>
      </c>
      <c r="N1503">
        <v>67</v>
      </c>
      <c r="O1503" t="s">
        <v>34</v>
      </c>
      <c r="P1503" t="s">
        <v>376</v>
      </c>
      <c r="Q1503" t="s">
        <v>35</v>
      </c>
      <c r="R1503" t="s">
        <v>3098</v>
      </c>
      <c r="S1503" t="s">
        <v>61</v>
      </c>
      <c r="T1503">
        <v>0</v>
      </c>
      <c r="U1503" s="7">
        <v>0</v>
      </c>
      <c r="V1503" s="4">
        <v>0</v>
      </c>
      <c r="W1503">
        <v>0</v>
      </c>
      <c r="Y1503">
        <v>0</v>
      </c>
      <c r="Z1503">
        <v>0</v>
      </c>
      <c r="AA1503" t="b">
        <v>1</v>
      </c>
      <c r="AB1503" t="s">
        <v>151</v>
      </c>
      <c r="AC1503" t="s">
        <v>151</v>
      </c>
    </row>
    <row r="1504" spans="1:29" hidden="1" x14ac:dyDescent="0.25">
      <c r="A1504">
        <v>576709</v>
      </c>
      <c r="B1504" t="s">
        <v>1768</v>
      </c>
      <c r="C1504" t="s">
        <v>3168</v>
      </c>
      <c r="D1504" t="s">
        <v>63</v>
      </c>
      <c r="E1504" t="s">
        <v>99</v>
      </c>
      <c r="F1504" t="s">
        <v>100</v>
      </c>
      <c r="G1504">
        <v>1</v>
      </c>
      <c r="J1504" s="5"/>
      <c r="L1504" t="s">
        <v>1771</v>
      </c>
      <c r="M1504">
        <v>2020</v>
      </c>
      <c r="N1504">
        <v>5</v>
      </c>
      <c r="P1504" t="s">
        <v>732</v>
      </c>
      <c r="Q1504" t="s">
        <v>35</v>
      </c>
      <c r="R1504" t="s">
        <v>103</v>
      </c>
      <c r="S1504" t="s">
        <v>104</v>
      </c>
      <c r="T1504">
        <v>0.25</v>
      </c>
      <c r="U1504" s="7">
        <v>0.25</v>
      </c>
      <c r="V1504" s="4">
        <v>0.25</v>
      </c>
      <c r="W1504">
        <v>0</v>
      </c>
      <c r="Y1504">
        <v>0.25</v>
      </c>
      <c r="Z1504">
        <v>0.25</v>
      </c>
      <c r="AA1504" t="b">
        <v>1</v>
      </c>
      <c r="AB1504" t="s">
        <v>151</v>
      </c>
      <c r="AC1504" t="s">
        <v>151</v>
      </c>
    </row>
    <row r="1505" spans="1:29" hidden="1" x14ac:dyDescent="0.25">
      <c r="A1505">
        <v>530478</v>
      </c>
      <c r="B1505" t="s">
        <v>247</v>
      </c>
      <c r="C1505" t="s">
        <v>3172</v>
      </c>
      <c r="D1505" t="s">
        <v>74</v>
      </c>
      <c r="E1505" t="s">
        <v>58</v>
      </c>
      <c r="G1505">
        <v>5.5555555555555997E-2</v>
      </c>
      <c r="J1505" s="5"/>
      <c r="M1505">
        <v>2017</v>
      </c>
      <c r="N1505">
        <v>287</v>
      </c>
      <c r="O1505" t="s">
        <v>34</v>
      </c>
      <c r="P1505" t="s">
        <v>112</v>
      </c>
      <c r="Q1505" t="s">
        <v>35</v>
      </c>
      <c r="R1505" t="s">
        <v>58</v>
      </c>
      <c r="S1505" t="s">
        <v>60</v>
      </c>
      <c r="T1505">
        <v>1</v>
      </c>
      <c r="U1505" s="7">
        <v>1</v>
      </c>
      <c r="V1505" s="4">
        <v>5.5555555555555997E-2</v>
      </c>
      <c r="W1505">
        <v>1</v>
      </c>
      <c r="Y1505">
        <v>5.5555555555555997E-2</v>
      </c>
      <c r="Z1505">
        <v>5.5555555555555997E-2</v>
      </c>
      <c r="AA1505" t="b">
        <v>1</v>
      </c>
      <c r="AB1505" t="s">
        <v>110</v>
      </c>
      <c r="AC1505" t="s">
        <v>110</v>
      </c>
    </row>
    <row r="1506" spans="1:29" hidden="1" x14ac:dyDescent="0.25">
      <c r="A1506">
        <v>556398</v>
      </c>
      <c r="B1506" t="s">
        <v>247</v>
      </c>
      <c r="C1506" t="s">
        <v>3168</v>
      </c>
      <c r="D1506" t="s">
        <v>74</v>
      </c>
      <c r="E1506" t="s">
        <v>40</v>
      </c>
      <c r="F1506" t="s">
        <v>89</v>
      </c>
      <c r="G1506">
        <v>0.5</v>
      </c>
      <c r="H1506" t="s">
        <v>1772</v>
      </c>
      <c r="J1506" s="5"/>
      <c r="L1506" t="s">
        <v>1773</v>
      </c>
      <c r="M1506">
        <v>2018</v>
      </c>
      <c r="N1506">
        <v>15</v>
      </c>
      <c r="O1506" t="s">
        <v>34</v>
      </c>
      <c r="Q1506" t="s">
        <v>35</v>
      </c>
      <c r="R1506" t="s">
        <v>91</v>
      </c>
      <c r="S1506" t="s">
        <v>92</v>
      </c>
      <c r="T1506">
        <v>1</v>
      </c>
      <c r="U1506" s="7">
        <v>1</v>
      </c>
      <c r="V1506" s="4">
        <v>0.5</v>
      </c>
      <c r="W1506">
        <v>0</v>
      </c>
      <c r="Y1506">
        <v>0.5</v>
      </c>
      <c r="Z1506">
        <v>0.5</v>
      </c>
      <c r="AA1506" t="b">
        <v>1</v>
      </c>
      <c r="AB1506" t="s">
        <v>110</v>
      </c>
      <c r="AC1506" t="s">
        <v>110</v>
      </c>
    </row>
    <row r="1507" spans="1:29" hidden="1" x14ac:dyDescent="0.25">
      <c r="A1507">
        <v>583699</v>
      </c>
      <c r="B1507" t="s">
        <v>1774</v>
      </c>
      <c r="C1507" t="s">
        <v>3168</v>
      </c>
      <c r="D1507" t="s">
        <v>141</v>
      </c>
      <c r="E1507" t="s">
        <v>99</v>
      </c>
      <c r="F1507" t="s">
        <v>134</v>
      </c>
      <c r="G1507">
        <v>0.5</v>
      </c>
      <c r="H1507" t="s">
        <v>1775</v>
      </c>
      <c r="J1507" s="5"/>
      <c r="L1507" t="s">
        <v>1776</v>
      </c>
      <c r="M1507">
        <v>2020</v>
      </c>
      <c r="N1507">
        <v>9</v>
      </c>
      <c r="P1507" t="s">
        <v>1777</v>
      </c>
      <c r="Q1507" t="s">
        <v>69</v>
      </c>
      <c r="R1507" t="s">
        <v>224</v>
      </c>
      <c r="S1507" t="s">
        <v>225</v>
      </c>
      <c r="T1507">
        <v>0.5</v>
      </c>
      <c r="U1507" s="7">
        <v>1</v>
      </c>
      <c r="V1507" s="4">
        <v>0.5</v>
      </c>
      <c r="W1507">
        <v>0</v>
      </c>
      <c r="Y1507">
        <v>0.5</v>
      </c>
      <c r="Z1507">
        <v>0.5</v>
      </c>
      <c r="AA1507" t="b">
        <v>1</v>
      </c>
      <c r="AB1507" t="s">
        <v>151</v>
      </c>
      <c r="AC1507" t="s">
        <v>151</v>
      </c>
    </row>
    <row r="1508" spans="1:29" hidden="1" x14ac:dyDescent="0.25">
      <c r="A1508">
        <v>582920</v>
      </c>
      <c r="B1508" t="s">
        <v>1778</v>
      </c>
      <c r="C1508" t="s">
        <v>3168</v>
      </c>
      <c r="D1508" t="s">
        <v>156</v>
      </c>
      <c r="E1508" t="s">
        <v>228</v>
      </c>
      <c r="F1508" t="s">
        <v>229</v>
      </c>
      <c r="G1508">
        <v>0.33333333333332998</v>
      </c>
      <c r="J1508" s="5"/>
      <c r="L1508" t="s">
        <v>492</v>
      </c>
      <c r="M1508">
        <v>2020</v>
      </c>
      <c r="N1508">
        <v>2</v>
      </c>
      <c r="P1508" t="s">
        <v>493</v>
      </c>
      <c r="Q1508" t="s">
        <v>35</v>
      </c>
      <c r="R1508" t="s">
        <v>232</v>
      </c>
      <c r="S1508" t="s">
        <v>61</v>
      </c>
      <c r="T1508">
        <v>0</v>
      </c>
      <c r="U1508" s="7">
        <v>0</v>
      </c>
      <c r="V1508" s="4">
        <v>0</v>
      </c>
      <c r="W1508">
        <v>0</v>
      </c>
      <c r="Y1508">
        <v>0</v>
      </c>
      <c r="Z1508">
        <v>0</v>
      </c>
      <c r="AA1508" t="b">
        <v>1</v>
      </c>
      <c r="AB1508" t="s">
        <v>76</v>
      </c>
      <c r="AC1508" t="s">
        <v>3186</v>
      </c>
    </row>
    <row r="1509" spans="1:29" hidden="1" x14ac:dyDescent="0.25">
      <c r="A1509">
        <v>581408</v>
      </c>
      <c r="B1509" t="s">
        <v>1779</v>
      </c>
      <c r="C1509" t="s">
        <v>3168</v>
      </c>
      <c r="D1509" t="s">
        <v>201</v>
      </c>
      <c r="E1509" t="s">
        <v>228</v>
      </c>
      <c r="F1509" t="s">
        <v>100</v>
      </c>
      <c r="G1509">
        <v>0.5</v>
      </c>
      <c r="J1509" s="5"/>
      <c r="L1509" t="s">
        <v>794</v>
      </c>
      <c r="M1509">
        <v>2020</v>
      </c>
      <c r="N1509">
        <v>6</v>
      </c>
      <c r="P1509" t="s">
        <v>266</v>
      </c>
      <c r="Q1509" t="s">
        <v>35</v>
      </c>
      <c r="R1509" t="s">
        <v>3093</v>
      </c>
      <c r="S1509" t="s">
        <v>61</v>
      </c>
      <c r="T1509">
        <v>0</v>
      </c>
      <c r="U1509" s="7">
        <v>0</v>
      </c>
      <c r="V1509" s="4">
        <v>0</v>
      </c>
      <c r="W1509">
        <v>0</v>
      </c>
      <c r="Y1509">
        <v>0</v>
      </c>
      <c r="Z1509">
        <v>0</v>
      </c>
      <c r="AA1509" t="b">
        <v>1</v>
      </c>
      <c r="AB1509" t="s">
        <v>151</v>
      </c>
      <c r="AC1509" t="s">
        <v>458</v>
      </c>
    </row>
    <row r="1510" spans="1:29" hidden="1" x14ac:dyDescent="0.25">
      <c r="A1510">
        <v>581558</v>
      </c>
      <c r="B1510" t="s">
        <v>1779</v>
      </c>
      <c r="C1510" t="s">
        <v>3168</v>
      </c>
      <c r="D1510" t="s">
        <v>201</v>
      </c>
      <c r="E1510" t="s">
        <v>228</v>
      </c>
      <c r="F1510" t="s">
        <v>100</v>
      </c>
      <c r="G1510">
        <v>0.5</v>
      </c>
      <c r="J1510" s="5"/>
      <c r="L1510" t="s">
        <v>604</v>
      </c>
      <c r="M1510">
        <v>2020</v>
      </c>
      <c r="N1510">
        <v>6</v>
      </c>
      <c r="P1510" t="s">
        <v>795</v>
      </c>
      <c r="Q1510" t="s">
        <v>35</v>
      </c>
      <c r="R1510" t="s">
        <v>3093</v>
      </c>
      <c r="S1510" t="s">
        <v>61</v>
      </c>
      <c r="T1510">
        <v>0</v>
      </c>
      <c r="U1510" s="7">
        <v>0</v>
      </c>
      <c r="V1510" s="4">
        <v>0</v>
      </c>
      <c r="W1510">
        <v>0</v>
      </c>
      <c r="Y1510">
        <v>0</v>
      </c>
      <c r="Z1510">
        <v>0</v>
      </c>
      <c r="AA1510" t="b">
        <v>1</v>
      </c>
      <c r="AB1510" t="s">
        <v>151</v>
      </c>
      <c r="AC1510" t="s">
        <v>458</v>
      </c>
    </row>
    <row r="1511" spans="1:29" hidden="1" x14ac:dyDescent="0.25">
      <c r="A1511">
        <v>571801</v>
      </c>
      <c r="B1511" t="s">
        <v>1779</v>
      </c>
      <c r="C1511" t="s">
        <v>3168</v>
      </c>
      <c r="D1511" t="s">
        <v>201</v>
      </c>
      <c r="E1511" t="s">
        <v>228</v>
      </c>
      <c r="F1511" t="s">
        <v>100</v>
      </c>
      <c r="G1511">
        <v>0.5</v>
      </c>
      <c r="J1511" s="5"/>
      <c r="L1511" t="s">
        <v>595</v>
      </c>
      <c r="M1511">
        <v>2019</v>
      </c>
      <c r="N1511">
        <v>6</v>
      </c>
      <c r="O1511" t="s">
        <v>34</v>
      </c>
      <c r="P1511" t="s">
        <v>376</v>
      </c>
      <c r="Q1511" t="s">
        <v>35</v>
      </c>
      <c r="R1511" t="s">
        <v>3093</v>
      </c>
      <c r="S1511" t="s">
        <v>61</v>
      </c>
      <c r="T1511">
        <v>0</v>
      </c>
      <c r="U1511" s="7">
        <v>0</v>
      </c>
      <c r="V1511" s="4">
        <v>0</v>
      </c>
      <c r="W1511">
        <v>0</v>
      </c>
      <c r="Y1511">
        <v>0</v>
      </c>
      <c r="Z1511">
        <v>0</v>
      </c>
      <c r="AA1511" t="b">
        <v>1</v>
      </c>
      <c r="AB1511" t="s">
        <v>151</v>
      </c>
      <c r="AC1511" t="s">
        <v>458</v>
      </c>
    </row>
    <row r="1512" spans="1:29" hidden="1" x14ac:dyDescent="0.25">
      <c r="A1512">
        <v>558479</v>
      </c>
      <c r="B1512" t="s">
        <v>1780</v>
      </c>
      <c r="C1512" t="s">
        <v>3168</v>
      </c>
      <c r="D1512" t="s">
        <v>437</v>
      </c>
      <c r="E1512" t="s">
        <v>99</v>
      </c>
      <c r="F1512" t="s">
        <v>100</v>
      </c>
      <c r="G1512">
        <v>1</v>
      </c>
      <c r="J1512" s="5"/>
      <c r="L1512" t="s">
        <v>1781</v>
      </c>
      <c r="M1512">
        <v>2018</v>
      </c>
      <c r="N1512">
        <v>1</v>
      </c>
      <c r="P1512" t="s">
        <v>266</v>
      </c>
      <c r="Q1512" t="s">
        <v>35</v>
      </c>
      <c r="R1512" t="s">
        <v>103</v>
      </c>
      <c r="S1512" t="s">
        <v>104</v>
      </c>
      <c r="T1512">
        <v>0.25</v>
      </c>
      <c r="U1512" s="7">
        <v>0.25</v>
      </c>
      <c r="V1512" s="4">
        <v>0.25</v>
      </c>
      <c r="W1512">
        <v>0</v>
      </c>
      <c r="Y1512">
        <v>0.25</v>
      </c>
      <c r="Z1512">
        <v>0.25</v>
      </c>
      <c r="AA1512" t="b">
        <v>1</v>
      </c>
      <c r="AB1512" t="s">
        <v>76</v>
      </c>
      <c r="AC1512" t="s">
        <v>3187</v>
      </c>
    </row>
    <row r="1513" spans="1:29" hidden="1" x14ac:dyDescent="0.25">
      <c r="A1513">
        <v>533032</v>
      </c>
      <c r="B1513" t="s">
        <v>1782</v>
      </c>
      <c r="C1513" t="s">
        <v>3168</v>
      </c>
      <c r="D1513" t="s">
        <v>477</v>
      </c>
      <c r="E1513" t="s">
        <v>599</v>
      </c>
      <c r="G1513">
        <v>0.33333333333332998</v>
      </c>
      <c r="J1513" s="5"/>
      <c r="M1513">
        <v>2017</v>
      </c>
      <c r="N1513">
        <v>195</v>
      </c>
      <c r="O1513" t="s">
        <v>34</v>
      </c>
      <c r="P1513" t="s">
        <v>569</v>
      </c>
      <c r="Q1513" t="s">
        <v>464</v>
      </c>
      <c r="R1513" t="s">
        <v>599</v>
      </c>
      <c r="S1513" t="s">
        <v>191</v>
      </c>
      <c r="T1513">
        <v>1</v>
      </c>
      <c r="U1513" s="7">
        <v>1</v>
      </c>
      <c r="V1513" s="4">
        <v>0.33333333333332998</v>
      </c>
      <c r="W1513">
        <v>0</v>
      </c>
      <c r="Y1513">
        <v>0.33333333333332998</v>
      </c>
      <c r="Z1513">
        <v>0.33333333333332998</v>
      </c>
      <c r="AA1513" t="b">
        <v>1</v>
      </c>
      <c r="AB1513" t="s">
        <v>76</v>
      </c>
      <c r="AC1513" t="s">
        <v>3185</v>
      </c>
    </row>
    <row r="1514" spans="1:29" hidden="1" x14ac:dyDescent="0.25">
      <c r="A1514">
        <v>537415</v>
      </c>
      <c r="B1514" t="s">
        <v>1782</v>
      </c>
      <c r="C1514" t="s">
        <v>3168</v>
      </c>
      <c r="D1514" t="s">
        <v>477</v>
      </c>
      <c r="E1514" t="s">
        <v>228</v>
      </c>
      <c r="F1514" t="s">
        <v>100</v>
      </c>
      <c r="G1514">
        <v>1</v>
      </c>
      <c r="J1514" s="5"/>
      <c r="L1514" t="s">
        <v>1783</v>
      </c>
      <c r="M1514">
        <v>2017</v>
      </c>
      <c r="N1514">
        <v>10</v>
      </c>
      <c r="P1514" t="s">
        <v>1645</v>
      </c>
      <c r="Q1514" t="s">
        <v>464</v>
      </c>
      <c r="R1514" t="s">
        <v>3093</v>
      </c>
      <c r="S1514" t="s">
        <v>61</v>
      </c>
      <c r="T1514">
        <v>0</v>
      </c>
      <c r="U1514" s="7">
        <v>0</v>
      </c>
      <c r="V1514" s="4">
        <v>0</v>
      </c>
      <c r="W1514">
        <v>0</v>
      </c>
      <c r="Y1514">
        <v>0</v>
      </c>
      <c r="Z1514">
        <v>0</v>
      </c>
      <c r="AA1514" t="b">
        <v>1</v>
      </c>
      <c r="AB1514" t="s">
        <v>116</v>
      </c>
      <c r="AC1514" t="s">
        <v>116</v>
      </c>
    </row>
    <row r="1515" spans="1:29" hidden="1" x14ac:dyDescent="0.25">
      <c r="A1515">
        <v>550863</v>
      </c>
      <c r="B1515" t="s">
        <v>1782</v>
      </c>
      <c r="C1515" t="s">
        <v>3168</v>
      </c>
      <c r="D1515" t="s">
        <v>477</v>
      </c>
      <c r="E1515" t="s">
        <v>555</v>
      </c>
      <c r="G1515">
        <v>1</v>
      </c>
      <c r="J1515" s="5"/>
      <c r="L1515" t="s">
        <v>1784</v>
      </c>
      <c r="M1515">
        <v>2018</v>
      </c>
      <c r="N1515">
        <v>12</v>
      </c>
      <c r="O1515" t="s">
        <v>571</v>
      </c>
      <c r="P1515" t="s">
        <v>579</v>
      </c>
      <c r="Q1515" t="s">
        <v>464</v>
      </c>
      <c r="R1515" t="s">
        <v>555</v>
      </c>
      <c r="S1515" t="s">
        <v>61</v>
      </c>
      <c r="T1515">
        <v>0</v>
      </c>
      <c r="U1515" s="7">
        <v>0</v>
      </c>
      <c r="V1515" s="4">
        <v>0</v>
      </c>
      <c r="W1515">
        <v>0</v>
      </c>
      <c r="Y1515">
        <v>0</v>
      </c>
      <c r="Z1515">
        <v>0</v>
      </c>
      <c r="AA1515" t="b">
        <v>1</v>
      </c>
      <c r="AB1515" t="s">
        <v>116</v>
      </c>
      <c r="AC1515" t="s">
        <v>116</v>
      </c>
    </row>
    <row r="1516" spans="1:29" hidden="1" x14ac:dyDescent="0.25">
      <c r="A1516">
        <v>551767</v>
      </c>
      <c r="B1516" t="s">
        <v>1782</v>
      </c>
      <c r="C1516" t="s">
        <v>3168</v>
      </c>
      <c r="D1516" t="s">
        <v>477</v>
      </c>
      <c r="E1516" t="s">
        <v>599</v>
      </c>
      <c r="G1516">
        <v>0.5</v>
      </c>
      <c r="J1516" s="5"/>
      <c r="M1516">
        <v>2018</v>
      </c>
      <c r="N1516">
        <v>188</v>
      </c>
      <c r="O1516" t="s">
        <v>34</v>
      </c>
      <c r="P1516" t="s">
        <v>569</v>
      </c>
      <c r="Q1516" t="s">
        <v>464</v>
      </c>
      <c r="R1516" t="s">
        <v>599</v>
      </c>
      <c r="S1516" t="s">
        <v>191</v>
      </c>
      <c r="T1516">
        <v>1</v>
      </c>
      <c r="U1516" s="7">
        <v>1</v>
      </c>
      <c r="V1516" s="4">
        <v>0.5</v>
      </c>
      <c r="W1516">
        <v>0</v>
      </c>
      <c r="Y1516">
        <v>0.5</v>
      </c>
      <c r="Z1516">
        <v>0.5</v>
      </c>
      <c r="AA1516" t="b">
        <v>1</v>
      </c>
      <c r="AB1516" t="s">
        <v>110</v>
      </c>
      <c r="AC1516" t="s">
        <v>110</v>
      </c>
    </row>
    <row r="1517" spans="1:29" hidden="1" x14ac:dyDescent="0.25">
      <c r="A1517">
        <v>571564</v>
      </c>
      <c r="B1517" t="s">
        <v>1782</v>
      </c>
      <c r="C1517" t="s">
        <v>3168</v>
      </c>
      <c r="D1517" t="s">
        <v>477</v>
      </c>
      <c r="E1517" t="s">
        <v>99</v>
      </c>
      <c r="F1517" t="s">
        <v>100</v>
      </c>
      <c r="G1517">
        <v>1</v>
      </c>
      <c r="J1517" s="5"/>
      <c r="L1517" t="s">
        <v>1785</v>
      </c>
      <c r="M1517">
        <v>2019</v>
      </c>
      <c r="N1517">
        <v>6</v>
      </c>
      <c r="P1517" t="s">
        <v>1786</v>
      </c>
      <c r="Q1517" t="s">
        <v>464</v>
      </c>
      <c r="R1517" t="s">
        <v>103</v>
      </c>
      <c r="S1517" t="s">
        <v>104</v>
      </c>
      <c r="T1517">
        <v>0.25</v>
      </c>
      <c r="U1517" s="7">
        <v>0.5</v>
      </c>
      <c r="V1517" s="4">
        <v>0.5</v>
      </c>
      <c r="W1517">
        <v>0</v>
      </c>
      <c r="Y1517">
        <v>0.5</v>
      </c>
      <c r="Z1517">
        <v>0.5</v>
      </c>
      <c r="AA1517" t="b">
        <v>1</v>
      </c>
      <c r="AB1517" t="s">
        <v>116</v>
      </c>
      <c r="AC1517" t="s">
        <v>116</v>
      </c>
    </row>
    <row r="1518" spans="1:29" hidden="1" x14ac:dyDescent="0.25">
      <c r="A1518">
        <v>572370</v>
      </c>
      <c r="B1518" t="s">
        <v>1782</v>
      </c>
      <c r="C1518" t="s">
        <v>3168</v>
      </c>
      <c r="D1518" t="s">
        <v>477</v>
      </c>
      <c r="E1518" t="s">
        <v>58</v>
      </c>
      <c r="G1518">
        <v>0.1</v>
      </c>
      <c r="J1518" s="5"/>
      <c r="L1518" t="s">
        <v>843</v>
      </c>
      <c r="M1518">
        <v>2019</v>
      </c>
      <c r="N1518">
        <v>288</v>
      </c>
      <c r="O1518" t="s">
        <v>34</v>
      </c>
      <c r="P1518" t="s">
        <v>662</v>
      </c>
      <c r="Q1518" t="s">
        <v>35</v>
      </c>
      <c r="R1518" t="s">
        <v>58</v>
      </c>
      <c r="S1518" t="s">
        <v>60</v>
      </c>
      <c r="T1518">
        <v>3</v>
      </c>
      <c r="U1518" s="7">
        <v>3</v>
      </c>
      <c r="V1518" s="4">
        <v>0.30000000000000004</v>
      </c>
      <c r="W1518">
        <v>3</v>
      </c>
      <c r="Y1518">
        <v>0.30000000000000004</v>
      </c>
      <c r="Z1518">
        <v>0.30000000000000004</v>
      </c>
      <c r="AA1518" t="b">
        <v>1</v>
      </c>
      <c r="AB1518" t="s">
        <v>116</v>
      </c>
      <c r="AC1518" t="s">
        <v>116</v>
      </c>
    </row>
    <row r="1519" spans="1:29" hidden="1" x14ac:dyDescent="0.25">
      <c r="A1519">
        <v>581575</v>
      </c>
      <c r="B1519" t="s">
        <v>1787</v>
      </c>
      <c r="C1519" t="s">
        <v>3168</v>
      </c>
      <c r="D1519" t="s">
        <v>196</v>
      </c>
      <c r="E1519" t="s">
        <v>1035</v>
      </c>
      <c r="G1519">
        <v>1</v>
      </c>
      <c r="J1519" s="5"/>
      <c r="L1519" t="s">
        <v>1788</v>
      </c>
      <c r="M1519">
        <v>2020</v>
      </c>
      <c r="N1519">
        <v>9</v>
      </c>
      <c r="O1519" t="s">
        <v>34</v>
      </c>
      <c r="P1519" t="s">
        <v>1789</v>
      </c>
      <c r="Q1519" t="s">
        <v>35</v>
      </c>
      <c r="R1519" t="s">
        <v>1035</v>
      </c>
      <c r="S1519" t="s">
        <v>61</v>
      </c>
      <c r="T1519">
        <v>0</v>
      </c>
      <c r="U1519" s="7">
        <v>0</v>
      </c>
      <c r="V1519" s="4">
        <v>0</v>
      </c>
      <c r="W1519">
        <v>0</v>
      </c>
      <c r="Y1519">
        <v>0</v>
      </c>
      <c r="Z1519">
        <v>0</v>
      </c>
      <c r="AA1519" t="b">
        <v>1</v>
      </c>
      <c r="AB1519" t="s">
        <v>199</v>
      </c>
      <c r="AC1519" t="s">
        <v>199</v>
      </c>
    </row>
    <row r="1520" spans="1:29" hidden="1" x14ac:dyDescent="0.25">
      <c r="A1520">
        <v>581903</v>
      </c>
      <c r="B1520" t="s">
        <v>1787</v>
      </c>
      <c r="C1520" t="s">
        <v>3168</v>
      </c>
      <c r="D1520" t="s">
        <v>196</v>
      </c>
      <c r="E1520" t="s">
        <v>1035</v>
      </c>
      <c r="G1520">
        <v>1</v>
      </c>
      <c r="J1520" s="5"/>
      <c r="L1520" t="s">
        <v>1788</v>
      </c>
      <c r="M1520">
        <v>2020</v>
      </c>
      <c r="N1520">
        <v>9</v>
      </c>
      <c r="P1520" t="s">
        <v>1790</v>
      </c>
      <c r="Q1520" t="s">
        <v>35</v>
      </c>
      <c r="R1520" t="s">
        <v>1035</v>
      </c>
      <c r="S1520" t="s">
        <v>61</v>
      </c>
      <c r="T1520">
        <v>0</v>
      </c>
      <c r="U1520" s="7">
        <v>0</v>
      </c>
      <c r="V1520" s="4">
        <v>0</v>
      </c>
      <c r="W1520">
        <v>0</v>
      </c>
      <c r="Y1520">
        <v>0</v>
      </c>
      <c r="Z1520">
        <v>0</v>
      </c>
      <c r="AA1520" t="b">
        <v>1</v>
      </c>
      <c r="AB1520" t="s">
        <v>199</v>
      </c>
      <c r="AC1520" t="s">
        <v>199</v>
      </c>
    </row>
    <row r="1521" spans="1:29" hidden="1" x14ac:dyDescent="0.25">
      <c r="A1521">
        <v>557709</v>
      </c>
      <c r="B1521" t="s">
        <v>1787</v>
      </c>
      <c r="C1521" t="s">
        <v>3168</v>
      </c>
      <c r="D1521" t="s">
        <v>196</v>
      </c>
      <c r="E1521" t="s">
        <v>58</v>
      </c>
      <c r="G1521">
        <v>0.33333333333332998</v>
      </c>
      <c r="J1521" s="5"/>
      <c r="M1521">
        <v>2018</v>
      </c>
      <c r="N1521">
        <v>279</v>
      </c>
      <c r="P1521" t="s">
        <v>1791</v>
      </c>
      <c r="Q1521" t="s">
        <v>35</v>
      </c>
      <c r="R1521" t="s">
        <v>58</v>
      </c>
      <c r="S1521" t="s">
        <v>60</v>
      </c>
      <c r="T1521">
        <v>1</v>
      </c>
      <c r="U1521" s="7">
        <v>1</v>
      </c>
      <c r="V1521" s="4">
        <v>0.33333333333332998</v>
      </c>
      <c r="W1521">
        <v>1</v>
      </c>
      <c r="Y1521">
        <v>0.33333333333332998</v>
      </c>
      <c r="Z1521">
        <v>0.33333333333332998</v>
      </c>
      <c r="AA1521" t="b">
        <v>1</v>
      </c>
      <c r="AB1521" t="s">
        <v>199</v>
      </c>
      <c r="AC1521" t="s">
        <v>199</v>
      </c>
    </row>
    <row r="1522" spans="1:29" hidden="1" x14ac:dyDescent="0.25">
      <c r="A1522">
        <v>559176</v>
      </c>
      <c r="B1522" t="s">
        <v>1792</v>
      </c>
      <c r="C1522" t="s">
        <v>3168</v>
      </c>
      <c r="D1522" t="s">
        <v>317</v>
      </c>
      <c r="E1522" t="s">
        <v>40</v>
      </c>
      <c r="F1522" t="s">
        <v>41</v>
      </c>
      <c r="G1522">
        <v>1</v>
      </c>
      <c r="J1522" s="5"/>
      <c r="L1522" t="s">
        <v>936</v>
      </c>
      <c r="M1522">
        <v>2018</v>
      </c>
      <c r="N1522">
        <v>5</v>
      </c>
      <c r="O1522" t="s">
        <v>34</v>
      </c>
      <c r="Q1522" t="s">
        <v>35</v>
      </c>
      <c r="R1522" t="s">
        <v>43</v>
      </c>
      <c r="S1522" t="s">
        <v>44</v>
      </c>
      <c r="T1522">
        <v>0.5</v>
      </c>
      <c r="U1522" s="7">
        <v>0.5</v>
      </c>
      <c r="V1522" s="4">
        <v>0.5</v>
      </c>
      <c r="W1522">
        <v>0</v>
      </c>
      <c r="Y1522">
        <v>0.5</v>
      </c>
      <c r="Z1522">
        <v>0.5</v>
      </c>
      <c r="AA1522" t="b">
        <v>1</v>
      </c>
      <c r="AB1522" t="s">
        <v>116</v>
      </c>
      <c r="AC1522" t="s">
        <v>116</v>
      </c>
    </row>
    <row r="1523" spans="1:29" hidden="1" x14ac:dyDescent="0.25">
      <c r="A1523">
        <v>559179</v>
      </c>
      <c r="B1523" t="s">
        <v>1792</v>
      </c>
      <c r="C1523" t="s">
        <v>3168</v>
      </c>
      <c r="D1523" t="s">
        <v>317</v>
      </c>
      <c r="E1523" t="s">
        <v>40</v>
      </c>
      <c r="F1523" t="s">
        <v>41</v>
      </c>
      <c r="G1523">
        <v>1</v>
      </c>
      <c r="J1523" s="5"/>
      <c r="L1523" t="s">
        <v>936</v>
      </c>
      <c r="M1523">
        <v>2018</v>
      </c>
      <c r="N1523">
        <v>5</v>
      </c>
      <c r="O1523" t="s">
        <v>34</v>
      </c>
      <c r="Q1523" t="s">
        <v>35</v>
      </c>
      <c r="R1523" t="s">
        <v>43</v>
      </c>
      <c r="S1523" t="s">
        <v>44</v>
      </c>
      <c r="T1523">
        <v>0.5</v>
      </c>
      <c r="U1523" s="7">
        <v>0.5</v>
      </c>
      <c r="V1523" s="4">
        <v>0.5</v>
      </c>
      <c r="W1523">
        <v>0</v>
      </c>
      <c r="Y1523">
        <v>0.5</v>
      </c>
      <c r="Z1523">
        <v>0.5</v>
      </c>
      <c r="AA1523" t="b">
        <v>1</v>
      </c>
      <c r="AB1523" t="s">
        <v>116</v>
      </c>
      <c r="AC1523" t="s">
        <v>116</v>
      </c>
    </row>
    <row r="1524" spans="1:29" hidden="1" x14ac:dyDescent="0.25">
      <c r="A1524">
        <v>576424</v>
      </c>
      <c r="B1524" t="s">
        <v>1792</v>
      </c>
      <c r="C1524" t="s">
        <v>3168</v>
      </c>
      <c r="D1524" t="s">
        <v>317</v>
      </c>
      <c r="E1524" t="s">
        <v>568</v>
      </c>
      <c r="G1524">
        <v>0.5</v>
      </c>
      <c r="J1524" s="5"/>
      <c r="M1524">
        <v>2019</v>
      </c>
      <c r="N1524">
        <v>80</v>
      </c>
      <c r="O1524" t="s">
        <v>34</v>
      </c>
      <c r="P1524" t="s">
        <v>266</v>
      </c>
      <c r="Q1524" t="s">
        <v>319</v>
      </c>
      <c r="R1524" t="s">
        <v>568</v>
      </c>
      <c r="S1524" t="s">
        <v>191</v>
      </c>
      <c r="T1524">
        <v>1</v>
      </c>
      <c r="U1524" s="7">
        <v>1</v>
      </c>
      <c r="V1524" s="4">
        <v>0.5</v>
      </c>
      <c r="W1524">
        <v>0</v>
      </c>
      <c r="Y1524">
        <v>0.5</v>
      </c>
      <c r="Z1524">
        <v>0.5</v>
      </c>
      <c r="AA1524" t="b">
        <v>1</v>
      </c>
      <c r="AB1524" t="s">
        <v>76</v>
      </c>
      <c r="AC1524" t="s">
        <v>3185</v>
      </c>
    </row>
    <row r="1525" spans="1:29" hidden="1" x14ac:dyDescent="0.25">
      <c r="A1525">
        <v>559741</v>
      </c>
      <c r="B1525" t="s">
        <v>1792</v>
      </c>
      <c r="C1525" t="s">
        <v>3168</v>
      </c>
      <c r="D1525" t="s">
        <v>317</v>
      </c>
      <c r="E1525" t="s">
        <v>40</v>
      </c>
      <c r="F1525" t="s">
        <v>41</v>
      </c>
      <c r="G1525">
        <v>1</v>
      </c>
      <c r="J1525" s="5"/>
      <c r="L1525" t="s">
        <v>936</v>
      </c>
      <c r="M1525">
        <v>2018</v>
      </c>
      <c r="N1525">
        <v>2</v>
      </c>
      <c r="O1525" t="s">
        <v>34</v>
      </c>
      <c r="Q1525" t="s">
        <v>35</v>
      </c>
      <c r="R1525" t="s">
        <v>43</v>
      </c>
      <c r="S1525" t="s">
        <v>44</v>
      </c>
      <c r="T1525">
        <v>0.5</v>
      </c>
      <c r="U1525" s="7">
        <v>0.5</v>
      </c>
      <c r="V1525" s="4">
        <v>0.5</v>
      </c>
      <c r="W1525">
        <v>0</v>
      </c>
      <c r="Y1525">
        <v>0.5</v>
      </c>
      <c r="Z1525">
        <v>0.5</v>
      </c>
      <c r="AA1525" t="b">
        <v>1</v>
      </c>
      <c r="AB1525" t="s">
        <v>76</v>
      </c>
      <c r="AC1525" t="s">
        <v>3188</v>
      </c>
    </row>
    <row r="1526" spans="1:29" hidden="1" x14ac:dyDescent="0.25">
      <c r="A1526">
        <v>580082</v>
      </c>
      <c r="B1526" t="s">
        <v>1793</v>
      </c>
      <c r="C1526" t="s">
        <v>3168</v>
      </c>
      <c r="D1526" t="s">
        <v>947</v>
      </c>
      <c r="E1526" t="s">
        <v>99</v>
      </c>
      <c r="F1526" t="s">
        <v>100</v>
      </c>
      <c r="G1526">
        <v>0.33333333333332998</v>
      </c>
      <c r="J1526" s="5"/>
      <c r="L1526" t="s">
        <v>1794</v>
      </c>
      <c r="M1526">
        <v>2020</v>
      </c>
      <c r="N1526">
        <v>7</v>
      </c>
      <c r="P1526" t="s">
        <v>993</v>
      </c>
      <c r="Q1526" t="s">
        <v>69</v>
      </c>
      <c r="R1526" t="s">
        <v>103</v>
      </c>
      <c r="S1526" t="s">
        <v>104</v>
      </c>
      <c r="T1526">
        <v>0.25</v>
      </c>
      <c r="U1526" s="7">
        <v>0.5</v>
      </c>
      <c r="V1526" s="4">
        <v>0.16666666666666499</v>
      </c>
      <c r="W1526">
        <v>0</v>
      </c>
      <c r="Y1526">
        <v>0.16666666666666499</v>
      </c>
      <c r="Z1526">
        <v>0.16666666666666499</v>
      </c>
      <c r="AA1526" t="b">
        <v>1</v>
      </c>
      <c r="AB1526" t="s">
        <v>76</v>
      </c>
      <c r="AC1526" t="s">
        <v>3186</v>
      </c>
    </row>
    <row r="1527" spans="1:29" hidden="1" x14ac:dyDescent="0.25">
      <c r="A1527">
        <v>586125</v>
      </c>
      <c r="B1527" t="s">
        <v>248</v>
      </c>
      <c r="C1527" t="s">
        <v>3168</v>
      </c>
      <c r="D1527" t="s">
        <v>201</v>
      </c>
      <c r="E1527" t="s">
        <v>99</v>
      </c>
      <c r="F1527" t="s">
        <v>100</v>
      </c>
      <c r="G1527">
        <v>0.2</v>
      </c>
      <c r="J1527" s="5"/>
      <c r="L1527" t="s">
        <v>1795</v>
      </c>
      <c r="M1527">
        <v>2020</v>
      </c>
      <c r="N1527">
        <v>8</v>
      </c>
      <c r="P1527" t="s">
        <v>1796</v>
      </c>
      <c r="Q1527" t="s">
        <v>35</v>
      </c>
      <c r="R1527" t="s">
        <v>103</v>
      </c>
      <c r="S1527" t="s">
        <v>104</v>
      </c>
      <c r="T1527">
        <v>0.25</v>
      </c>
      <c r="U1527" s="7">
        <v>0.25</v>
      </c>
      <c r="V1527" s="4">
        <v>0.05</v>
      </c>
      <c r="W1527">
        <v>0</v>
      </c>
      <c r="Y1527">
        <v>0.05</v>
      </c>
      <c r="Z1527">
        <v>0.05</v>
      </c>
      <c r="AA1527" t="b">
        <v>1</v>
      </c>
      <c r="AB1527" t="s">
        <v>151</v>
      </c>
      <c r="AC1527" t="s">
        <v>3189</v>
      </c>
    </row>
    <row r="1528" spans="1:29" hidden="1" x14ac:dyDescent="0.25">
      <c r="A1528">
        <v>570919</v>
      </c>
      <c r="B1528" t="s">
        <v>248</v>
      </c>
      <c r="C1528" t="s">
        <v>3169</v>
      </c>
      <c r="D1528" t="s">
        <v>201</v>
      </c>
      <c r="E1528" t="s">
        <v>249</v>
      </c>
      <c r="G1528">
        <v>0.5</v>
      </c>
      <c r="J1528" s="5"/>
      <c r="M1528">
        <v>2019</v>
      </c>
      <c r="N1528">
        <v>30</v>
      </c>
      <c r="O1528" t="s">
        <v>34</v>
      </c>
      <c r="P1528" t="s">
        <v>250</v>
      </c>
      <c r="Q1528" t="s">
        <v>35</v>
      </c>
      <c r="R1528" t="s">
        <v>249</v>
      </c>
      <c r="S1528" t="s">
        <v>191</v>
      </c>
      <c r="T1528">
        <v>1</v>
      </c>
      <c r="U1528" s="7">
        <v>1</v>
      </c>
      <c r="V1528" s="4">
        <v>0.5</v>
      </c>
      <c r="W1528">
        <v>0</v>
      </c>
      <c r="Y1528">
        <v>0.5</v>
      </c>
      <c r="Z1528">
        <v>0.5</v>
      </c>
      <c r="AA1528" t="b">
        <v>1</v>
      </c>
      <c r="AB1528" t="s">
        <v>76</v>
      </c>
      <c r="AC1528" t="s">
        <v>3187</v>
      </c>
    </row>
    <row r="1529" spans="1:29" hidden="1" x14ac:dyDescent="0.25">
      <c r="A1529">
        <v>574229</v>
      </c>
      <c r="B1529" t="s">
        <v>248</v>
      </c>
      <c r="C1529" t="s">
        <v>3168</v>
      </c>
      <c r="D1529" t="s">
        <v>201</v>
      </c>
      <c r="E1529" t="s">
        <v>193</v>
      </c>
      <c r="G1529">
        <v>0.5</v>
      </c>
      <c r="J1529" s="5"/>
      <c r="M1529">
        <v>2020</v>
      </c>
      <c r="N1529">
        <v>182</v>
      </c>
      <c r="O1529" t="s">
        <v>34</v>
      </c>
      <c r="P1529" t="s">
        <v>292</v>
      </c>
      <c r="Q1529" t="s">
        <v>35</v>
      </c>
      <c r="R1529" t="s">
        <v>193</v>
      </c>
      <c r="S1529" t="s">
        <v>60</v>
      </c>
      <c r="T1529">
        <v>1</v>
      </c>
      <c r="U1529" s="7">
        <v>1</v>
      </c>
      <c r="V1529" s="4">
        <v>0.5</v>
      </c>
      <c r="W1529">
        <v>1</v>
      </c>
      <c r="Y1529">
        <v>0.5</v>
      </c>
      <c r="Z1529">
        <v>0.5</v>
      </c>
      <c r="AA1529" t="b">
        <v>1</v>
      </c>
      <c r="AB1529" t="s">
        <v>76</v>
      </c>
      <c r="AC1529" t="s">
        <v>3187</v>
      </c>
    </row>
    <row r="1530" spans="1:29" hidden="1" x14ac:dyDescent="0.25">
      <c r="A1530">
        <v>574360</v>
      </c>
      <c r="B1530" t="s">
        <v>248</v>
      </c>
      <c r="C1530" t="s">
        <v>3168</v>
      </c>
      <c r="D1530" t="s">
        <v>201</v>
      </c>
      <c r="E1530" t="s">
        <v>249</v>
      </c>
      <c r="G1530">
        <v>0.5</v>
      </c>
      <c r="J1530" s="5"/>
      <c r="M1530">
        <v>2019</v>
      </c>
      <c r="N1530">
        <v>29</v>
      </c>
      <c r="O1530" t="s">
        <v>34</v>
      </c>
      <c r="P1530" t="s">
        <v>250</v>
      </c>
      <c r="Q1530" t="s">
        <v>35</v>
      </c>
      <c r="R1530" t="s">
        <v>249</v>
      </c>
      <c r="S1530" t="s">
        <v>191</v>
      </c>
      <c r="T1530">
        <v>1</v>
      </c>
      <c r="U1530" s="7">
        <v>1</v>
      </c>
      <c r="V1530" s="4">
        <v>0.5</v>
      </c>
      <c r="W1530">
        <v>0</v>
      </c>
      <c r="Y1530">
        <v>0.5</v>
      </c>
      <c r="Z1530">
        <v>0.5</v>
      </c>
      <c r="AA1530" t="b">
        <v>1</v>
      </c>
      <c r="AB1530" t="s">
        <v>151</v>
      </c>
      <c r="AC1530" t="s">
        <v>151</v>
      </c>
    </row>
    <row r="1531" spans="1:29" hidden="1" x14ac:dyDescent="0.25">
      <c r="A1531">
        <v>574387</v>
      </c>
      <c r="B1531" t="s">
        <v>248</v>
      </c>
      <c r="C1531" t="s">
        <v>3168</v>
      </c>
      <c r="D1531" t="s">
        <v>201</v>
      </c>
      <c r="E1531" t="s">
        <v>99</v>
      </c>
      <c r="F1531" t="s">
        <v>100</v>
      </c>
      <c r="G1531">
        <v>0.5</v>
      </c>
      <c r="J1531" s="5"/>
      <c r="L1531" t="s">
        <v>1661</v>
      </c>
      <c r="M1531">
        <v>2019</v>
      </c>
      <c r="N1531">
        <v>12</v>
      </c>
      <c r="P1531" t="s">
        <v>827</v>
      </c>
      <c r="Q1531" t="s">
        <v>69</v>
      </c>
      <c r="R1531" t="s">
        <v>103</v>
      </c>
      <c r="S1531" t="s">
        <v>104</v>
      </c>
      <c r="T1531">
        <v>0.25</v>
      </c>
      <c r="U1531" s="7">
        <v>0.5</v>
      </c>
      <c r="V1531" s="4">
        <v>0.25</v>
      </c>
      <c r="W1531">
        <v>0</v>
      </c>
      <c r="Y1531">
        <v>0.25</v>
      </c>
      <c r="Z1531">
        <v>0.25</v>
      </c>
      <c r="AA1531" t="b">
        <v>1</v>
      </c>
      <c r="AB1531" t="s">
        <v>151</v>
      </c>
      <c r="AC1531" t="s">
        <v>151</v>
      </c>
    </row>
    <row r="1532" spans="1:29" hidden="1" x14ac:dyDescent="0.25">
      <c r="A1532">
        <v>560798</v>
      </c>
      <c r="B1532" t="s">
        <v>1797</v>
      </c>
      <c r="C1532" t="s">
        <v>3168</v>
      </c>
      <c r="D1532" t="s">
        <v>196</v>
      </c>
      <c r="E1532" t="s">
        <v>249</v>
      </c>
      <c r="G1532">
        <v>0.33333333333332998</v>
      </c>
      <c r="J1532" s="5"/>
      <c r="M1532">
        <v>2018</v>
      </c>
      <c r="N1532">
        <v>89</v>
      </c>
      <c r="P1532" t="s">
        <v>362</v>
      </c>
      <c r="Q1532" t="s">
        <v>35</v>
      </c>
      <c r="R1532" t="s">
        <v>249</v>
      </c>
      <c r="S1532" t="s">
        <v>191</v>
      </c>
      <c r="T1532">
        <v>1</v>
      </c>
      <c r="U1532" s="7">
        <v>1</v>
      </c>
      <c r="V1532" s="4">
        <v>0.33333333333332998</v>
      </c>
      <c r="W1532">
        <v>0</v>
      </c>
      <c r="Y1532">
        <v>0.33333333333332998</v>
      </c>
      <c r="Z1532">
        <v>0.33333333333332998</v>
      </c>
      <c r="AA1532" t="b">
        <v>1</v>
      </c>
      <c r="AB1532" t="s">
        <v>76</v>
      </c>
      <c r="AC1532" t="s">
        <v>3188</v>
      </c>
    </row>
    <row r="1533" spans="1:29" hidden="1" x14ac:dyDescent="0.25">
      <c r="A1533">
        <v>539637</v>
      </c>
      <c r="B1533" t="s">
        <v>1797</v>
      </c>
      <c r="C1533" t="s">
        <v>3168</v>
      </c>
      <c r="D1533" t="s">
        <v>196</v>
      </c>
      <c r="E1533" t="s">
        <v>58</v>
      </c>
      <c r="G1533">
        <v>0.25</v>
      </c>
      <c r="J1533" s="5"/>
      <c r="M1533">
        <v>2017</v>
      </c>
      <c r="N1533">
        <v>82</v>
      </c>
      <c r="O1533" t="s">
        <v>34</v>
      </c>
      <c r="P1533" t="s">
        <v>176</v>
      </c>
      <c r="Q1533" t="s">
        <v>35</v>
      </c>
      <c r="R1533" t="s">
        <v>58</v>
      </c>
      <c r="S1533" t="s">
        <v>60</v>
      </c>
      <c r="T1533">
        <v>1</v>
      </c>
      <c r="U1533" s="7">
        <v>1</v>
      </c>
      <c r="V1533" s="4">
        <v>0.25</v>
      </c>
      <c r="W1533">
        <v>1</v>
      </c>
      <c r="Y1533">
        <v>0.25</v>
      </c>
      <c r="Z1533">
        <v>0.25</v>
      </c>
      <c r="AA1533" t="b">
        <v>1</v>
      </c>
      <c r="AB1533" t="s">
        <v>199</v>
      </c>
      <c r="AC1533" t="s">
        <v>199</v>
      </c>
    </row>
    <row r="1534" spans="1:29" hidden="1" x14ac:dyDescent="0.25">
      <c r="A1534">
        <v>587420</v>
      </c>
      <c r="B1534" t="s">
        <v>1797</v>
      </c>
      <c r="C1534" t="s">
        <v>3168</v>
      </c>
      <c r="D1534" t="s">
        <v>196</v>
      </c>
      <c r="E1534" t="s">
        <v>568</v>
      </c>
      <c r="G1534">
        <v>0.5</v>
      </c>
      <c r="J1534" s="5"/>
      <c r="M1534">
        <v>2020</v>
      </c>
      <c r="N1534">
        <v>54</v>
      </c>
      <c r="O1534" t="s">
        <v>34</v>
      </c>
      <c r="P1534" t="s">
        <v>266</v>
      </c>
      <c r="Q1534" t="s">
        <v>69</v>
      </c>
      <c r="R1534" t="s">
        <v>568</v>
      </c>
      <c r="S1534" t="s">
        <v>191</v>
      </c>
      <c r="T1534">
        <v>1</v>
      </c>
      <c r="U1534" s="7">
        <v>1</v>
      </c>
      <c r="V1534" s="4">
        <v>0.5</v>
      </c>
      <c r="W1534">
        <v>0</v>
      </c>
      <c r="Y1534">
        <v>0.5</v>
      </c>
      <c r="Z1534">
        <v>0.5</v>
      </c>
      <c r="AA1534" t="b">
        <v>1</v>
      </c>
      <c r="AB1534" t="s">
        <v>76</v>
      </c>
      <c r="AC1534" t="s">
        <v>3188</v>
      </c>
    </row>
    <row r="1535" spans="1:29" hidden="1" x14ac:dyDescent="0.25">
      <c r="A1535">
        <v>556770</v>
      </c>
      <c r="B1535" t="s">
        <v>1797</v>
      </c>
      <c r="C1535" t="s">
        <v>3168</v>
      </c>
      <c r="D1535" t="s">
        <v>196</v>
      </c>
      <c r="E1535" t="s">
        <v>568</v>
      </c>
      <c r="G1535">
        <v>0.33333333333332998</v>
      </c>
      <c r="J1535" s="5"/>
      <c r="M1535">
        <v>2018</v>
      </c>
      <c r="N1535">
        <v>153</v>
      </c>
      <c r="O1535" t="s">
        <v>34</v>
      </c>
      <c r="P1535" t="s">
        <v>1798</v>
      </c>
      <c r="Q1535" t="s">
        <v>35</v>
      </c>
      <c r="R1535" t="s">
        <v>568</v>
      </c>
      <c r="S1535" t="s">
        <v>191</v>
      </c>
      <c r="T1535">
        <v>1</v>
      </c>
      <c r="U1535" s="7">
        <v>1</v>
      </c>
      <c r="V1535" s="4">
        <v>0.33333333333332998</v>
      </c>
      <c r="W1535">
        <v>0</v>
      </c>
      <c r="Y1535">
        <v>0.33333333333332998</v>
      </c>
      <c r="Z1535">
        <v>0.33333333333332998</v>
      </c>
      <c r="AA1535" t="b">
        <v>1</v>
      </c>
      <c r="AB1535" t="s">
        <v>199</v>
      </c>
      <c r="AC1535" t="s">
        <v>199</v>
      </c>
    </row>
    <row r="1536" spans="1:29" hidden="1" x14ac:dyDescent="0.25">
      <c r="A1536">
        <v>556771</v>
      </c>
      <c r="B1536" t="s">
        <v>1797</v>
      </c>
      <c r="C1536" t="s">
        <v>3168</v>
      </c>
      <c r="D1536" t="s">
        <v>196</v>
      </c>
      <c r="E1536" t="s">
        <v>249</v>
      </c>
      <c r="G1536">
        <v>0.33333333333332998</v>
      </c>
      <c r="J1536" s="5"/>
      <c r="M1536">
        <v>2017</v>
      </c>
      <c r="N1536">
        <v>176</v>
      </c>
      <c r="O1536" t="s">
        <v>34</v>
      </c>
      <c r="P1536" t="s">
        <v>362</v>
      </c>
      <c r="Q1536" t="s">
        <v>35</v>
      </c>
      <c r="R1536" t="s">
        <v>249</v>
      </c>
      <c r="S1536" t="s">
        <v>191</v>
      </c>
      <c r="T1536">
        <v>1</v>
      </c>
      <c r="U1536" s="7">
        <v>1</v>
      </c>
      <c r="V1536" s="4">
        <v>0.33333333333332998</v>
      </c>
      <c r="W1536">
        <v>0</v>
      </c>
      <c r="Y1536">
        <v>0.33333333333332998</v>
      </c>
      <c r="Z1536">
        <v>0.33333333333332998</v>
      </c>
      <c r="AA1536" t="b">
        <v>1</v>
      </c>
      <c r="AB1536" t="s">
        <v>76</v>
      </c>
      <c r="AC1536" t="s">
        <v>3188</v>
      </c>
    </row>
    <row r="1537" spans="1:29" hidden="1" x14ac:dyDescent="0.25">
      <c r="A1537">
        <v>556773</v>
      </c>
      <c r="B1537" t="s">
        <v>1797</v>
      </c>
      <c r="C1537" t="s">
        <v>3168</v>
      </c>
      <c r="D1537" t="s">
        <v>196</v>
      </c>
      <c r="E1537" t="s">
        <v>249</v>
      </c>
      <c r="G1537">
        <v>0.33333333333332998</v>
      </c>
      <c r="J1537" s="5"/>
      <c r="M1537">
        <v>2017</v>
      </c>
      <c r="N1537">
        <v>64</v>
      </c>
      <c r="O1537" t="s">
        <v>34</v>
      </c>
      <c r="P1537" t="s">
        <v>362</v>
      </c>
      <c r="Q1537" t="s">
        <v>35</v>
      </c>
      <c r="R1537" t="s">
        <v>249</v>
      </c>
      <c r="S1537" t="s">
        <v>191</v>
      </c>
      <c r="T1537">
        <v>1</v>
      </c>
      <c r="U1537" s="7">
        <v>1</v>
      </c>
      <c r="V1537" s="4">
        <v>0.33333333333332998</v>
      </c>
      <c r="W1537">
        <v>0</v>
      </c>
      <c r="Y1537">
        <v>0.33333333333332998</v>
      </c>
      <c r="Z1537">
        <v>0.33333333333332998</v>
      </c>
      <c r="AA1537" t="b">
        <v>1</v>
      </c>
      <c r="AB1537" t="s">
        <v>76</v>
      </c>
      <c r="AC1537" t="s">
        <v>3188</v>
      </c>
    </row>
    <row r="1538" spans="1:29" hidden="1" x14ac:dyDescent="0.25">
      <c r="A1538">
        <v>574012</v>
      </c>
      <c r="B1538" t="s">
        <v>1797</v>
      </c>
      <c r="C1538" t="s">
        <v>3168</v>
      </c>
      <c r="D1538" t="s">
        <v>196</v>
      </c>
      <c r="E1538" t="s">
        <v>249</v>
      </c>
      <c r="G1538">
        <v>1</v>
      </c>
      <c r="J1538" s="5"/>
      <c r="M1538">
        <v>2019</v>
      </c>
      <c r="N1538">
        <v>47</v>
      </c>
      <c r="P1538" t="s">
        <v>1799</v>
      </c>
      <c r="Q1538" t="s">
        <v>35</v>
      </c>
      <c r="R1538" t="s">
        <v>249</v>
      </c>
      <c r="S1538" t="s">
        <v>191</v>
      </c>
      <c r="T1538">
        <v>1</v>
      </c>
      <c r="U1538" s="7">
        <v>1</v>
      </c>
      <c r="V1538" s="4">
        <v>1</v>
      </c>
      <c r="W1538">
        <v>0</v>
      </c>
      <c r="Y1538">
        <v>1</v>
      </c>
      <c r="Z1538">
        <v>1</v>
      </c>
      <c r="AA1538" t="b">
        <v>1</v>
      </c>
      <c r="AB1538" t="s">
        <v>76</v>
      </c>
      <c r="AC1538" t="s">
        <v>3188</v>
      </c>
    </row>
    <row r="1539" spans="1:29" hidden="1" x14ac:dyDescent="0.25">
      <c r="A1539">
        <v>574018</v>
      </c>
      <c r="B1539" t="s">
        <v>1797</v>
      </c>
      <c r="C1539" t="s">
        <v>3168</v>
      </c>
      <c r="D1539" t="s">
        <v>196</v>
      </c>
      <c r="E1539" t="s">
        <v>568</v>
      </c>
      <c r="G1539">
        <v>0.5</v>
      </c>
      <c r="J1539" s="5"/>
      <c r="M1539">
        <v>2019</v>
      </c>
      <c r="N1539">
        <v>51</v>
      </c>
      <c r="O1539" t="s">
        <v>34</v>
      </c>
      <c r="P1539" t="s">
        <v>490</v>
      </c>
      <c r="Q1539" t="s">
        <v>35</v>
      </c>
      <c r="R1539" t="s">
        <v>568</v>
      </c>
      <c r="S1539" t="s">
        <v>191</v>
      </c>
      <c r="T1539">
        <v>1</v>
      </c>
      <c r="U1539" s="7">
        <v>1</v>
      </c>
      <c r="V1539" s="4">
        <v>0.5</v>
      </c>
      <c r="W1539">
        <v>0</v>
      </c>
      <c r="Y1539">
        <v>0.5</v>
      </c>
      <c r="Z1539">
        <v>0.5</v>
      </c>
      <c r="AA1539" t="b">
        <v>1</v>
      </c>
      <c r="AB1539" t="s">
        <v>76</v>
      </c>
      <c r="AC1539" t="s">
        <v>3188</v>
      </c>
    </row>
    <row r="1540" spans="1:29" hidden="1" x14ac:dyDescent="0.25">
      <c r="A1540">
        <v>593343</v>
      </c>
      <c r="B1540" t="s">
        <v>1797</v>
      </c>
      <c r="C1540" t="s">
        <v>3168</v>
      </c>
      <c r="D1540" t="s">
        <v>196</v>
      </c>
      <c r="E1540" t="s">
        <v>58</v>
      </c>
      <c r="G1540">
        <v>4.1666666666666997E-2</v>
      </c>
      <c r="J1540" s="5"/>
      <c r="M1540">
        <v>2020</v>
      </c>
      <c r="N1540">
        <v>260</v>
      </c>
      <c r="O1540" t="s">
        <v>34</v>
      </c>
      <c r="P1540" t="s">
        <v>266</v>
      </c>
      <c r="Q1540" t="s">
        <v>35</v>
      </c>
      <c r="R1540" t="s">
        <v>58</v>
      </c>
      <c r="S1540" t="s">
        <v>60</v>
      </c>
      <c r="T1540">
        <v>3</v>
      </c>
      <c r="U1540" s="7">
        <v>3</v>
      </c>
      <c r="V1540" s="4">
        <v>0.125000000000001</v>
      </c>
      <c r="W1540">
        <v>3</v>
      </c>
      <c r="Y1540">
        <v>0.125000000000001</v>
      </c>
      <c r="Z1540">
        <v>0.125000000000001</v>
      </c>
      <c r="AA1540" t="b">
        <v>1</v>
      </c>
      <c r="AB1540" t="s">
        <v>151</v>
      </c>
      <c r="AC1540" t="s">
        <v>151</v>
      </c>
    </row>
    <row r="1541" spans="1:29" hidden="1" x14ac:dyDescent="0.25">
      <c r="A1541">
        <v>576459</v>
      </c>
      <c r="B1541" t="s">
        <v>251</v>
      </c>
      <c r="C1541" t="s">
        <v>3168</v>
      </c>
      <c r="D1541" t="s">
        <v>78</v>
      </c>
      <c r="E1541" t="s">
        <v>568</v>
      </c>
      <c r="G1541">
        <v>1</v>
      </c>
      <c r="J1541" s="5"/>
      <c r="M1541">
        <v>2018</v>
      </c>
      <c r="N1541">
        <v>51</v>
      </c>
      <c r="O1541" t="s">
        <v>34</v>
      </c>
      <c r="P1541" t="s">
        <v>266</v>
      </c>
      <c r="Q1541" t="s">
        <v>35</v>
      </c>
      <c r="R1541" t="s">
        <v>568</v>
      </c>
      <c r="S1541" t="s">
        <v>191</v>
      </c>
      <c r="T1541">
        <v>1</v>
      </c>
      <c r="U1541" s="7">
        <v>1</v>
      </c>
      <c r="V1541" s="4">
        <v>1</v>
      </c>
      <c r="W1541">
        <v>0</v>
      </c>
      <c r="Y1541">
        <v>1</v>
      </c>
      <c r="Z1541">
        <v>1</v>
      </c>
      <c r="AA1541" t="b">
        <v>1</v>
      </c>
      <c r="AB1541" t="s">
        <v>151</v>
      </c>
      <c r="AC1541" t="s">
        <v>151</v>
      </c>
    </row>
    <row r="1542" spans="1:29" hidden="1" x14ac:dyDescent="0.25">
      <c r="A1542">
        <v>533513</v>
      </c>
      <c r="B1542" t="s">
        <v>251</v>
      </c>
      <c r="C1542" t="s">
        <v>3177</v>
      </c>
      <c r="D1542" t="s">
        <v>78</v>
      </c>
      <c r="E1542" t="s">
        <v>99</v>
      </c>
      <c r="F1542" t="s">
        <v>100</v>
      </c>
      <c r="G1542">
        <v>0.5</v>
      </c>
      <c r="J1542" s="5"/>
      <c r="L1542" t="s">
        <v>252</v>
      </c>
      <c r="M1542">
        <v>2017</v>
      </c>
      <c r="N1542">
        <v>15</v>
      </c>
      <c r="P1542" t="s">
        <v>253</v>
      </c>
      <c r="Q1542" t="s">
        <v>35</v>
      </c>
      <c r="R1542" t="s">
        <v>103</v>
      </c>
      <c r="S1542" t="s">
        <v>104</v>
      </c>
      <c r="T1542">
        <v>0.25</v>
      </c>
      <c r="U1542" s="7">
        <v>0.25</v>
      </c>
      <c r="V1542" s="4">
        <v>0.125</v>
      </c>
      <c r="W1542">
        <v>0</v>
      </c>
      <c r="Y1542">
        <v>0.125</v>
      </c>
      <c r="Z1542">
        <v>0.125</v>
      </c>
      <c r="AA1542" t="b">
        <v>1</v>
      </c>
      <c r="AB1542" t="s">
        <v>76</v>
      </c>
      <c r="AC1542" t="s">
        <v>3187</v>
      </c>
    </row>
    <row r="1543" spans="1:29" hidden="1" x14ac:dyDescent="0.25">
      <c r="A1543">
        <v>535757</v>
      </c>
      <c r="B1543" t="s">
        <v>251</v>
      </c>
      <c r="C1543" t="s">
        <v>3168</v>
      </c>
      <c r="D1543" t="s">
        <v>78</v>
      </c>
      <c r="E1543" t="s">
        <v>58</v>
      </c>
      <c r="G1543">
        <v>0.14285714285713999</v>
      </c>
      <c r="J1543" s="5"/>
      <c r="M1543">
        <v>2017</v>
      </c>
      <c r="N1543">
        <v>272</v>
      </c>
      <c r="O1543" t="s">
        <v>34</v>
      </c>
      <c r="P1543" t="s">
        <v>176</v>
      </c>
      <c r="Q1543" t="s">
        <v>35</v>
      </c>
      <c r="R1543" t="s">
        <v>58</v>
      </c>
      <c r="S1543" t="s">
        <v>60</v>
      </c>
      <c r="T1543">
        <v>1</v>
      </c>
      <c r="U1543" s="7">
        <v>1</v>
      </c>
      <c r="V1543" s="4">
        <v>0.14285714285713999</v>
      </c>
      <c r="W1543">
        <v>1</v>
      </c>
      <c r="Y1543">
        <v>0.14285714285713999</v>
      </c>
      <c r="Z1543">
        <v>0.14285714285713999</v>
      </c>
      <c r="AA1543" t="b">
        <v>1</v>
      </c>
      <c r="AB1543" t="s">
        <v>151</v>
      </c>
      <c r="AC1543" t="s">
        <v>151</v>
      </c>
    </row>
    <row r="1544" spans="1:29" hidden="1" x14ac:dyDescent="0.25">
      <c r="A1544">
        <v>539716</v>
      </c>
      <c r="B1544" t="s">
        <v>251</v>
      </c>
      <c r="C1544" t="s">
        <v>3168</v>
      </c>
      <c r="D1544" t="s">
        <v>78</v>
      </c>
      <c r="E1544" t="s">
        <v>58</v>
      </c>
      <c r="G1544">
        <v>6.25E-2</v>
      </c>
      <c r="J1544" s="5"/>
      <c r="M1544">
        <v>2017</v>
      </c>
      <c r="N1544">
        <v>338</v>
      </c>
      <c r="O1544" t="s">
        <v>34</v>
      </c>
      <c r="P1544" t="s">
        <v>176</v>
      </c>
      <c r="Q1544" t="s">
        <v>35</v>
      </c>
      <c r="R1544" t="s">
        <v>58</v>
      </c>
      <c r="S1544" t="s">
        <v>60</v>
      </c>
      <c r="T1544">
        <v>1</v>
      </c>
      <c r="U1544" s="7">
        <v>1</v>
      </c>
      <c r="V1544" s="4">
        <v>6.25E-2</v>
      </c>
      <c r="W1544">
        <v>1</v>
      </c>
      <c r="Y1544">
        <v>6.25E-2</v>
      </c>
      <c r="Z1544">
        <v>6.25E-2</v>
      </c>
      <c r="AA1544" t="b">
        <v>1</v>
      </c>
      <c r="AB1544" t="s">
        <v>76</v>
      </c>
      <c r="AC1544" t="s">
        <v>3187</v>
      </c>
    </row>
    <row r="1545" spans="1:29" hidden="1" x14ac:dyDescent="0.25">
      <c r="A1545">
        <v>540775</v>
      </c>
      <c r="B1545" t="s">
        <v>251</v>
      </c>
      <c r="C1545" t="s">
        <v>3168</v>
      </c>
      <c r="D1545" t="s">
        <v>78</v>
      </c>
      <c r="E1545" t="s">
        <v>99</v>
      </c>
      <c r="F1545" t="s">
        <v>100</v>
      </c>
      <c r="G1545">
        <v>0.33333333333332998</v>
      </c>
      <c r="J1545" s="5"/>
      <c r="L1545" t="s">
        <v>1800</v>
      </c>
      <c r="M1545">
        <v>2017</v>
      </c>
      <c r="N1545">
        <v>6</v>
      </c>
      <c r="P1545" t="s">
        <v>1801</v>
      </c>
      <c r="Q1545" t="s">
        <v>35</v>
      </c>
      <c r="R1545" t="s">
        <v>103</v>
      </c>
      <c r="S1545" t="s">
        <v>104</v>
      </c>
      <c r="T1545">
        <v>0.25</v>
      </c>
      <c r="U1545" s="7">
        <v>0.25</v>
      </c>
      <c r="V1545" s="4">
        <v>8.3333333333332496E-2</v>
      </c>
      <c r="W1545">
        <v>0</v>
      </c>
      <c r="Y1545">
        <v>8.3333333333332496E-2</v>
      </c>
      <c r="Z1545">
        <v>8.3333333333332496E-2</v>
      </c>
      <c r="AA1545" t="b">
        <v>1</v>
      </c>
      <c r="AB1545" t="s">
        <v>76</v>
      </c>
      <c r="AC1545" t="s">
        <v>3187</v>
      </c>
    </row>
    <row r="1546" spans="1:29" hidden="1" x14ac:dyDescent="0.25">
      <c r="A1546">
        <v>545767</v>
      </c>
      <c r="B1546" t="s">
        <v>251</v>
      </c>
      <c r="C1546" t="s">
        <v>3168</v>
      </c>
      <c r="D1546" t="s">
        <v>78</v>
      </c>
      <c r="E1546" t="s">
        <v>99</v>
      </c>
      <c r="F1546" t="s">
        <v>100</v>
      </c>
      <c r="G1546">
        <v>0.2</v>
      </c>
      <c r="J1546" s="5"/>
      <c r="L1546" t="s">
        <v>1802</v>
      </c>
      <c r="M1546">
        <v>2018</v>
      </c>
      <c r="N1546">
        <v>9</v>
      </c>
      <c r="P1546" t="s">
        <v>1803</v>
      </c>
      <c r="Q1546" t="s">
        <v>35</v>
      </c>
      <c r="R1546" t="s">
        <v>103</v>
      </c>
      <c r="S1546" t="s">
        <v>104</v>
      </c>
      <c r="T1546">
        <v>0.25</v>
      </c>
      <c r="U1546" s="7">
        <v>0.25</v>
      </c>
      <c r="V1546" s="4">
        <v>0.05</v>
      </c>
      <c r="W1546">
        <v>0</v>
      </c>
      <c r="Y1546">
        <v>0.05</v>
      </c>
      <c r="Z1546">
        <v>0.05</v>
      </c>
      <c r="AA1546" t="b">
        <v>1</v>
      </c>
      <c r="AB1546" t="s">
        <v>151</v>
      </c>
      <c r="AC1546" t="s">
        <v>151</v>
      </c>
    </row>
    <row r="1547" spans="1:29" hidden="1" x14ac:dyDescent="0.25">
      <c r="A1547">
        <v>584224</v>
      </c>
      <c r="B1547" t="s">
        <v>251</v>
      </c>
      <c r="C1547" t="s">
        <v>3168</v>
      </c>
      <c r="D1547" t="s">
        <v>78</v>
      </c>
      <c r="E1547" t="s">
        <v>40</v>
      </c>
      <c r="F1547" t="s">
        <v>41</v>
      </c>
      <c r="G1547">
        <v>0.33333333333332998</v>
      </c>
      <c r="J1547" s="5"/>
      <c r="L1547" t="s">
        <v>1804</v>
      </c>
      <c r="M1547">
        <v>2020</v>
      </c>
      <c r="N1547">
        <v>8</v>
      </c>
      <c r="O1547" t="s">
        <v>34</v>
      </c>
      <c r="Q1547" t="s">
        <v>35</v>
      </c>
      <c r="R1547" t="s">
        <v>43</v>
      </c>
      <c r="S1547" t="s">
        <v>44</v>
      </c>
      <c r="T1547">
        <v>0.5</v>
      </c>
      <c r="U1547" s="7">
        <v>0.5</v>
      </c>
      <c r="V1547" s="4">
        <v>0.16666666666666499</v>
      </c>
      <c r="W1547">
        <v>0</v>
      </c>
      <c r="Y1547">
        <v>0.16666666666666499</v>
      </c>
      <c r="Z1547">
        <v>0.16666666666666499</v>
      </c>
      <c r="AA1547" t="b">
        <v>1</v>
      </c>
      <c r="AB1547" t="s">
        <v>151</v>
      </c>
      <c r="AC1547" t="s">
        <v>151</v>
      </c>
    </row>
    <row r="1548" spans="1:29" hidden="1" x14ac:dyDescent="0.25">
      <c r="A1548">
        <v>539716</v>
      </c>
      <c r="B1548" t="s">
        <v>1805</v>
      </c>
      <c r="C1548" t="s">
        <v>3168</v>
      </c>
      <c r="D1548" t="s">
        <v>78</v>
      </c>
      <c r="E1548" t="s">
        <v>58</v>
      </c>
      <c r="G1548">
        <v>6.25E-2</v>
      </c>
      <c r="J1548" s="5"/>
      <c r="M1548">
        <v>2017</v>
      </c>
      <c r="N1548">
        <v>338</v>
      </c>
      <c r="O1548" t="s">
        <v>34</v>
      </c>
      <c r="P1548" t="s">
        <v>176</v>
      </c>
      <c r="Q1548" t="s">
        <v>35</v>
      </c>
      <c r="R1548" t="s">
        <v>58</v>
      </c>
      <c r="S1548" t="s">
        <v>60</v>
      </c>
      <c r="T1548">
        <v>1</v>
      </c>
      <c r="U1548" s="7">
        <v>1</v>
      </c>
      <c r="V1548" s="4">
        <v>6.25E-2</v>
      </c>
      <c r="W1548">
        <v>1</v>
      </c>
      <c r="Y1548">
        <v>6.25E-2</v>
      </c>
      <c r="Z1548">
        <v>6.25E-2</v>
      </c>
      <c r="AA1548" t="b">
        <v>1</v>
      </c>
      <c r="AB1548" t="s">
        <v>76</v>
      </c>
      <c r="AC1548" t="s">
        <v>3187</v>
      </c>
    </row>
    <row r="1549" spans="1:29" hidden="1" x14ac:dyDescent="0.25">
      <c r="A1549">
        <v>561239</v>
      </c>
      <c r="B1549" t="s">
        <v>1806</v>
      </c>
      <c r="C1549" t="s">
        <v>3168</v>
      </c>
      <c r="D1549" t="s">
        <v>437</v>
      </c>
      <c r="E1549" t="s">
        <v>228</v>
      </c>
      <c r="F1549" t="s">
        <v>229</v>
      </c>
      <c r="G1549">
        <v>0.5</v>
      </c>
      <c r="J1549" s="5"/>
      <c r="L1549" t="s">
        <v>1807</v>
      </c>
      <c r="M1549">
        <v>2017</v>
      </c>
      <c r="N1549">
        <v>10</v>
      </c>
      <c r="P1549" t="s">
        <v>1808</v>
      </c>
      <c r="Q1549" t="s">
        <v>319</v>
      </c>
      <c r="R1549" t="s">
        <v>232</v>
      </c>
      <c r="S1549" t="s">
        <v>61</v>
      </c>
      <c r="T1549">
        <v>0</v>
      </c>
      <c r="U1549" s="7">
        <v>0</v>
      </c>
      <c r="V1549" s="4">
        <v>0</v>
      </c>
      <c r="W1549">
        <v>0</v>
      </c>
      <c r="Y1549">
        <v>0</v>
      </c>
      <c r="Z1549">
        <v>0</v>
      </c>
      <c r="AA1549" t="b">
        <v>1</v>
      </c>
      <c r="AB1549" t="s">
        <v>151</v>
      </c>
      <c r="AC1549" t="s">
        <v>151</v>
      </c>
    </row>
    <row r="1550" spans="1:29" hidden="1" x14ac:dyDescent="0.25">
      <c r="A1550">
        <v>535757</v>
      </c>
      <c r="B1550" t="s">
        <v>1809</v>
      </c>
      <c r="C1550" t="s">
        <v>3168</v>
      </c>
      <c r="D1550" t="s">
        <v>78</v>
      </c>
      <c r="E1550" t="s">
        <v>58</v>
      </c>
      <c r="G1550">
        <v>0.14285714285713999</v>
      </c>
      <c r="J1550" s="5"/>
      <c r="M1550">
        <v>2017</v>
      </c>
      <c r="N1550">
        <v>272</v>
      </c>
      <c r="O1550" t="s">
        <v>34</v>
      </c>
      <c r="P1550" t="s">
        <v>176</v>
      </c>
      <c r="Q1550" t="s">
        <v>35</v>
      </c>
      <c r="R1550" t="s">
        <v>58</v>
      </c>
      <c r="S1550" t="s">
        <v>60</v>
      </c>
      <c r="T1550">
        <v>1</v>
      </c>
      <c r="U1550" s="7">
        <v>1</v>
      </c>
      <c r="V1550" s="4">
        <v>0.14285714285713999</v>
      </c>
      <c r="W1550">
        <v>1</v>
      </c>
      <c r="Y1550">
        <v>0.14285714285713999</v>
      </c>
      <c r="Z1550">
        <v>0.14285714285713999</v>
      </c>
      <c r="AA1550" t="b">
        <v>1</v>
      </c>
      <c r="AB1550" t="s">
        <v>151</v>
      </c>
      <c r="AC1550" t="s">
        <v>151</v>
      </c>
    </row>
    <row r="1551" spans="1:29" hidden="1" x14ac:dyDescent="0.25">
      <c r="A1551">
        <v>539716</v>
      </c>
      <c r="B1551" t="s">
        <v>1809</v>
      </c>
      <c r="C1551" t="s">
        <v>3168</v>
      </c>
      <c r="D1551" t="s">
        <v>78</v>
      </c>
      <c r="E1551" t="s">
        <v>58</v>
      </c>
      <c r="G1551">
        <v>6.25E-2</v>
      </c>
      <c r="J1551" s="5"/>
      <c r="M1551">
        <v>2017</v>
      </c>
      <c r="N1551">
        <v>338</v>
      </c>
      <c r="O1551" t="s">
        <v>34</v>
      </c>
      <c r="P1551" t="s">
        <v>176</v>
      </c>
      <c r="Q1551" t="s">
        <v>35</v>
      </c>
      <c r="R1551" t="s">
        <v>58</v>
      </c>
      <c r="S1551" t="s">
        <v>60</v>
      </c>
      <c r="T1551">
        <v>1</v>
      </c>
      <c r="U1551" s="7">
        <v>1</v>
      </c>
      <c r="V1551" s="4">
        <v>6.25E-2</v>
      </c>
      <c r="W1551">
        <v>1</v>
      </c>
      <c r="Y1551">
        <v>6.25E-2</v>
      </c>
      <c r="Z1551">
        <v>6.25E-2</v>
      </c>
      <c r="AA1551" t="b">
        <v>1</v>
      </c>
      <c r="AB1551" t="s">
        <v>76</v>
      </c>
      <c r="AC1551" t="s">
        <v>3187</v>
      </c>
    </row>
    <row r="1552" spans="1:29" hidden="1" x14ac:dyDescent="0.25">
      <c r="A1552">
        <v>545767</v>
      </c>
      <c r="B1552" t="s">
        <v>1809</v>
      </c>
      <c r="C1552" t="s">
        <v>3168</v>
      </c>
      <c r="D1552" t="s">
        <v>78</v>
      </c>
      <c r="E1552" t="s">
        <v>99</v>
      </c>
      <c r="F1552" t="s">
        <v>100</v>
      </c>
      <c r="G1552">
        <v>0.2</v>
      </c>
      <c r="J1552" s="5"/>
      <c r="L1552" t="s">
        <v>1802</v>
      </c>
      <c r="M1552">
        <v>2018</v>
      </c>
      <c r="N1552">
        <v>9</v>
      </c>
      <c r="P1552" t="s">
        <v>1803</v>
      </c>
      <c r="Q1552" t="s">
        <v>35</v>
      </c>
      <c r="R1552" t="s">
        <v>103</v>
      </c>
      <c r="S1552" t="s">
        <v>104</v>
      </c>
      <c r="T1552">
        <v>0.25</v>
      </c>
      <c r="U1552" s="7">
        <v>0.25</v>
      </c>
      <c r="V1552" s="4">
        <v>0.05</v>
      </c>
      <c r="W1552">
        <v>0</v>
      </c>
      <c r="Y1552">
        <v>0.05</v>
      </c>
      <c r="Z1552">
        <v>0.05</v>
      </c>
      <c r="AA1552" t="b">
        <v>1</v>
      </c>
      <c r="AB1552" t="s">
        <v>151</v>
      </c>
      <c r="AC1552" t="s">
        <v>151</v>
      </c>
    </row>
    <row r="1553" spans="1:29" hidden="1" x14ac:dyDescent="0.25">
      <c r="A1553">
        <v>583621</v>
      </c>
      <c r="B1553" t="s">
        <v>1809</v>
      </c>
      <c r="C1553" t="s">
        <v>3168</v>
      </c>
      <c r="D1553" t="s">
        <v>78</v>
      </c>
      <c r="E1553" t="s">
        <v>599</v>
      </c>
      <c r="G1553">
        <v>1</v>
      </c>
      <c r="J1553" s="5"/>
      <c r="M1553">
        <v>2020</v>
      </c>
      <c r="N1553">
        <v>100</v>
      </c>
      <c r="O1553" t="s">
        <v>34</v>
      </c>
      <c r="P1553" t="s">
        <v>176</v>
      </c>
      <c r="Q1553" t="s">
        <v>35</v>
      </c>
      <c r="R1553" t="s">
        <v>599</v>
      </c>
      <c r="S1553" t="s">
        <v>191</v>
      </c>
      <c r="T1553">
        <v>1</v>
      </c>
      <c r="U1553" s="7">
        <v>1</v>
      </c>
      <c r="V1553" s="4">
        <v>1</v>
      </c>
      <c r="W1553">
        <v>0</v>
      </c>
      <c r="Y1553">
        <v>1</v>
      </c>
      <c r="Z1553">
        <v>1</v>
      </c>
      <c r="AA1553" t="b">
        <v>1</v>
      </c>
      <c r="AB1553" t="s">
        <v>151</v>
      </c>
      <c r="AC1553" t="s">
        <v>151</v>
      </c>
    </row>
    <row r="1554" spans="1:29" hidden="1" x14ac:dyDescent="0.25">
      <c r="A1554">
        <v>576141</v>
      </c>
      <c r="B1554" t="s">
        <v>1810</v>
      </c>
      <c r="C1554" t="s">
        <v>3168</v>
      </c>
      <c r="D1554" t="s">
        <v>201</v>
      </c>
      <c r="E1554" t="s">
        <v>40</v>
      </c>
      <c r="F1554" t="s">
        <v>41</v>
      </c>
      <c r="G1554">
        <v>0.5</v>
      </c>
      <c r="J1554" s="5"/>
      <c r="L1554" t="s">
        <v>458</v>
      </c>
      <c r="M1554">
        <v>2019</v>
      </c>
      <c r="N1554">
        <v>16</v>
      </c>
      <c r="O1554" t="s">
        <v>34</v>
      </c>
      <c r="Q1554" t="s">
        <v>35</v>
      </c>
      <c r="R1554" t="s">
        <v>43</v>
      </c>
      <c r="S1554" t="s">
        <v>44</v>
      </c>
      <c r="T1554">
        <v>0.5</v>
      </c>
      <c r="U1554" s="7">
        <v>0.5</v>
      </c>
      <c r="V1554" s="4">
        <v>0.25</v>
      </c>
      <c r="W1554">
        <v>0</v>
      </c>
      <c r="Y1554">
        <v>0.25</v>
      </c>
      <c r="Z1554">
        <v>0.25</v>
      </c>
      <c r="AA1554" t="b">
        <v>1</v>
      </c>
      <c r="AB1554" t="s">
        <v>151</v>
      </c>
      <c r="AC1554" t="s">
        <v>458</v>
      </c>
    </row>
    <row r="1555" spans="1:29" hidden="1" x14ac:dyDescent="0.25">
      <c r="A1555">
        <v>574086</v>
      </c>
      <c r="B1555" t="s">
        <v>1810</v>
      </c>
      <c r="C1555" t="s">
        <v>3168</v>
      </c>
      <c r="D1555" t="s">
        <v>201</v>
      </c>
      <c r="E1555" t="s">
        <v>288</v>
      </c>
      <c r="G1555">
        <v>0.16666666666666999</v>
      </c>
      <c r="J1555" s="5"/>
      <c r="M1555">
        <v>2019</v>
      </c>
      <c r="N1555">
        <v>207</v>
      </c>
      <c r="P1555" t="s">
        <v>1811</v>
      </c>
      <c r="Q1555" t="s">
        <v>35</v>
      </c>
      <c r="R1555" t="s">
        <v>288</v>
      </c>
      <c r="S1555" t="s">
        <v>61</v>
      </c>
      <c r="T1555">
        <v>0</v>
      </c>
      <c r="U1555" s="7">
        <v>0</v>
      </c>
      <c r="V1555" s="4">
        <v>0</v>
      </c>
      <c r="W1555">
        <v>0</v>
      </c>
      <c r="Y1555">
        <v>0</v>
      </c>
      <c r="Z1555">
        <v>0</v>
      </c>
      <c r="AA1555" t="b">
        <v>1</v>
      </c>
      <c r="AB1555" t="s">
        <v>151</v>
      </c>
      <c r="AC1555" t="s">
        <v>3189</v>
      </c>
    </row>
    <row r="1556" spans="1:29" hidden="1" x14ac:dyDescent="0.25">
      <c r="A1556">
        <v>539716</v>
      </c>
      <c r="B1556" t="s">
        <v>1812</v>
      </c>
      <c r="C1556" t="s">
        <v>3168</v>
      </c>
      <c r="D1556" t="s">
        <v>78</v>
      </c>
      <c r="E1556" t="s">
        <v>58</v>
      </c>
      <c r="G1556">
        <v>6.25E-2</v>
      </c>
      <c r="J1556" s="5"/>
      <c r="M1556">
        <v>2017</v>
      </c>
      <c r="N1556">
        <v>338</v>
      </c>
      <c r="O1556" t="s">
        <v>34</v>
      </c>
      <c r="P1556" t="s">
        <v>176</v>
      </c>
      <c r="Q1556" t="s">
        <v>35</v>
      </c>
      <c r="R1556" t="s">
        <v>58</v>
      </c>
      <c r="S1556" t="s">
        <v>60</v>
      </c>
      <c r="T1556">
        <v>1</v>
      </c>
      <c r="U1556" s="7">
        <v>1</v>
      </c>
      <c r="V1556" s="4">
        <v>6.25E-2</v>
      </c>
      <c r="W1556">
        <v>1</v>
      </c>
      <c r="Y1556">
        <v>6.25E-2</v>
      </c>
      <c r="Z1556">
        <v>6.25E-2</v>
      </c>
      <c r="AA1556" t="b">
        <v>1</v>
      </c>
      <c r="AB1556" t="s">
        <v>76</v>
      </c>
      <c r="AC1556" t="s">
        <v>3187</v>
      </c>
    </row>
    <row r="1557" spans="1:29" hidden="1" x14ac:dyDescent="0.25">
      <c r="A1557">
        <v>545767</v>
      </c>
      <c r="B1557" t="s">
        <v>1812</v>
      </c>
      <c r="C1557" t="s">
        <v>3168</v>
      </c>
      <c r="D1557" t="s">
        <v>78</v>
      </c>
      <c r="E1557" t="s">
        <v>99</v>
      </c>
      <c r="F1557" t="s">
        <v>100</v>
      </c>
      <c r="G1557">
        <v>0.2</v>
      </c>
      <c r="J1557" s="5"/>
      <c r="L1557" t="s">
        <v>1802</v>
      </c>
      <c r="M1557">
        <v>2018</v>
      </c>
      <c r="N1557">
        <v>9</v>
      </c>
      <c r="P1557" t="s">
        <v>1803</v>
      </c>
      <c r="Q1557" t="s">
        <v>35</v>
      </c>
      <c r="R1557" t="s">
        <v>103</v>
      </c>
      <c r="S1557" t="s">
        <v>104</v>
      </c>
      <c r="T1557">
        <v>0.25</v>
      </c>
      <c r="U1557" s="7">
        <v>0.25</v>
      </c>
      <c r="V1557" s="4">
        <v>0.05</v>
      </c>
      <c r="W1557">
        <v>0</v>
      </c>
      <c r="Y1557">
        <v>0.05</v>
      </c>
      <c r="Z1557">
        <v>0.05</v>
      </c>
      <c r="AA1557" t="b">
        <v>1</v>
      </c>
      <c r="AB1557" t="s">
        <v>151</v>
      </c>
      <c r="AC1557" t="s">
        <v>151</v>
      </c>
    </row>
    <row r="1558" spans="1:29" hidden="1" x14ac:dyDescent="0.25">
      <c r="A1558">
        <v>555188</v>
      </c>
      <c r="B1558" t="s">
        <v>1812</v>
      </c>
      <c r="C1558" t="s">
        <v>3168</v>
      </c>
      <c r="D1558" t="s">
        <v>78</v>
      </c>
      <c r="E1558" t="s">
        <v>99</v>
      </c>
      <c r="F1558" t="s">
        <v>100</v>
      </c>
      <c r="G1558">
        <v>0.25</v>
      </c>
      <c r="J1558" s="5"/>
      <c r="L1558" t="s">
        <v>1813</v>
      </c>
      <c r="M1558">
        <v>2018</v>
      </c>
      <c r="N1558">
        <v>6</v>
      </c>
      <c r="P1558" t="s">
        <v>1814</v>
      </c>
      <c r="Q1558" t="s">
        <v>69</v>
      </c>
      <c r="R1558" t="s">
        <v>103</v>
      </c>
      <c r="S1558" t="s">
        <v>104</v>
      </c>
      <c r="T1558">
        <v>0.25</v>
      </c>
      <c r="U1558" s="7">
        <v>0.5</v>
      </c>
      <c r="V1558" s="4">
        <v>0.125</v>
      </c>
      <c r="W1558">
        <v>0</v>
      </c>
      <c r="Y1558">
        <v>0.125</v>
      </c>
      <c r="Z1558">
        <v>0.125</v>
      </c>
      <c r="AA1558" t="b">
        <v>1</v>
      </c>
      <c r="AB1558" t="s">
        <v>76</v>
      </c>
      <c r="AC1558" t="s">
        <v>3187</v>
      </c>
    </row>
    <row r="1559" spans="1:29" hidden="1" x14ac:dyDescent="0.25">
      <c r="A1559">
        <v>555191</v>
      </c>
      <c r="B1559" t="s">
        <v>1812</v>
      </c>
      <c r="C1559" t="s">
        <v>3168</v>
      </c>
      <c r="D1559" t="s">
        <v>78</v>
      </c>
      <c r="E1559" t="s">
        <v>99</v>
      </c>
      <c r="F1559" t="s">
        <v>100</v>
      </c>
      <c r="G1559">
        <v>0.25</v>
      </c>
      <c r="J1559" s="5"/>
      <c r="L1559" t="s">
        <v>1813</v>
      </c>
      <c r="M1559">
        <v>2018</v>
      </c>
      <c r="N1559">
        <v>12</v>
      </c>
      <c r="P1559" t="s">
        <v>1814</v>
      </c>
      <c r="Q1559" t="s">
        <v>69</v>
      </c>
      <c r="R1559" t="s">
        <v>103</v>
      </c>
      <c r="S1559" t="s">
        <v>104</v>
      </c>
      <c r="T1559">
        <v>0.25</v>
      </c>
      <c r="U1559" s="7">
        <v>0.5</v>
      </c>
      <c r="V1559" s="4">
        <v>0.125</v>
      </c>
      <c r="W1559">
        <v>0</v>
      </c>
      <c r="Y1559">
        <v>0.125</v>
      </c>
      <c r="Z1559">
        <v>0.125</v>
      </c>
      <c r="AA1559" t="b">
        <v>1</v>
      </c>
      <c r="AB1559" t="s">
        <v>76</v>
      </c>
      <c r="AC1559" t="s">
        <v>3187</v>
      </c>
    </row>
    <row r="1560" spans="1:29" hidden="1" x14ac:dyDescent="0.25">
      <c r="A1560">
        <v>555192</v>
      </c>
      <c r="B1560" t="s">
        <v>1812</v>
      </c>
      <c r="C1560" t="s">
        <v>3168</v>
      </c>
      <c r="D1560" t="s">
        <v>78</v>
      </c>
      <c r="E1560" t="s">
        <v>99</v>
      </c>
      <c r="F1560" t="s">
        <v>100</v>
      </c>
      <c r="G1560">
        <v>0.25</v>
      </c>
      <c r="J1560" s="5"/>
      <c r="L1560" t="s">
        <v>1813</v>
      </c>
      <c r="M1560">
        <v>2018</v>
      </c>
      <c r="N1560">
        <v>6</v>
      </c>
      <c r="P1560" t="s">
        <v>1814</v>
      </c>
      <c r="Q1560" t="s">
        <v>69</v>
      </c>
      <c r="R1560" t="s">
        <v>103</v>
      </c>
      <c r="S1560" t="s">
        <v>104</v>
      </c>
      <c r="T1560">
        <v>0.25</v>
      </c>
      <c r="U1560" s="7">
        <v>0.5</v>
      </c>
      <c r="V1560" s="4">
        <v>0.125</v>
      </c>
      <c r="W1560">
        <v>0</v>
      </c>
      <c r="Y1560">
        <v>0.125</v>
      </c>
      <c r="Z1560">
        <v>0.125</v>
      </c>
      <c r="AA1560" t="b">
        <v>1</v>
      </c>
      <c r="AB1560" t="s">
        <v>76</v>
      </c>
      <c r="AC1560" t="s">
        <v>3187</v>
      </c>
    </row>
    <row r="1561" spans="1:29" hidden="1" x14ac:dyDescent="0.25">
      <c r="A1561">
        <v>535757</v>
      </c>
      <c r="B1561" t="s">
        <v>1815</v>
      </c>
      <c r="C1561" t="s">
        <v>3168</v>
      </c>
      <c r="D1561" t="s">
        <v>78</v>
      </c>
      <c r="E1561" t="s">
        <v>58</v>
      </c>
      <c r="G1561">
        <v>0.14285714285713999</v>
      </c>
      <c r="J1561" s="5"/>
      <c r="M1561">
        <v>2017</v>
      </c>
      <c r="N1561">
        <v>272</v>
      </c>
      <c r="O1561" t="s">
        <v>34</v>
      </c>
      <c r="P1561" t="s">
        <v>176</v>
      </c>
      <c r="Q1561" t="s">
        <v>35</v>
      </c>
      <c r="R1561" t="s">
        <v>58</v>
      </c>
      <c r="S1561" t="s">
        <v>60</v>
      </c>
      <c r="T1561">
        <v>1</v>
      </c>
      <c r="U1561" s="7">
        <v>1</v>
      </c>
      <c r="V1561" s="4">
        <v>0.14285714285713999</v>
      </c>
      <c r="W1561">
        <v>1</v>
      </c>
      <c r="Y1561">
        <v>0.14285714285713999</v>
      </c>
      <c r="Z1561">
        <v>0.14285714285713999</v>
      </c>
      <c r="AA1561" t="b">
        <v>1</v>
      </c>
      <c r="AB1561" t="s">
        <v>151</v>
      </c>
      <c r="AC1561" t="s">
        <v>151</v>
      </c>
    </row>
    <row r="1562" spans="1:29" hidden="1" x14ac:dyDescent="0.25">
      <c r="A1562">
        <v>539716</v>
      </c>
      <c r="B1562" t="s">
        <v>1815</v>
      </c>
      <c r="C1562" t="s">
        <v>3168</v>
      </c>
      <c r="D1562" t="s">
        <v>78</v>
      </c>
      <c r="E1562" t="s">
        <v>58</v>
      </c>
      <c r="G1562">
        <v>6.25E-2</v>
      </c>
      <c r="J1562" s="5"/>
      <c r="M1562">
        <v>2017</v>
      </c>
      <c r="N1562">
        <v>338</v>
      </c>
      <c r="O1562" t="s">
        <v>34</v>
      </c>
      <c r="P1562" t="s">
        <v>176</v>
      </c>
      <c r="Q1562" t="s">
        <v>35</v>
      </c>
      <c r="R1562" t="s">
        <v>58</v>
      </c>
      <c r="S1562" t="s">
        <v>60</v>
      </c>
      <c r="T1562">
        <v>1</v>
      </c>
      <c r="U1562" s="7">
        <v>1</v>
      </c>
      <c r="V1562" s="4">
        <v>6.25E-2</v>
      </c>
      <c r="W1562">
        <v>1</v>
      </c>
      <c r="Y1562">
        <v>6.25E-2</v>
      </c>
      <c r="Z1562">
        <v>6.25E-2</v>
      </c>
      <c r="AA1562" t="b">
        <v>1</v>
      </c>
      <c r="AB1562" t="s">
        <v>76</v>
      </c>
      <c r="AC1562" t="s">
        <v>3187</v>
      </c>
    </row>
    <row r="1563" spans="1:29" hidden="1" x14ac:dyDescent="0.25">
      <c r="A1563">
        <v>558763</v>
      </c>
      <c r="B1563" t="s">
        <v>1816</v>
      </c>
      <c r="C1563" t="s">
        <v>3168</v>
      </c>
      <c r="D1563" t="s">
        <v>263</v>
      </c>
      <c r="E1563" t="s">
        <v>599</v>
      </c>
      <c r="G1563">
        <v>0.5</v>
      </c>
      <c r="J1563" s="5"/>
      <c r="M1563">
        <v>2019</v>
      </c>
      <c r="N1563">
        <v>42</v>
      </c>
      <c r="O1563" t="s">
        <v>34</v>
      </c>
      <c r="P1563" t="s">
        <v>1817</v>
      </c>
      <c r="Q1563" t="s">
        <v>35</v>
      </c>
      <c r="R1563" t="s">
        <v>599</v>
      </c>
      <c r="S1563" t="s">
        <v>191</v>
      </c>
      <c r="T1563">
        <v>1</v>
      </c>
      <c r="U1563" s="7">
        <v>1</v>
      </c>
      <c r="V1563" s="4">
        <v>0.5</v>
      </c>
      <c r="W1563">
        <v>0</v>
      </c>
      <c r="Y1563">
        <v>0.5</v>
      </c>
      <c r="Z1563">
        <v>0.5</v>
      </c>
      <c r="AA1563" t="b">
        <v>1</v>
      </c>
      <c r="AB1563" t="s">
        <v>76</v>
      </c>
      <c r="AC1563" t="s">
        <v>3187</v>
      </c>
    </row>
    <row r="1564" spans="1:29" hidden="1" x14ac:dyDescent="0.25">
      <c r="A1564">
        <v>539716</v>
      </c>
      <c r="B1564" t="s">
        <v>1818</v>
      </c>
      <c r="C1564" t="s">
        <v>3168</v>
      </c>
      <c r="D1564" t="s">
        <v>78</v>
      </c>
      <c r="E1564" t="s">
        <v>58</v>
      </c>
      <c r="G1564">
        <v>6.25E-2</v>
      </c>
      <c r="J1564" s="5"/>
      <c r="M1564">
        <v>2017</v>
      </c>
      <c r="N1564">
        <v>338</v>
      </c>
      <c r="O1564" t="s">
        <v>34</v>
      </c>
      <c r="P1564" t="s">
        <v>176</v>
      </c>
      <c r="Q1564" t="s">
        <v>35</v>
      </c>
      <c r="R1564" t="s">
        <v>58</v>
      </c>
      <c r="S1564" t="s">
        <v>60</v>
      </c>
      <c r="T1564">
        <v>1</v>
      </c>
      <c r="U1564" s="7">
        <v>1</v>
      </c>
      <c r="V1564" s="4">
        <v>6.25E-2</v>
      </c>
      <c r="W1564">
        <v>1</v>
      </c>
      <c r="Y1564">
        <v>6.25E-2</v>
      </c>
      <c r="Z1564">
        <v>6.25E-2</v>
      </c>
      <c r="AA1564" t="b">
        <v>1</v>
      </c>
      <c r="AB1564" t="s">
        <v>76</v>
      </c>
      <c r="AC1564" t="s">
        <v>3187</v>
      </c>
    </row>
    <row r="1565" spans="1:29" hidden="1" x14ac:dyDescent="0.25">
      <c r="A1565">
        <v>559166</v>
      </c>
      <c r="B1565" t="s">
        <v>1819</v>
      </c>
      <c r="C1565" t="s">
        <v>3168</v>
      </c>
      <c r="D1565" t="s">
        <v>470</v>
      </c>
      <c r="E1565" t="s">
        <v>99</v>
      </c>
      <c r="F1565" t="s">
        <v>100</v>
      </c>
      <c r="G1565">
        <v>1</v>
      </c>
      <c r="J1565" s="5"/>
      <c r="L1565" t="s">
        <v>1820</v>
      </c>
      <c r="M1565">
        <v>2018</v>
      </c>
      <c r="N1565">
        <v>14</v>
      </c>
      <c r="P1565" t="s">
        <v>1450</v>
      </c>
      <c r="Q1565" t="s">
        <v>35</v>
      </c>
      <c r="R1565" t="s">
        <v>103</v>
      </c>
      <c r="S1565" t="s">
        <v>104</v>
      </c>
      <c r="T1565">
        <v>0.25</v>
      </c>
      <c r="U1565" s="7">
        <v>0.25</v>
      </c>
      <c r="V1565" s="4">
        <v>0.25</v>
      </c>
      <c r="W1565">
        <v>0</v>
      </c>
      <c r="Y1565">
        <v>0.25</v>
      </c>
      <c r="Z1565">
        <v>0.25</v>
      </c>
      <c r="AA1565" t="b">
        <v>1</v>
      </c>
      <c r="AB1565" t="s">
        <v>151</v>
      </c>
      <c r="AC1565" t="s">
        <v>151</v>
      </c>
    </row>
    <row r="1566" spans="1:29" hidden="1" x14ac:dyDescent="0.25">
      <c r="A1566">
        <v>558280</v>
      </c>
      <c r="B1566" t="s">
        <v>1821</v>
      </c>
      <c r="C1566" t="s">
        <v>3168</v>
      </c>
      <c r="D1566" t="s">
        <v>477</v>
      </c>
      <c r="E1566" t="s">
        <v>249</v>
      </c>
      <c r="G1566">
        <v>0.25</v>
      </c>
      <c r="J1566" s="5"/>
      <c r="M1566">
        <v>2019</v>
      </c>
      <c r="N1566">
        <v>67</v>
      </c>
      <c r="O1566" t="s">
        <v>34</v>
      </c>
      <c r="P1566" t="s">
        <v>362</v>
      </c>
      <c r="Q1566" t="s">
        <v>35</v>
      </c>
      <c r="R1566" t="s">
        <v>249</v>
      </c>
      <c r="S1566" t="s">
        <v>191</v>
      </c>
      <c r="T1566">
        <v>1</v>
      </c>
      <c r="U1566" s="7">
        <v>1</v>
      </c>
      <c r="V1566" s="4">
        <v>0.25</v>
      </c>
      <c r="W1566">
        <v>0</v>
      </c>
      <c r="Y1566">
        <v>0.25</v>
      </c>
      <c r="Z1566">
        <v>0.25</v>
      </c>
      <c r="AA1566" t="b">
        <v>1</v>
      </c>
      <c r="AB1566" t="s">
        <v>76</v>
      </c>
      <c r="AC1566" t="s">
        <v>3185</v>
      </c>
    </row>
    <row r="1567" spans="1:29" hidden="1" x14ac:dyDescent="0.25">
      <c r="A1567">
        <v>533032</v>
      </c>
      <c r="B1567" t="s">
        <v>1821</v>
      </c>
      <c r="C1567" t="s">
        <v>3168</v>
      </c>
      <c r="D1567" t="s">
        <v>477</v>
      </c>
      <c r="E1567" t="s">
        <v>599</v>
      </c>
      <c r="G1567">
        <v>0.33333333333332998</v>
      </c>
      <c r="J1567" s="5"/>
      <c r="M1567">
        <v>2017</v>
      </c>
      <c r="N1567">
        <v>195</v>
      </c>
      <c r="O1567" t="s">
        <v>34</v>
      </c>
      <c r="P1567" t="s">
        <v>569</v>
      </c>
      <c r="Q1567" t="s">
        <v>464</v>
      </c>
      <c r="R1567" t="s">
        <v>599</v>
      </c>
      <c r="S1567" t="s">
        <v>191</v>
      </c>
      <c r="T1567">
        <v>1</v>
      </c>
      <c r="U1567" s="7">
        <v>1</v>
      </c>
      <c r="V1567" s="4">
        <v>0.33333333333332998</v>
      </c>
      <c r="W1567">
        <v>0</v>
      </c>
      <c r="Y1567">
        <v>0.33333333333332998</v>
      </c>
      <c r="Z1567">
        <v>0.33333333333332998</v>
      </c>
      <c r="AA1567" t="b">
        <v>1</v>
      </c>
      <c r="AB1567" t="s">
        <v>76</v>
      </c>
      <c r="AC1567" t="s">
        <v>3185</v>
      </c>
    </row>
    <row r="1568" spans="1:29" hidden="1" x14ac:dyDescent="0.25">
      <c r="A1568">
        <v>583642</v>
      </c>
      <c r="B1568" t="s">
        <v>1821</v>
      </c>
      <c r="C1568" t="s">
        <v>3168</v>
      </c>
      <c r="D1568" t="s">
        <v>477</v>
      </c>
      <c r="E1568" t="s">
        <v>249</v>
      </c>
      <c r="G1568">
        <v>0.25</v>
      </c>
      <c r="J1568" s="5"/>
      <c r="M1568">
        <v>2020</v>
      </c>
      <c r="N1568">
        <v>112</v>
      </c>
      <c r="O1568" t="s">
        <v>34</v>
      </c>
      <c r="P1568" t="s">
        <v>362</v>
      </c>
      <c r="Q1568" t="s">
        <v>464</v>
      </c>
      <c r="R1568" t="s">
        <v>249</v>
      </c>
      <c r="S1568" t="s">
        <v>191</v>
      </c>
      <c r="T1568">
        <v>1</v>
      </c>
      <c r="U1568" s="7">
        <v>1</v>
      </c>
      <c r="V1568" s="4">
        <v>0.25</v>
      </c>
      <c r="W1568">
        <v>0</v>
      </c>
      <c r="Y1568">
        <v>0.25</v>
      </c>
      <c r="Z1568">
        <v>0.25</v>
      </c>
      <c r="AA1568" t="b">
        <v>1</v>
      </c>
      <c r="AB1568" t="s">
        <v>76</v>
      </c>
      <c r="AC1568" t="s">
        <v>3185</v>
      </c>
    </row>
    <row r="1569" spans="1:29" hidden="1" x14ac:dyDescent="0.25">
      <c r="A1569">
        <v>551033</v>
      </c>
      <c r="B1569" t="s">
        <v>1821</v>
      </c>
      <c r="C1569" t="s">
        <v>3168</v>
      </c>
      <c r="D1569" t="s">
        <v>477</v>
      </c>
      <c r="E1569" t="s">
        <v>555</v>
      </c>
      <c r="G1569">
        <v>1</v>
      </c>
      <c r="J1569" s="5"/>
      <c r="L1569" t="s">
        <v>1784</v>
      </c>
      <c r="M1569">
        <v>2018</v>
      </c>
      <c r="N1569">
        <v>6</v>
      </c>
      <c r="O1569" t="s">
        <v>571</v>
      </c>
      <c r="P1569" t="s">
        <v>579</v>
      </c>
      <c r="Q1569" t="s">
        <v>464</v>
      </c>
      <c r="R1569" t="s">
        <v>555</v>
      </c>
      <c r="S1569" t="s">
        <v>61</v>
      </c>
      <c r="T1569">
        <v>0</v>
      </c>
      <c r="U1569" s="7">
        <v>0</v>
      </c>
      <c r="V1569" s="4">
        <v>0</v>
      </c>
      <c r="W1569">
        <v>0</v>
      </c>
      <c r="Y1569">
        <v>0</v>
      </c>
      <c r="Z1569">
        <v>0</v>
      </c>
      <c r="AA1569" t="b">
        <v>1</v>
      </c>
      <c r="AB1569" t="s">
        <v>110</v>
      </c>
      <c r="AC1569" t="s">
        <v>110</v>
      </c>
    </row>
    <row r="1570" spans="1:29" hidden="1" x14ac:dyDescent="0.25">
      <c r="A1570">
        <v>551166</v>
      </c>
      <c r="B1570" t="s">
        <v>1821</v>
      </c>
      <c r="C1570" t="s">
        <v>3168</v>
      </c>
      <c r="D1570" t="s">
        <v>477</v>
      </c>
      <c r="E1570" t="s">
        <v>249</v>
      </c>
      <c r="G1570">
        <v>0.25</v>
      </c>
      <c r="J1570" s="5"/>
      <c r="M1570">
        <v>2018</v>
      </c>
      <c r="N1570">
        <v>118</v>
      </c>
      <c r="O1570" t="s">
        <v>34</v>
      </c>
      <c r="P1570" t="s">
        <v>362</v>
      </c>
      <c r="Q1570" t="s">
        <v>464</v>
      </c>
      <c r="R1570" t="s">
        <v>249</v>
      </c>
      <c r="S1570" t="s">
        <v>191</v>
      </c>
      <c r="T1570">
        <v>1</v>
      </c>
      <c r="U1570" s="7">
        <v>1</v>
      </c>
      <c r="V1570" s="4">
        <v>0.25</v>
      </c>
      <c r="W1570">
        <v>0</v>
      </c>
      <c r="Y1570">
        <v>0.25</v>
      </c>
      <c r="Z1570">
        <v>0.25</v>
      </c>
      <c r="AA1570" t="b">
        <v>1</v>
      </c>
      <c r="AB1570" t="s">
        <v>110</v>
      </c>
      <c r="AC1570" t="s">
        <v>110</v>
      </c>
    </row>
    <row r="1571" spans="1:29" hidden="1" x14ac:dyDescent="0.25">
      <c r="A1571">
        <v>551767</v>
      </c>
      <c r="B1571" t="s">
        <v>1821</v>
      </c>
      <c r="C1571" t="s">
        <v>3168</v>
      </c>
      <c r="D1571" t="s">
        <v>477</v>
      </c>
      <c r="E1571" t="s">
        <v>599</v>
      </c>
      <c r="G1571">
        <v>0.5</v>
      </c>
      <c r="J1571" s="5"/>
      <c r="M1571">
        <v>2018</v>
      </c>
      <c r="N1571">
        <v>188</v>
      </c>
      <c r="O1571" t="s">
        <v>34</v>
      </c>
      <c r="P1571" t="s">
        <v>569</v>
      </c>
      <c r="Q1571" t="s">
        <v>464</v>
      </c>
      <c r="R1571" t="s">
        <v>599</v>
      </c>
      <c r="S1571" t="s">
        <v>191</v>
      </c>
      <c r="T1571">
        <v>1</v>
      </c>
      <c r="U1571" s="7">
        <v>1</v>
      </c>
      <c r="V1571" s="4">
        <v>0.5</v>
      </c>
      <c r="W1571">
        <v>0</v>
      </c>
      <c r="Y1571">
        <v>0.5</v>
      </c>
      <c r="Z1571">
        <v>0.5</v>
      </c>
      <c r="AA1571" t="b">
        <v>1</v>
      </c>
      <c r="AB1571" t="s">
        <v>110</v>
      </c>
      <c r="AC1571" t="s">
        <v>110</v>
      </c>
    </row>
    <row r="1572" spans="1:29" hidden="1" x14ac:dyDescent="0.25">
      <c r="A1572">
        <v>551851</v>
      </c>
      <c r="B1572" t="s">
        <v>1821</v>
      </c>
      <c r="C1572" t="s">
        <v>3168</v>
      </c>
      <c r="D1572" t="s">
        <v>477</v>
      </c>
      <c r="E1572" t="s">
        <v>249</v>
      </c>
      <c r="G1572">
        <v>0.25</v>
      </c>
      <c r="J1572" s="5"/>
      <c r="M1572">
        <v>2018</v>
      </c>
      <c r="N1572">
        <v>64</v>
      </c>
      <c r="O1572" t="s">
        <v>34</v>
      </c>
      <c r="P1572" t="s">
        <v>362</v>
      </c>
      <c r="Q1572" t="s">
        <v>464</v>
      </c>
      <c r="R1572" t="s">
        <v>249</v>
      </c>
      <c r="S1572" t="s">
        <v>191</v>
      </c>
      <c r="T1572">
        <v>1</v>
      </c>
      <c r="U1572" s="7">
        <v>1</v>
      </c>
      <c r="V1572" s="4">
        <v>0.25</v>
      </c>
      <c r="W1572">
        <v>0</v>
      </c>
      <c r="Y1572">
        <v>0.25</v>
      </c>
      <c r="Z1572">
        <v>0.25</v>
      </c>
      <c r="AA1572" t="b">
        <v>1</v>
      </c>
      <c r="AB1572" t="s">
        <v>110</v>
      </c>
      <c r="AC1572" t="s">
        <v>110</v>
      </c>
    </row>
    <row r="1573" spans="1:29" hidden="1" x14ac:dyDescent="0.25">
      <c r="A1573">
        <v>583766</v>
      </c>
      <c r="B1573" t="s">
        <v>1214</v>
      </c>
      <c r="C1573" t="s">
        <v>3168</v>
      </c>
      <c r="D1573" t="s">
        <v>74</v>
      </c>
      <c r="E1573" t="s">
        <v>153</v>
      </c>
      <c r="G1573">
        <v>0.11111111111110999</v>
      </c>
      <c r="J1573" s="5"/>
      <c r="M1573">
        <v>2020</v>
      </c>
      <c r="N1573">
        <v>143</v>
      </c>
      <c r="O1573" t="s">
        <v>34</v>
      </c>
      <c r="P1573" t="s">
        <v>660</v>
      </c>
      <c r="Q1573" t="s">
        <v>35</v>
      </c>
      <c r="R1573" t="s">
        <v>153</v>
      </c>
      <c r="S1573" t="s">
        <v>61</v>
      </c>
      <c r="T1573">
        <v>0</v>
      </c>
      <c r="U1573" s="7">
        <v>0</v>
      </c>
      <c r="V1573" s="4">
        <v>0</v>
      </c>
      <c r="W1573">
        <v>0</v>
      </c>
      <c r="Y1573">
        <v>0</v>
      </c>
      <c r="Z1573">
        <v>0</v>
      </c>
      <c r="AA1573" t="b">
        <v>1</v>
      </c>
      <c r="AB1573" t="s">
        <v>76</v>
      </c>
      <c r="AC1573" t="s">
        <v>3186</v>
      </c>
    </row>
    <row r="1574" spans="1:29" hidden="1" x14ac:dyDescent="0.25">
      <c r="A1574">
        <v>579622</v>
      </c>
      <c r="B1574" t="s">
        <v>1822</v>
      </c>
      <c r="C1574" t="s">
        <v>3168</v>
      </c>
      <c r="D1574" t="s">
        <v>201</v>
      </c>
      <c r="E1574" t="s">
        <v>228</v>
      </c>
      <c r="F1574" t="s">
        <v>100</v>
      </c>
      <c r="G1574">
        <v>1</v>
      </c>
      <c r="J1574" s="5"/>
      <c r="L1574" t="s">
        <v>1193</v>
      </c>
      <c r="M1574">
        <v>2020</v>
      </c>
      <c r="N1574">
        <v>6</v>
      </c>
      <c r="P1574" t="s">
        <v>1320</v>
      </c>
      <c r="Q1574" t="s">
        <v>35</v>
      </c>
      <c r="R1574" t="s">
        <v>3093</v>
      </c>
      <c r="S1574" t="s">
        <v>61</v>
      </c>
      <c r="T1574">
        <v>0</v>
      </c>
      <c r="U1574" s="7">
        <v>0</v>
      </c>
      <c r="V1574" s="4">
        <v>0</v>
      </c>
      <c r="W1574">
        <v>0</v>
      </c>
      <c r="Y1574">
        <v>0</v>
      </c>
      <c r="Z1574">
        <v>0</v>
      </c>
      <c r="AA1574" t="b">
        <v>1</v>
      </c>
      <c r="AB1574" t="s">
        <v>151</v>
      </c>
      <c r="AC1574" t="s">
        <v>458</v>
      </c>
    </row>
    <row r="1575" spans="1:29" hidden="1" x14ac:dyDescent="0.25">
      <c r="A1575">
        <v>583730</v>
      </c>
      <c r="B1575" t="s">
        <v>1822</v>
      </c>
      <c r="C1575" t="s">
        <v>3168</v>
      </c>
      <c r="D1575" t="s">
        <v>201</v>
      </c>
      <c r="E1575" t="s">
        <v>40</v>
      </c>
      <c r="F1575" t="s">
        <v>41</v>
      </c>
      <c r="G1575">
        <v>0.5</v>
      </c>
      <c r="J1575" s="5"/>
      <c r="L1575" t="s">
        <v>458</v>
      </c>
      <c r="M1575">
        <v>2020</v>
      </c>
      <c r="N1575">
        <v>17</v>
      </c>
      <c r="O1575" t="s">
        <v>34</v>
      </c>
      <c r="Q1575" t="s">
        <v>35</v>
      </c>
      <c r="R1575" t="s">
        <v>43</v>
      </c>
      <c r="S1575" t="s">
        <v>44</v>
      </c>
      <c r="T1575">
        <v>0.5</v>
      </c>
      <c r="U1575" s="7">
        <v>0.5</v>
      </c>
      <c r="V1575" s="4">
        <v>0.25</v>
      </c>
      <c r="W1575">
        <v>0</v>
      </c>
      <c r="Y1575">
        <v>0.25</v>
      </c>
      <c r="Z1575">
        <v>0.25</v>
      </c>
      <c r="AA1575" t="b">
        <v>1</v>
      </c>
      <c r="AB1575" t="s">
        <v>151</v>
      </c>
      <c r="AC1575" t="s">
        <v>458</v>
      </c>
    </row>
    <row r="1576" spans="1:29" hidden="1" x14ac:dyDescent="0.25">
      <c r="A1576">
        <v>586494</v>
      </c>
      <c r="B1576" t="s">
        <v>1822</v>
      </c>
      <c r="C1576" t="s">
        <v>3168</v>
      </c>
      <c r="D1576" t="s">
        <v>201</v>
      </c>
      <c r="E1576" t="s">
        <v>99</v>
      </c>
      <c r="F1576" t="s">
        <v>100</v>
      </c>
      <c r="G1576">
        <v>1</v>
      </c>
      <c r="J1576" s="5"/>
      <c r="L1576" t="s">
        <v>1823</v>
      </c>
      <c r="M1576">
        <v>2020</v>
      </c>
      <c r="N1576">
        <v>9</v>
      </c>
      <c r="P1576" t="s">
        <v>1375</v>
      </c>
      <c r="Q1576" t="s">
        <v>35</v>
      </c>
      <c r="R1576" t="s">
        <v>103</v>
      </c>
      <c r="S1576" t="s">
        <v>104</v>
      </c>
      <c r="T1576">
        <v>0.25</v>
      </c>
      <c r="U1576" s="7">
        <v>0.25</v>
      </c>
      <c r="V1576" s="4">
        <v>0.25</v>
      </c>
      <c r="W1576">
        <v>0</v>
      </c>
      <c r="Y1576">
        <v>0.25</v>
      </c>
      <c r="Z1576">
        <v>0.25</v>
      </c>
      <c r="AA1576" t="b">
        <v>1</v>
      </c>
      <c r="AB1576" t="s">
        <v>151</v>
      </c>
      <c r="AC1576" t="s">
        <v>458</v>
      </c>
    </row>
    <row r="1577" spans="1:29" hidden="1" x14ac:dyDescent="0.25">
      <c r="A1577">
        <v>582497</v>
      </c>
      <c r="B1577" t="s">
        <v>1824</v>
      </c>
      <c r="C1577" t="s">
        <v>3168</v>
      </c>
      <c r="D1577" t="s">
        <v>28</v>
      </c>
      <c r="E1577" t="s">
        <v>58</v>
      </c>
      <c r="G1577">
        <v>0.16666666666666999</v>
      </c>
      <c r="J1577" s="5"/>
      <c r="M1577">
        <v>2020</v>
      </c>
      <c r="N1577">
        <v>144</v>
      </c>
      <c r="O1577" t="s">
        <v>34</v>
      </c>
      <c r="P1577" t="s">
        <v>569</v>
      </c>
      <c r="Q1577" t="s">
        <v>35</v>
      </c>
      <c r="R1577" t="s">
        <v>58</v>
      </c>
      <c r="S1577" t="s">
        <v>60</v>
      </c>
      <c r="T1577">
        <v>3</v>
      </c>
      <c r="U1577" s="7">
        <v>3</v>
      </c>
      <c r="V1577" s="4">
        <v>0.50000000000000999</v>
      </c>
      <c r="W1577">
        <v>0</v>
      </c>
      <c r="Y1577">
        <v>0.50000000000000999</v>
      </c>
      <c r="Z1577">
        <v>0.50000000000000999</v>
      </c>
      <c r="AA1577" t="b">
        <v>1</v>
      </c>
      <c r="AB1577" t="s">
        <v>151</v>
      </c>
      <c r="AC1577" t="s">
        <v>151</v>
      </c>
    </row>
    <row r="1578" spans="1:29" hidden="1" x14ac:dyDescent="0.25">
      <c r="A1578">
        <v>545801</v>
      </c>
      <c r="B1578" t="s">
        <v>1825</v>
      </c>
      <c r="C1578" t="s">
        <v>3168</v>
      </c>
      <c r="D1578" t="s">
        <v>57</v>
      </c>
      <c r="E1578" t="s">
        <v>117</v>
      </c>
      <c r="G1578">
        <v>1</v>
      </c>
      <c r="J1578" s="5"/>
      <c r="L1578" t="s">
        <v>866</v>
      </c>
      <c r="M1578">
        <v>2018</v>
      </c>
      <c r="N1578">
        <v>15</v>
      </c>
      <c r="O1578" t="s">
        <v>34</v>
      </c>
      <c r="P1578" t="s">
        <v>266</v>
      </c>
      <c r="Q1578" t="s">
        <v>35</v>
      </c>
      <c r="R1578" t="s">
        <v>117</v>
      </c>
      <c r="S1578" t="s">
        <v>120</v>
      </c>
      <c r="T1578">
        <v>1</v>
      </c>
      <c r="U1578" s="7">
        <v>1</v>
      </c>
      <c r="V1578" s="4">
        <v>1</v>
      </c>
      <c r="W1578">
        <v>0</v>
      </c>
      <c r="Y1578">
        <v>1</v>
      </c>
      <c r="Z1578">
        <v>1</v>
      </c>
      <c r="AA1578" t="b">
        <v>1</v>
      </c>
      <c r="AB1578" t="s">
        <v>76</v>
      </c>
      <c r="AC1578" t="s">
        <v>3188</v>
      </c>
    </row>
    <row r="1579" spans="1:29" hidden="1" x14ac:dyDescent="0.25">
      <c r="A1579">
        <v>583766</v>
      </c>
      <c r="B1579" t="s">
        <v>1826</v>
      </c>
      <c r="C1579" t="s">
        <v>3168</v>
      </c>
      <c r="D1579" t="s">
        <v>28</v>
      </c>
      <c r="E1579" t="s">
        <v>153</v>
      </c>
      <c r="G1579">
        <v>0.11111111111110999</v>
      </c>
      <c r="J1579" s="5"/>
      <c r="M1579">
        <v>2020</v>
      </c>
      <c r="N1579">
        <v>143</v>
      </c>
      <c r="O1579" t="s">
        <v>34</v>
      </c>
      <c r="P1579" t="s">
        <v>660</v>
      </c>
      <c r="Q1579" t="s">
        <v>35</v>
      </c>
      <c r="R1579" t="s">
        <v>153</v>
      </c>
      <c r="S1579" t="s">
        <v>61</v>
      </c>
      <c r="T1579">
        <v>0</v>
      </c>
      <c r="U1579" s="7">
        <v>0</v>
      </c>
      <c r="V1579" s="4">
        <v>0</v>
      </c>
      <c r="W1579">
        <v>0</v>
      </c>
      <c r="Y1579">
        <v>0</v>
      </c>
      <c r="Z1579">
        <v>0</v>
      </c>
      <c r="AA1579" t="b">
        <v>1</v>
      </c>
      <c r="AB1579" t="s">
        <v>76</v>
      </c>
      <c r="AC1579" t="s">
        <v>3186</v>
      </c>
    </row>
    <row r="1580" spans="1:29" x14ac:dyDescent="0.25">
      <c r="A1580">
        <v>552537</v>
      </c>
      <c r="B1580" t="s">
        <v>1826</v>
      </c>
      <c r="C1580" t="s">
        <v>3168</v>
      </c>
      <c r="D1580" t="s">
        <v>28</v>
      </c>
      <c r="E1580" t="s">
        <v>193</v>
      </c>
      <c r="G1580">
        <v>0.2</v>
      </c>
      <c r="J1580" s="5"/>
      <c r="M1580">
        <v>2018</v>
      </c>
      <c r="N1580">
        <v>339</v>
      </c>
      <c r="O1580" t="s">
        <v>34</v>
      </c>
      <c r="P1580" t="s">
        <v>661</v>
      </c>
      <c r="Q1580" t="s">
        <v>35</v>
      </c>
      <c r="R1580" t="s">
        <v>193</v>
      </c>
      <c r="S1580" t="s">
        <v>60</v>
      </c>
      <c r="T1580">
        <v>3</v>
      </c>
      <c r="U1580" s="7">
        <v>3</v>
      </c>
      <c r="V1580" s="4">
        <v>0.60000000000000009</v>
      </c>
      <c r="W1580">
        <v>3</v>
      </c>
      <c r="Y1580">
        <v>0.60000000000000009</v>
      </c>
      <c r="Z1580">
        <v>0.60000000000000009</v>
      </c>
      <c r="AA1580" t="b">
        <v>1</v>
      </c>
      <c r="AB1580" t="s">
        <v>45</v>
      </c>
      <c r="AC1580" t="s">
        <v>45</v>
      </c>
    </row>
    <row r="1581" spans="1:29" hidden="1" x14ac:dyDescent="0.25">
      <c r="A1581">
        <v>571766</v>
      </c>
      <c r="B1581" t="s">
        <v>1826</v>
      </c>
      <c r="C1581" t="s">
        <v>3168</v>
      </c>
      <c r="D1581" t="s">
        <v>28</v>
      </c>
      <c r="E1581" t="s">
        <v>193</v>
      </c>
      <c r="G1581">
        <v>0.11111111111110999</v>
      </c>
      <c r="J1581" s="5"/>
      <c r="M1581">
        <v>2019</v>
      </c>
      <c r="N1581">
        <v>420</v>
      </c>
      <c r="O1581" t="s">
        <v>34</v>
      </c>
      <c r="P1581" t="s">
        <v>662</v>
      </c>
      <c r="Q1581" t="s">
        <v>35</v>
      </c>
      <c r="R1581" t="s">
        <v>193</v>
      </c>
      <c r="S1581" t="s">
        <v>60</v>
      </c>
      <c r="T1581">
        <v>9</v>
      </c>
      <c r="U1581" s="7">
        <v>9</v>
      </c>
      <c r="V1581" s="4">
        <v>0.99999999999999001</v>
      </c>
      <c r="W1581">
        <v>9</v>
      </c>
      <c r="Y1581">
        <v>0.99999999999999001</v>
      </c>
      <c r="Z1581">
        <v>0.99999999999999001</v>
      </c>
      <c r="AA1581" t="b">
        <v>1</v>
      </c>
      <c r="AB1581" t="s">
        <v>76</v>
      </c>
      <c r="AC1581" t="s">
        <v>3186</v>
      </c>
    </row>
    <row r="1582" spans="1:29" x14ac:dyDescent="0.25">
      <c r="A1582">
        <v>589168</v>
      </c>
      <c r="B1582" t="s">
        <v>1826</v>
      </c>
      <c r="C1582" t="s">
        <v>3168</v>
      </c>
      <c r="D1582" t="s">
        <v>28</v>
      </c>
      <c r="E1582" t="s">
        <v>58</v>
      </c>
      <c r="G1582">
        <v>0.16666666666666999</v>
      </c>
      <c r="J1582" s="5"/>
      <c r="M1582">
        <v>2020</v>
      </c>
      <c r="N1582">
        <v>244</v>
      </c>
      <c r="O1582" t="s">
        <v>34</v>
      </c>
      <c r="P1582" t="s">
        <v>670</v>
      </c>
      <c r="Q1582" t="s">
        <v>35</v>
      </c>
      <c r="R1582" t="s">
        <v>58</v>
      </c>
      <c r="S1582" t="s">
        <v>60</v>
      </c>
      <c r="T1582">
        <v>9</v>
      </c>
      <c r="U1582" s="7">
        <v>9</v>
      </c>
      <c r="V1582" s="4">
        <v>1.50000000000003</v>
      </c>
      <c r="W1582">
        <v>9</v>
      </c>
      <c r="Y1582">
        <v>1.50000000000003</v>
      </c>
      <c r="Z1582">
        <v>1.50000000000003</v>
      </c>
      <c r="AA1582" t="b">
        <v>1</v>
      </c>
      <c r="AB1582" t="s">
        <v>45</v>
      </c>
      <c r="AC1582" t="s">
        <v>45</v>
      </c>
    </row>
    <row r="1583" spans="1:29" x14ac:dyDescent="0.25">
      <c r="A1583">
        <v>573354</v>
      </c>
      <c r="B1583" t="s">
        <v>1826</v>
      </c>
      <c r="C1583" t="s">
        <v>3168</v>
      </c>
      <c r="D1583" t="s">
        <v>28</v>
      </c>
      <c r="E1583" t="s">
        <v>40</v>
      </c>
      <c r="F1583" t="s">
        <v>89</v>
      </c>
      <c r="G1583">
        <v>0.5</v>
      </c>
      <c r="J1583" s="5"/>
      <c r="L1583" t="s">
        <v>498</v>
      </c>
      <c r="M1583">
        <v>2019</v>
      </c>
      <c r="N1583">
        <v>29</v>
      </c>
      <c r="O1583" t="s">
        <v>34</v>
      </c>
      <c r="Q1583" t="s">
        <v>35</v>
      </c>
      <c r="R1583" t="s">
        <v>91</v>
      </c>
      <c r="S1583" t="s">
        <v>92</v>
      </c>
      <c r="T1583">
        <v>1</v>
      </c>
      <c r="U1583" s="7">
        <v>1</v>
      </c>
      <c r="V1583" s="4">
        <v>0.5</v>
      </c>
      <c r="W1583">
        <v>0</v>
      </c>
      <c r="Y1583">
        <v>0.5</v>
      </c>
      <c r="Z1583">
        <v>0.5</v>
      </c>
      <c r="AA1583" t="b">
        <v>1</v>
      </c>
      <c r="AB1583" t="s">
        <v>45</v>
      </c>
      <c r="AC1583" t="s">
        <v>45</v>
      </c>
    </row>
    <row r="1584" spans="1:29" x14ac:dyDescent="0.25">
      <c r="A1584">
        <v>573360</v>
      </c>
      <c r="B1584" t="s">
        <v>1826</v>
      </c>
      <c r="C1584" t="s">
        <v>3168</v>
      </c>
      <c r="D1584" t="s">
        <v>28</v>
      </c>
      <c r="E1584" t="s">
        <v>40</v>
      </c>
      <c r="F1584" t="s">
        <v>89</v>
      </c>
      <c r="G1584">
        <v>0.5</v>
      </c>
      <c r="J1584" s="5"/>
      <c r="L1584" t="s">
        <v>90</v>
      </c>
      <c r="M1584">
        <v>2019</v>
      </c>
      <c r="N1584">
        <v>20</v>
      </c>
      <c r="O1584" t="s">
        <v>34</v>
      </c>
      <c r="Q1584" t="s">
        <v>35</v>
      </c>
      <c r="R1584" t="s">
        <v>91</v>
      </c>
      <c r="S1584" t="s">
        <v>92</v>
      </c>
      <c r="T1584">
        <v>1</v>
      </c>
      <c r="U1584" s="7">
        <v>1</v>
      </c>
      <c r="V1584" s="4">
        <v>0.5</v>
      </c>
      <c r="W1584">
        <v>0</v>
      </c>
      <c r="Y1584">
        <v>0.5</v>
      </c>
      <c r="Z1584">
        <v>0.5</v>
      </c>
      <c r="AA1584" t="b">
        <v>1</v>
      </c>
      <c r="AB1584" t="s">
        <v>45</v>
      </c>
      <c r="AC1584" t="s">
        <v>45</v>
      </c>
    </row>
    <row r="1585" spans="1:29" x14ac:dyDescent="0.25">
      <c r="A1585">
        <v>573686</v>
      </c>
      <c r="B1585" t="s">
        <v>1826</v>
      </c>
      <c r="C1585" t="s">
        <v>3168</v>
      </c>
      <c r="D1585" t="s">
        <v>28</v>
      </c>
      <c r="E1585" t="s">
        <v>40</v>
      </c>
      <c r="F1585" t="s">
        <v>47</v>
      </c>
      <c r="G1585">
        <v>0.16666666666666999</v>
      </c>
      <c r="H1585" t="s">
        <v>671</v>
      </c>
      <c r="I1585" t="s">
        <v>80</v>
      </c>
      <c r="J1585" s="5">
        <v>497536000001</v>
      </c>
      <c r="K1585" t="s">
        <v>66</v>
      </c>
      <c r="L1585" t="s">
        <v>672</v>
      </c>
      <c r="M1585">
        <v>2019</v>
      </c>
      <c r="N1585">
        <v>8</v>
      </c>
      <c r="O1585" t="s">
        <v>149</v>
      </c>
      <c r="P1585" t="s">
        <v>380</v>
      </c>
      <c r="Q1585" t="s">
        <v>69</v>
      </c>
      <c r="R1585" t="s">
        <v>51</v>
      </c>
      <c r="S1585" t="s">
        <v>82</v>
      </c>
      <c r="T1585">
        <v>16</v>
      </c>
      <c r="U1585" s="7">
        <v>16</v>
      </c>
      <c r="V1585" s="4">
        <v>2.6666666666667198</v>
      </c>
      <c r="W1585">
        <v>0</v>
      </c>
      <c r="Y1585">
        <v>2.6666666666667198</v>
      </c>
      <c r="Z1585">
        <v>2.3333333333333797</v>
      </c>
      <c r="AA1585" t="b">
        <v>0</v>
      </c>
      <c r="AB1585" t="s">
        <v>38</v>
      </c>
      <c r="AC1585" t="s">
        <v>38</v>
      </c>
    </row>
    <row r="1586" spans="1:29" x14ac:dyDescent="0.25">
      <c r="A1586">
        <v>573691</v>
      </c>
      <c r="B1586" t="s">
        <v>1826</v>
      </c>
      <c r="C1586" t="s">
        <v>3168</v>
      </c>
      <c r="D1586" t="s">
        <v>28</v>
      </c>
      <c r="E1586" t="s">
        <v>40</v>
      </c>
      <c r="F1586" t="s">
        <v>47</v>
      </c>
      <c r="G1586">
        <v>0.16666666666666999</v>
      </c>
      <c r="J1586" s="5">
        <v>484134800002</v>
      </c>
      <c r="K1586" t="s">
        <v>32</v>
      </c>
      <c r="L1586" t="s">
        <v>88</v>
      </c>
      <c r="M1586">
        <v>2019</v>
      </c>
      <c r="N1586">
        <v>16</v>
      </c>
      <c r="O1586" t="s">
        <v>34</v>
      </c>
      <c r="Q1586" t="s">
        <v>35</v>
      </c>
      <c r="R1586" t="s">
        <v>51</v>
      </c>
      <c r="S1586" t="s">
        <v>52</v>
      </c>
      <c r="T1586">
        <v>6</v>
      </c>
      <c r="U1586" s="7">
        <v>6</v>
      </c>
      <c r="V1586" s="4">
        <v>1.00000000000002</v>
      </c>
      <c r="W1586">
        <v>0</v>
      </c>
      <c r="Y1586">
        <v>1.00000000000002</v>
      </c>
      <c r="Z1586">
        <v>1.00000000000002</v>
      </c>
      <c r="AA1586" t="b">
        <v>1</v>
      </c>
      <c r="AB1586" t="s">
        <v>38</v>
      </c>
      <c r="AC1586" t="s">
        <v>38</v>
      </c>
    </row>
    <row r="1587" spans="1:29" hidden="1" x14ac:dyDescent="0.25">
      <c r="A1587">
        <v>532773</v>
      </c>
      <c r="B1587" t="s">
        <v>1827</v>
      </c>
      <c r="C1587" t="s">
        <v>3168</v>
      </c>
      <c r="D1587" t="s">
        <v>263</v>
      </c>
      <c r="E1587" t="s">
        <v>117</v>
      </c>
      <c r="F1587" t="s">
        <v>171</v>
      </c>
      <c r="G1587">
        <v>0.5</v>
      </c>
      <c r="J1587" s="5"/>
      <c r="L1587" t="s">
        <v>1828</v>
      </c>
      <c r="M1587">
        <v>2017</v>
      </c>
      <c r="N1587">
        <v>19</v>
      </c>
      <c r="O1587" t="s">
        <v>179</v>
      </c>
      <c r="P1587" t="s">
        <v>775</v>
      </c>
      <c r="Q1587" t="s">
        <v>181</v>
      </c>
      <c r="R1587" t="s">
        <v>3125</v>
      </c>
      <c r="S1587" t="s">
        <v>61</v>
      </c>
      <c r="T1587">
        <v>0</v>
      </c>
      <c r="U1587" s="7">
        <v>0</v>
      </c>
      <c r="V1587" s="4">
        <v>0</v>
      </c>
      <c r="W1587">
        <v>0</v>
      </c>
      <c r="Y1587">
        <v>0</v>
      </c>
      <c r="Z1587">
        <v>0</v>
      </c>
      <c r="AA1587" t="b">
        <v>1</v>
      </c>
      <c r="AB1587" t="s">
        <v>151</v>
      </c>
      <c r="AC1587" t="s">
        <v>151</v>
      </c>
    </row>
    <row r="1588" spans="1:29" hidden="1" x14ac:dyDescent="0.25">
      <c r="A1588">
        <v>535346</v>
      </c>
      <c r="B1588" t="s">
        <v>1827</v>
      </c>
      <c r="C1588" t="s">
        <v>3168</v>
      </c>
      <c r="D1588" t="s">
        <v>263</v>
      </c>
      <c r="E1588" t="s">
        <v>228</v>
      </c>
      <c r="F1588" t="s">
        <v>229</v>
      </c>
      <c r="G1588">
        <v>1</v>
      </c>
      <c r="J1588" s="5"/>
      <c r="L1588" t="s">
        <v>1829</v>
      </c>
      <c r="M1588">
        <v>2017</v>
      </c>
      <c r="N1588">
        <v>17</v>
      </c>
      <c r="P1588" t="s">
        <v>775</v>
      </c>
      <c r="Q1588" t="s">
        <v>181</v>
      </c>
      <c r="R1588" t="s">
        <v>232</v>
      </c>
      <c r="S1588" t="s">
        <v>61</v>
      </c>
      <c r="T1588">
        <v>0</v>
      </c>
      <c r="U1588" s="7">
        <v>0</v>
      </c>
      <c r="V1588" s="4">
        <v>0</v>
      </c>
      <c r="W1588">
        <v>0</v>
      </c>
      <c r="Y1588">
        <v>0</v>
      </c>
      <c r="Z1588">
        <v>0</v>
      </c>
      <c r="AA1588" t="b">
        <v>1</v>
      </c>
      <c r="AB1588" t="s">
        <v>151</v>
      </c>
      <c r="AC1588" t="s">
        <v>151</v>
      </c>
    </row>
    <row r="1589" spans="1:29" hidden="1" x14ac:dyDescent="0.25">
      <c r="A1589">
        <v>535347</v>
      </c>
      <c r="B1589" t="s">
        <v>1827</v>
      </c>
      <c r="C1589" t="s">
        <v>3168</v>
      </c>
      <c r="D1589" t="s">
        <v>263</v>
      </c>
      <c r="E1589" t="s">
        <v>228</v>
      </c>
      <c r="F1589" t="s">
        <v>229</v>
      </c>
      <c r="G1589">
        <v>0.5</v>
      </c>
      <c r="J1589" s="5"/>
      <c r="L1589" t="s">
        <v>1829</v>
      </c>
      <c r="M1589">
        <v>2017</v>
      </c>
      <c r="N1589">
        <v>13</v>
      </c>
      <c r="P1589" t="s">
        <v>775</v>
      </c>
      <c r="Q1589" t="s">
        <v>181</v>
      </c>
      <c r="R1589" t="s">
        <v>232</v>
      </c>
      <c r="S1589" t="s">
        <v>61</v>
      </c>
      <c r="T1589">
        <v>0</v>
      </c>
      <c r="U1589" s="7">
        <v>0</v>
      </c>
      <c r="V1589" s="4">
        <v>0</v>
      </c>
      <c r="W1589">
        <v>0</v>
      </c>
      <c r="Y1589">
        <v>0</v>
      </c>
      <c r="Z1589">
        <v>0</v>
      </c>
      <c r="AA1589" t="b">
        <v>1</v>
      </c>
      <c r="AB1589" t="s">
        <v>151</v>
      </c>
      <c r="AC1589" t="s">
        <v>151</v>
      </c>
    </row>
    <row r="1590" spans="1:29" hidden="1" x14ac:dyDescent="0.25">
      <c r="A1590">
        <v>545572</v>
      </c>
      <c r="B1590" t="s">
        <v>1827</v>
      </c>
      <c r="C1590" t="s">
        <v>3168</v>
      </c>
      <c r="D1590" t="s">
        <v>263</v>
      </c>
      <c r="E1590" t="s">
        <v>193</v>
      </c>
      <c r="G1590">
        <v>1</v>
      </c>
      <c r="J1590" s="5"/>
      <c r="M1590">
        <v>2018</v>
      </c>
      <c r="N1590">
        <v>315</v>
      </c>
      <c r="O1590" t="s">
        <v>34</v>
      </c>
      <c r="P1590" t="s">
        <v>661</v>
      </c>
      <c r="Q1590" t="s">
        <v>35</v>
      </c>
      <c r="R1590" t="s">
        <v>193</v>
      </c>
      <c r="S1590" t="s">
        <v>60</v>
      </c>
      <c r="T1590">
        <v>3</v>
      </c>
      <c r="U1590" s="7">
        <v>3</v>
      </c>
      <c r="V1590" s="4">
        <v>3</v>
      </c>
      <c r="W1590">
        <v>3</v>
      </c>
      <c r="Y1590">
        <v>3</v>
      </c>
      <c r="Z1590">
        <v>3</v>
      </c>
      <c r="AA1590" t="b">
        <v>1</v>
      </c>
      <c r="AB1590" t="s">
        <v>151</v>
      </c>
      <c r="AC1590" t="s">
        <v>151</v>
      </c>
    </row>
    <row r="1591" spans="1:29" hidden="1" x14ac:dyDescent="0.25">
      <c r="A1591">
        <v>550726</v>
      </c>
      <c r="B1591" t="s">
        <v>1827</v>
      </c>
      <c r="C1591" t="s">
        <v>3168</v>
      </c>
      <c r="D1591" t="s">
        <v>263</v>
      </c>
      <c r="E1591" t="s">
        <v>40</v>
      </c>
      <c r="F1591" t="s">
        <v>89</v>
      </c>
      <c r="G1591">
        <v>0.5</v>
      </c>
      <c r="J1591" s="5"/>
      <c r="L1591" t="s">
        <v>1426</v>
      </c>
      <c r="M1591">
        <v>2018</v>
      </c>
      <c r="N1591">
        <v>22</v>
      </c>
      <c r="O1591" t="s">
        <v>168</v>
      </c>
      <c r="Q1591" t="s">
        <v>35</v>
      </c>
      <c r="R1591" t="s">
        <v>91</v>
      </c>
      <c r="S1591" t="s">
        <v>92</v>
      </c>
      <c r="T1591">
        <v>1</v>
      </c>
      <c r="U1591" s="7">
        <v>1</v>
      </c>
      <c r="V1591" s="4">
        <v>0.5</v>
      </c>
      <c r="W1591">
        <v>0</v>
      </c>
      <c r="Y1591">
        <v>0.5</v>
      </c>
      <c r="Z1591">
        <v>0.5</v>
      </c>
      <c r="AA1591" t="b">
        <v>1</v>
      </c>
      <c r="AB1591" t="s">
        <v>151</v>
      </c>
      <c r="AC1591" t="s">
        <v>151</v>
      </c>
    </row>
    <row r="1592" spans="1:29" hidden="1" x14ac:dyDescent="0.25">
      <c r="A1592">
        <v>557965</v>
      </c>
      <c r="B1592" t="s">
        <v>1827</v>
      </c>
      <c r="C1592" t="s">
        <v>3168</v>
      </c>
      <c r="D1592" t="s">
        <v>263</v>
      </c>
      <c r="E1592" t="s">
        <v>117</v>
      </c>
      <c r="G1592">
        <v>0.5</v>
      </c>
      <c r="J1592" s="5"/>
      <c r="L1592" t="s">
        <v>1830</v>
      </c>
      <c r="M1592">
        <v>2018</v>
      </c>
      <c r="N1592">
        <v>11</v>
      </c>
      <c r="O1592" t="s">
        <v>179</v>
      </c>
      <c r="P1592" t="s">
        <v>1831</v>
      </c>
      <c r="Q1592" t="s">
        <v>181</v>
      </c>
      <c r="R1592" t="s">
        <v>117</v>
      </c>
      <c r="S1592" t="s">
        <v>120</v>
      </c>
      <c r="T1592">
        <v>1</v>
      </c>
      <c r="U1592" s="7">
        <v>2</v>
      </c>
      <c r="V1592" s="4">
        <v>1</v>
      </c>
      <c r="W1592">
        <v>0</v>
      </c>
      <c r="Y1592">
        <v>1</v>
      </c>
      <c r="Z1592">
        <v>1</v>
      </c>
      <c r="AA1592" t="b">
        <v>1</v>
      </c>
      <c r="AB1592" t="s">
        <v>151</v>
      </c>
      <c r="AC1592" t="s">
        <v>151</v>
      </c>
    </row>
    <row r="1593" spans="1:29" hidden="1" x14ac:dyDescent="0.25">
      <c r="A1593">
        <v>576161</v>
      </c>
      <c r="B1593" t="s">
        <v>1832</v>
      </c>
      <c r="C1593" t="s">
        <v>3168</v>
      </c>
      <c r="D1593" t="s">
        <v>263</v>
      </c>
      <c r="E1593" t="s">
        <v>264</v>
      </c>
      <c r="G1593">
        <v>0.5</v>
      </c>
      <c r="J1593" s="5"/>
      <c r="L1593" t="s">
        <v>265</v>
      </c>
      <c r="M1593">
        <v>2019</v>
      </c>
      <c r="N1593">
        <v>8</v>
      </c>
      <c r="O1593" t="s">
        <v>34</v>
      </c>
      <c r="P1593" t="s">
        <v>266</v>
      </c>
      <c r="Q1593" t="s">
        <v>35</v>
      </c>
      <c r="R1593" t="s">
        <v>264</v>
      </c>
      <c r="S1593" t="s">
        <v>61</v>
      </c>
      <c r="T1593">
        <v>0</v>
      </c>
      <c r="U1593" s="7">
        <v>0</v>
      </c>
      <c r="V1593" s="4">
        <v>0</v>
      </c>
      <c r="W1593">
        <v>0</v>
      </c>
      <c r="Y1593">
        <v>0</v>
      </c>
      <c r="Z1593">
        <v>0</v>
      </c>
      <c r="AA1593" t="b">
        <v>1</v>
      </c>
      <c r="AB1593" t="s">
        <v>151</v>
      </c>
      <c r="AC1593" t="s">
        <v>151</v>
      </c>
    </row>
    <row r="1594" spans="1:29" hidden="1" x14ac:dyDescent="0.25">
      <c r="A1594">
        <v>536772</v>
      </c>
      <c r="B1594" t="s">
        <v>1832</v>
      </c>
      <c r="C1594" t="s">
        <v>3168</v>
      </c>
      <c r="D1594" t="s">
        <v>263</v>
      </c>
      <c r="E1594" t="s">
        <v>117</v>
      </c>
      <c r="G1594">
        <v>1</v>
      </c>
      <c r="J1594" s="5"/>
      <c r="L1594" t="s">
        <v>1833</v>
      </c>
      <c r="M1594">
        <v>2018</v>
      </c>
      <c r="N1594">
        <v>40</v>
      </c>
      <c r="O1594" t="s">
        <v>159</v>
      </c>
      <c r="P1594" t="s">
        <v>1834</v>
      </c>
      <c r="Q1594" t="s">
        <v>69</v>
      </c>
      <c r="R1594" t="s">
        <v>117</v>
      </c>
      <c r="S1594" t="s">
        <v>120</v>
      </c>
      <c r="T1594">
        <v>1</v>
      </c>
      <c r="U1594" s="7">
        <v>2</v>
      </c>
      <c r="V1594" s="4">
        <v>2</v>
      </c>
      <c r="W1594">
        <v>0</v>
      </c>
      <c r="Y1594">
        <v>2</v>
      </c>
      <c r="Z1594">
        <v>2</v>
      </c>
      <c r="AA1594" t="b">
        <v>1</v>
      </c>
      <c r="AB1594" t="s">
        <v>151</v>
      </c>
      <c r="AC1594" t="s">
        <v>151</v>
      </c>
    </row>
    <row r="1595" spans="1:29" hidden="1" x14ac:dyDescent="0.25">
      <c r="A1595">
        <v>539483</v>
      </c>
      <c r="B1595" t="s">
        <v>1832</v>
      </c>
      <c r="C1595" t="s">
        <v>3168</v>
      </c>
      <c r="D1595" t="s">
        <v>263</v>
      </c>
      <c r="E1595" t="s">
        <v>1245</v>
      </c>
      <c r="G1595">
        <v>1</v>
      </c>
      <c r="J1595" s="5"/>
      <c r="L1595" t="s">
        <v>1833</v>
      </c>
      <c r="M1595">
        <v>2017</v>
      </c>
      <c r="O1595" t="s">
        <v>159</v>
      </c>
      <c r="P1595" t="s">
        <v>1835</v>
      </c>
      <c r="Q1595" t="s">
        <v>319</v>
      </c>
      <c r="R1595" t="s">
        <v>1245</v>
      </c>
      <c r="S1595" t="s">
        <v>61</v>
      </c>
      <c r="T1595">
        <v>0</v>
      </c>
      <c r="U1595" s="7">
        <v>0</v>
      </c>
      <c r="V1595" s="4">
        <v>0</v>
      </c>
      <c r="W1595">
        <v>0</v>
      </c>
      <c r="Y1595">
        <v>0</v>
      </c>
      <c r="Z1595">
        <v>0</v>
      </c>
      <c r="AA1595" t="b">
        <v>1</v>
      </c>
      <c r="AB1595" t="s">
        <v>151</v>
      </c>
      <c r="AC1595" t="s">
        <v>151</v>
      </c>
    </row>
    <row r="1596" spans="1:29" hidden="1" x14ac:dyDescent="0.25">
      <c r="A1596">
        <v>586125</v>
      </c>
      <c r="B1596" t="s">
        <v>1832</v>
      </c>
      <c r="C1596" t="s">
        <v>3168</v>
      </c>
      <c r="D1596" t="s">
        <v>263</v>
      </c>
      <c r="E1596" t="s">
        <v>99</v>
      </c>
      <c r="F1596" t="s">
        <v>100</v>
      </c>
      <c r="G1596">
        <v>0.2</v>
      </c>
      <c r="J1596" s="5"/>
      <c r="L1596" t="s">
        <v>1795</v>
      </c>
      <c r="M1596">
        <v>2020</v>
      </c>
      <c r="N1596">
        <v>8</v>
      </c>
      <c r="P1596" t="s">
        <v>1796</v>
      </c>
      <c r="Q1596" t="s">
        <v>35</v>
      </c>
      <c r="R1596" t="s">
        <v>103</v>
      </c>
      <c r="S1596" t="s">
        <v>104</v>
      </c>
      <c r="T1596">
        <v>0.25</v>
      </c>
      <c r="U1596" s="7">
        <v>0.25</v>
      </c>
      <c r="V1596" s="4">
        <v>0.05</v>
      </c>
      <c r="W1596">
        <v>0</v>
      </c>
      <c r="Y1596">
        <v>0.05</v>
      </c>
      <c r="Z1596">
        <v>0.05</v>
      </c>
      <c r="AA1596" t="b">
        <v>1</v>
      </c>
      <c r="AB1596" t="s">
        <v>151</v>
      </c>
      <c r="AC1596" t="s">
        <v>3189</v>
      </c>
    </row>
    <row r="1597" spans="1:29" hidden="1" x14ac:dyDescent="0.25">
      <c r="A1597">
        <v>586889</v>
      </c>
      <c r="B1597" t="s">
        <v>1832</v>
      </c>
      <c r="C1597" t="s">
        <v>3168</v>
      </c>
      <c r="D1597" t="s">
        <v>263</v>
      </c>
      <c r="E1597" t="s">
        <v>40</v>
      </c>
      <c r="F1597" t="s">
        <v>89</v>
      </c>
      <c r="G1597">
        <v>0.33333333333332998</v>
      </c>
      <c r="J1597" s="5"/>
      <c r="L1597" t="s">
        <v>151</v>
      </c>
      <c r="M1597">
        <v>2020</v>
      </c>
      <c r="N1597">
        <v>24</v>
      </c>
      <c r="O1597" t="s">
        <v>34</v>
      </c>
      <c r="Q1597" t="s">
        <v>69</v>
      </c>
      <c r="R1597" t="s">
        <v>91</v>
      </c>
      <c r="S1597" t="s">
        <v>92</v>
      </c>
      <c r="T1597">
        <v>1</v>
      </c>
      <c r="U1597" s="7">
        <v>2</v>
      </c>
      <c r="V1597" s="4">
        <v>0.66666666666665997</v>
      </c>
      <c r="W1597">
        <v>0</v>
      </c>
      <c r="Y1597">
        <v>0.66666666666665997</v>
      </c>
      <c r="Z1597">
        <v>0.66666666666665997</v>
      </c>
      <c r="AA1597" t="b">
        <v>1</v>
      </c>
      <c r="AB1597" t="s">
        <v>151</v>
      </c>
      <c r="AC1597" t="s">
        <v>151</v>
      </c>
    </row>
    <row r="1598" spans="1:29" hidden="1" x14ac:dyDescent="0.25">
      <c r="A1598">
        <v>574086</v>
      </c>
      <c r="B1598" t="s">
        <v>1832</v>
      </c>
      <c r="C1598" t="s">
        <v>3168</v>
      </c>
      <c r="D1598" t="s">
        <v>263</v>
      </c>
      <c r="E1598" t="s">
        <v>288</v>
      </c>
      <c r="G1598">
        <v>0.16666666666666999</v>
      </c>
      <c r="J1598" s="5"/>
      <c r="M1598">
        <v>2019</v>
      </c>
      <c r="N1598">
        <v>207</v>
      </c>
      <c r="P1598" t="s">
        <v>1811</v>
      </c>
      <c r="Q1598" t="s">
        <v>35</v>
      </c>
      <c r="R1598" t="s">
        <v>288</v>
      </c>
      <c r="S1598" t="s">
        <v>61</v>
      </c>
      <c r="T1598">
        <v>0</v>
      </c>
      <c r="U1598" s="7">
        <v>0</v>
      </c>
      <c r="V1598" s="4">
        <v>0</v>
      </c>
      <c r="W1598">
        <v>0</v>
      </c>
      <c r="Y1598">
        <v>0</v>
      </c>
      <c r="Z1598">
        <v>0</v>
      </c>
      <c r="AA1598" t="b">
        <v>1</v>
      </c>
      <c r="AB1598" t="s">
        <v>151</v>
      </c>
      <c r="AC1598" t="s">
        <v>3189</v>
      </c>
    </row>
    <row r="1599" spans="1:29" hidden="1" x14ac:dyDescent="0.25">
      <c r="A1599">
        <v>557956</v>
      </c>
      <c r="B1599" t="s">
        <v>1832</v>
      </c>
      <c r="C1599" t="s">
        <v>3168</v>
      </c>
      <c r="D1599" t="s">
        <v>263</v>
      </c>
      <c r="E1599" t="s">
        <v>288</v>
      </c>
      <c r="G1599">
        <v>0.5</v>
      </c>
      <c r="J1599" s="5"/>
      <c r="M1599">
        <v>2018</v>
      </c>
      <c r="N1599">
        <v>190</v>
      </c>
      <c r="O1599" t="s">
        <v>34</v>
      </c>
      <c r="P1599" t="s">
        <v>1836</v>
      </c>
      <c r="Q1599" t="s">
        <v>35</v>
      </c>
      <c r="R1599" t="s">
        <v>288</v>
      </c>
      <c r="S1599" t="s">
        <v>61</v>
      </c>
      <c r="T1599">
        <v>0</v>
      </c>
      <c r="U1599" s="7">
        <v>0</v>
      </c>
      <c r="V1599" s="4">
        <v>0</v>
      </c>
      <c r="W1599">
        <v>0</v>
      </c>
      <c r="Y1599">
        <v>0</v>
      </c>
      <c r="Z1599">
        <v>0</v>
      </c>
      <c r="AA1599" t="b">
        <v>1</v>
      </c>
      <c r="AB1599" t="s">
        <v>151</v>
      </c>
      <c r="AC1599" t="s">
        <v>3189</v>
      </c>
    </row>
    <row r="1600" spans="1:29" x14ac:dyDescent="0.25">
      <c r="A1600">
        <v>530172</v>
      </c>
      <c r="B1600" t="s">
        <v>254</v>
      </c>
      <c r="C1600" t="s">
        <v>3168</v>
      </c>
      <c r="D1600" t="s">
        <v>28</v>
      </c>
      <c r="E1600" t="s">
        <v>1189</v>
      </c>
      <c r="F1600" t="s">
        <v>171</v>
      </c>
      <c r="G1600">
        <v>1</v>
      </c>
      <c r="J1600" s="5"/>
      <c r="L1600" t="s">
        <v>1837</v>
      </c>
      <c r="M1600">
        <v>2017</v>
      </c>
      <c r="N1600">
        <v>9</v>
      </c>
      <c r="O1600" t="s">
        <v>168</v>
      </c>
      <c r="Q1600" t="s">
        <v>35</v>
      </c>
      <c r="R1600" t="s">
        <v>3126</v>
      </c>
      <c r="S1600" t="s">
        <v>44</v>
      </c>
      <c r="T1600">
        <v>0.5</v>
      </c>
      <c r="U1600" s="7">
        <v>0.5</v>
      </c>
      <c r="V1600" s="4">
        <v>0.5</v>
      </c>
      <c r="W1600">
        <v>0</v>
      </c>
      <c r="Y1600">
        <v>0.5</v>
      </c>
      <c r="Z1600">
        <v>0.5</v>
      </c>
      <c r="AA1600" t="b">
        <v>1</v>
      </c>
      <c r="AB1600" t="s">
        <v>38</v>
      </c>
      <c r="AC1600" t="s">
        <v>38</v>
      </c>
    </row>
    <row r="1601" spans="1:29" hidden="1" x14ac:dyDescent="0.25">
      <c r="A1601">
        <v>537653</v>
      </c>
      <c r="B1601" t="s">
        <v>254</v>
      </c>
      <c r="C1601" t="s">
        <v>3175</v>
      </c>
      <c r="D1601" t="s">
        <v>28</v>
      </c>
      <c r="E1601" t="s">
        <v>40</v>
      </c>
      <c r="F1601" t="s">
        <v>47</v>
      </c>
      <c r="G1601">
        <v>0.1</v>
      </c>
      <c r="H1601" t="s">
        <v>255</v>
      </c>
      <c r="I1601" t="s">
        <v>143</v>
      </c>
      <c r="J1601" s="5">
        <v>395922200012</v>
      </c>
      <c r="K1601" t="s">
        <v>80</v>
      </c>
      <c r="L1601" t="s">
        <v>256</v>
      </c>
      <c r="M1601">
        <v>2017</v>
      </c>
      <c r="N1601">
        <v>7</v>
      </c>
      <c r="O1601" t="s">
        <v>173</v>
      </c>
      <c r="P1601" t="s">
        <v>257</v>
      </c>
      <c r="Q1601" t="s">
        <v>69</v>
      </c>
      <c r="R1601" t="s">
        <v>51</v>
      </c>
      <c r="S1601" t="s">
        <v>145</v>
      </c>
      <c r="T1601">
        <v>22</v>
      </c>
      <c r="U1601" s="7">
        <v>22</v>
      </c>
      <c r="V1601" s="4">
        <v>2.2000000000000002</v>
      </c>
      <c r="W1601">
        <v>0</v>
      </c>
      <c r="Y1601">
        <v>2.2000000000000002</v>
      </c>
      <c r="Z1601">
        <v>1.8</v>
      </c>
      <c r="AA1601" t="b">
        <v>0</v>
      </c>
      <c r="AB1601" t="s">
        <v>76</v>
      </c>
      <c r="AC1601" t="s">
        <v>3186</v>
      </c>
    </row>
    <row r="1602" spans="1:29" x14ac:dyDescent="0.25">
      <c r="A1602">
        <v>551413</v>
      </c>
      <c r="B1602" t="s">
        <v>254</v>
      </c>
      <c r="C1602" t="s">
        <v>3170</v>
      </c>
      <c r="D1602" t="s">
        <v>28</v>
      </c>
      <c r="E1602" t="s">
        <v>58</v>
      </c>
      <c r="G1602">
        <v>8.3333333333332996E-2</v>
      </c>
      <c r="J1602" s="5"/>
      <c r="M1602">
        <v>2018</v>
      </c>
      <c r="N1602">
        <v>204</v>
      </c>
      <c r="O1602" t="s">
        <v>34</v>
      </c>
      <c r="P1602" t="s">
        <v>258</v>
      </c>
      <c r="Q1602" t="s">
        <v>35</v>
      </c>
      <c r="R1602" t="s">
        <v>58</v>
      </c>
      <c r="S1602" t="s">
        <v>60</v>
      </c>
      <c r="T1602">
        <v>3</v>
      </c>
      <c r="U1602" s="7">
        <v>3</v>
      </c>
      <c r="V1602" s="4">
        <v>0.249999999999999</v>
      </c>
      <c r="W1602">
        <v>3</v>
      </c>
      <c r="Y1602">
        <v>0.249999999999999</v>
      </c>
      <c r="Z1602">
        <v>0.249999999999999</v>
      </c>
      <c r="AA1602" t="b">
        <v>1</v>
      </c>
      <c r="AB1602" t="s">
        <v>38</v>
      </c>
      <c r="AC1602" t="s">
        <v>38</v>
      </c>
    </row>
    <row r="1603" spans="1:29" x14ac:dyDescent="0.25">
      <c r="A1603">
        <v>557187</v>
      </c>
      <c r="B1603" t="s">
        <v>254</v>
      </c>
      <c r="C1603" t="s">
        <v>3168</v>
      </c>
      <c r="D1603" t="s">
        <v>28</v>
      </c>
      <c r="E1603" t="s">
        <v>40</v>
      </c>
      <c r="F1603" t="s">
        <v>121</v>
      </c>
      <c r="G1603">
        <v>0.5</v>
      </c>
      <c r="H1603" t="s">
        <v>1838</v>
      </c>
      <c r="J1603" s="5"/>
      <c r="L1603" t="s">
        <v>1839</v>
      </c>
      <c r="M1603">
        <v>2019</v>
      </c>
      <c r="N1603">
        <v>13</v>
      </c>
      <c r="O1603" t="s">
        <v>34</v>
      </c>
      <c r="Q1603" t="s">
        <v>35</v>
      </c>
      <c r="R1603" t="s">
        <v>125</v>
      </c>
      <c r="S1603" t="s">
        <v>44</v>
      </c>
      <c r="T1603">
        <v>0.5</v>
      </c>
      <c r="U1603" s="7">
        <v>0.5</v>
      </c>
      <c r="V1603" s="4">
        <v>0.25</v>
      </c>
      <c r="W1603">
        <v>0</v>
      </c>
      <c r="Y1603">
        <v>0.25</v>
      </c>
      <c r="Z1603">
        <v>0.25</v>
      </c>
      <c r="AA1603" t="b">
        <v>1</v>
      </c>
      <c r="AB1603" t="s">
        <v>45</v>
      </c>
      <c r="AC1603" t="s">
        <v>45</v>
      </c>
    </row>
    <row r="1604" spans="1:29" hidden="1" x14ac:dyDescent="0.25">
      <c r="A1604">
        <v>575717</v>
      </c>
      <c r="B1604" t="s">
        <v>1840</v>
      </c>
      <c r="C1604" t="s">
        <v>3168</v>
      </c>
      <c r="D1604" t="s">
        <v>108</v>
      </c>
      <c r="E1604" t="s">
        <v>40</v>
      </c>
      <c r="F1604" t="s">
        <v>41</v>
      </c>
      <c r="G1604">
        <v>1</v>
      </c>
      <c r="J1604" s="5"/>
      <c r="L1604" t="s">
        <v>936</v>
      </c>
      <c r="M1604">
        <v>2019</v>
      </c>
      <c r="N1604">
        <v>6</v>
      </c>
      <c r="O1604" t="s">
        <v>34</v>
      </c>
      <c r="Q1604" t="s">
        <v>35</v>
      </c>
      <c r="R1604" t="s">
        <v>43</v>
      </c>
      <c r="S1604" t="s">
        <v>44</v>
      </c>
      <c r="T1604">
        <v>0.5</v>
      </c>
      <c r="U1604" s="7">
        <v>0.5</v>
      </c>
      <c r="V1604" s="4">
        <v>0.5</v>
      </c>
      <c r="W1604">
        <v>0</v>
      </c>
      <c r="Y1604">
        <v>0.5</v>
      </c>
      <c r="Z1604">
        <v>0.5</v>
      </c>
      <c r="AA1604" t="b">
        <v>1</v>
      </c>
      <c r="AB1604" t="s">
        <v>76</v>
      </c>
      <c r="AC1604" t="s">
        <v>3185</v>
      </c>
    </row>
    <row r="1605" spans="1:29" hidden="1" x14ac:dyDescent="0.25">
      <c r="A1605">
        <v>575721</v>
      </c>
      <c r="B1605" t="s">
        <v>1840</v>
      </c>
      <c r="C1605" t="s">
        <v>3168</v>
      </c>
      <c r="D1605" t="s">
        <v>108</v>
      </c>
      <c r="E1605" t="s">
        <v>40</v>
      </c>
      <c r="F1605" t="s">
        <v>41</v>
      </c>
      <c r="G1605">
        <v>1</v>
      </c>
      <c r="J1605" s="5"/>
      <c r="L1605" t="s">
        <v>936</v>
      </c>
      <c r="M1605">
        <v>2019</v>
      </c>
      <c r="N1605">
        <v>4</v>
      </c>
      <c r="O1605" t="s">
        <v>34</v>
      </c>
      <c r="Q1605" t="s">
        <v>35</v>
      </c>
      <c r="R1605" t="s">
        <v>43</v>
      </c>
      <c r="S1605" t="s">
        <v>44</v>
      </c>
      <c r="T1605">
        <v>0.5</v>
      </c>
      <c r="U1605" s="7">
        <v>0.5</v>
      </c>
      <c r="V1605" s="4">
        <v>0.5</v>
      </c>
      <c r="W1605">
        <v>0</v>
      </c>
      <c r="Y1605">
        <v>0.5</v>
      </c>
      <c r="Z1605">
        <v>0.5</v>
      </c>
      <c r="AA1605" t="b">
        <v>1</v>
      </c>
      <c r="AB1605" t="s">
        <v>76</v>
      </c>
      <c r="AC1605" t="s">
        <v>3185</v>
      </c>
    </row>
    <row r="1606" spans="1:29" hidden="1" x14ac:dyDescent="0.25">
      <c r="A1606">
        <v>575344</v>
      </c>
      <c r="B1606" t="s">
        <v>1841</v>
      </c>
      <c r="C1606" t="s">
        <v>3168</v>
      </c>
      <c r="D1606" t="s">
        <v>317</v>
      </c>
      <c r="E1606" t="s">
        <v>40</v>
      </c>
      <c r="F1606" t="s">
        <v>41</v>
      </c>
      <c r="G1606">
        <v>1</v>
      </c>
      <c r="J1606" s="5"/>
      <c r="L1606" t="s">
        <v>936</v>
      </c>
      <c r="M1606">
        <v>2019</v>
      </c>
      <c r="N1606">
        <v>9</v>
      </c>
      <c r="O1606" t="s">
        <v>34</v>
      </c>
      <c r="Q1606" t="s">
        <v>35</v>
      </c>
      <c r="R1606" t="s">
        <v>43</v>
      </c>
      <c r="S1606" t="s">
        <v>44</v>
      </c>
      <c r="T1606">
        <v>0.5</v>
      </c>
      <c r="U1606" s="7">
        <v>0.5</v>
      </c>
      <c r="V1606" s="4">
        <v>0.5</v>
      </c>
      <c r="W1606">
        <v>0</v>
      </c>
      <c r="Y1606">
        <v>0.5</v>
      </c>
      <c r="Z1606">
        <v>0.5</v>
      </c>
      <c r="AA1606" t="b">
        <v>1</v>
      </c>
      <c r="AB1606" t="s">
        <v>110</v>
      </c>
      <c r="AC1606" t="s">
        <v>110</v>
      </c>
    </row>
    <row r="1607" spans="1:29" hidden="1" x14ac:dyDescent="0.25">
      <c r="A1607">
        <v>584931</v>
      </c>
      <c r="B1607" t="s">
        <v>1841</v>
      </c>
      <c r="C1607" t="s">
        <v>3168</v>
      </c>
      <c r="D1607" t="s">
        <v>317</v>
      </c>
      <c r="E1607" t="s">
        <v>40</v>
      </c>
      <c r="F1607" t="s">
        <v>41</v>
      </c>
      <c r="G1607">
        <v>1</v>
      </c>
      <c r="J1607" s="5"/>
      <c r="L1607" t="s">
        <v>936</v>
      </c>
      <c r="M1607">
        <v>2020</v>
      </c>
      <c r="N1607">
        <v>11</v>
      </c>
      <c r="O1607" t="s">
        <v>34</v>
      </c>
      <c r="Q1607" t="s">
        <v>69</v>
      </c>
      <c r="R1607" t="s">
        <v>43</v>
      </c>
      <c r="S1607" t="s">
        <v>44</v>
      </c>
      <c r="T1607">
        <v>0.5</v>
      </c>
      <c r="U1607" s="7">
        <v>1</v>
      </c>
      <c r="V1607" s="4">
        <v>1</v>
      </c>
      <c r="W1607">
        <v>0</v>
      </c>
      <c r="Y1607">
        <v>1</v>
      </c>
      <c r="Z1607">
        <v>1</v>
      </c>
      <c r="AA1607" t="b">
        <v>1</v>
      </c>
      <c r="AB1607" t="s">
        <v>110</v>
      </c>
      <c r="AC1607" t="s">
        <v>110</v>
      </c>
    </row>
    <row r="1608" spans="1:29" hidden="1" x14ac:dyDescent="0.25">
      <c r="A1608">
        <v>584937</v>
      </c>
      <c r="B1608" t="s">
        <v>1841</v>
      </c>
      <c r="C1608" t="s">
        <v>3168</v>
      </c>
      <c r="D1608" t="s">
        <v>317</v>
      </c>
      <c r="E1608" t="s">
        <v>40</v>
      </c>
      <c r="F1608" t="s">
        <v>41</v>
      </c>
      <c r="G1608">
        <v>1</v>
      </c>
      <c r="J1608" s="5"/>
      <c r="L1608" t="s">
        <v>936</v>
      </c>
      <c r="M1608">
        <v>2020</v>
      </c>
      <c r="N1608">
        <v>14</v>
      </c>
      <c r="O1608" t="s">
        <v>34</v>
      </c>
      <c r="Q1608" t="s">
        <v>35</v>
      </c>
      <c r="R1608" t="s">
        <v>43</v>
      </c>
      <c r="S1608" t="s">
        <v>44</v>
      </c>
      <c r="T1608">
        <v>0.5</v>
      </c>
      <c r="U1608" s="7">
        <v>0.5</v>
      </c>
      <c r="V1608" s="4">
        <v>0.5</v>
      </c>
      <c r="W1608">
        <v>0</v>
      </c>
      <c r="Y1608">
        <v>0.5</v>
      </c>
      <c r="Z1608">
        <v>0.5</v>
      </c>
      <c r="AA1608" t="b">
        <v>1</v>
      </c>
      <c r="AB1608" t="s">
        <v>110</v>
      </c>
      <c r="AC1608" t="s">
        <v>110</v>
      </c>
    </row>
    <row r="1609" spans="1:29" x14ac:dyDescent="0.25">
      <c r="A1609">
        <v>531722</v>
      </c>
      <c r="B1609" t="s">
        <v>1842</v>
      </c>
      <c r="C1609" t="s">
        <v>3168</v>
      </c>
      <c r="D1609" t="s">
        <v>28</v>
      </c>
      <c r="E1609" t="s">
        <v>193</v>
      </c>
      <c r="G1609">
        <v>0.33333333333332998</v>
      </c>
      <c r="J1609" s="5"/>
      <c r="M1609">
        <v>2017</v>
      </c>
      <c r="N1609">
        <v>234</v>
      </c>
      <c r="O1609" t="s">
        <v>34</v>
      </c>
      <c r="P1609" t="s">
        <v>1296</v>
      </c>
      <c r="Q1609" t="s">
        <v>35</v>
      </c>
      <c r="R1609" t="s">
        <v>193</v>
      </c>
      <c r="S1609" t="s">
        <v>60</v>
      </c>
      <c r="T1609">
        <v>3</v>
      </c>
      <c r="U1609" s="7">
        <v>3</v>
      </c>
      <c r="V1609" s="4">
        <v>0.99999999999999001</v>
      </c>
      <c r="W1609">
        <v>3</v>
      </c>
      <c r="Y1609">
        <v>0.99999999999999001</v>
      </c>
      <c r="Z1609">
        <v>0.99999999999999001</v>
      </c>
      <c r="AA1609" t="b">
        <v>1</v>
      </c>
      <c r="AB1609" t="s">
        <v>45</v>
      </c>
      <c r="AC1609" t="s">
        <v>45</v>
      </c>
    </row>
    <row r="1610" spans="1:29" x14ac:dyDescent="0.25">
      <c r="A1610">
        <v>552537</v>
      </c>
      <c r="B1610" t="s">
        <v>1842</v>
      </c>
      <c r="C1610" t="s">
        <v>3168</v>
      </c>
      <c r="D1610" t="s">
        <v>28</v>
      </c>
      <c r="E1610" t="s">
        <v>193</v>
      </c>
      <c r="G1610">
        <v>0.2</v>
      </c>
      <c r="J1610" s="5"/>
      <c r="M1610">
        <v>2018</v>
      </c>
      <c r="N1610">
        <v>339</v>
      </c>
      <c r="O1610" t="s">
        <v>34</v>
      </c>
      <c r="P1610" t="s">
        <v>661</v>
      </c>
      <c r="Q1610" t="s">
        <v>35</v>
      </c>
      <c r="R1610" t="s">
        <v>193</v>
      </c>
      <c r="S1610" t="s">
        <v>60</v>
      </c>
      <c r="T1610">
        <v>3</v>
      </c>
      <c r="U1610" s="7">
        <v>3</v>
      </c>
      <c r="V1610" s="4">
        <v>0.60000000000000009</v>
      </c>
      <c r="W1610">
        <v>3</v>
      </c>
      <c r="Y1610">
        <v>0.60000000000000009</v>
      </c>
      <c r="Z1610">
        <v>0.60000000000000009</v>
      </c>
      <c r="AA1610" t="b">
        <v>1</v>
      </c>
      <c r="AB1610" t="s">
        <v>45</v>
      </c>
      <c r="AC1610" t="s">
        <v>45</v>
      </c>
    </row>
    <row r="1611" spans="1:29" x14ac:dyDescent="0.25">
      <c r="A1611">
        <v>574192</v>
      </c>
      <c r="B1611" t="s">
        <v>1842</v>
      </c>
      <c r="C1611" t="s">
        <v>3168</v>
      </c>
      <c r="D1611" t="s">
        <v>28</v>
      </c>
      <c r="E1611" t="s">
        <v>117</v>
      </c>
      <c r="G1611">
        <v>0.33333333333332998</v>
      </c>
      <c r="J1611" s="5"/>
      <c r="L1611" t="s">
        <v>1300</v>
      </c>
      <c r="M1611">
        <v>2019</v>
      </c>
      <c r="N1611">
        <v>25</v>
      </c>
      <c r="O1611" t="s">
        <v>173</v>
      </c>
      <c r="P1611" t="s">
        <v>1301</v>
      </c>
      <c r="Q1611" t="s">
        <v>69</v>
      </c>
      <c r="R1611" t="s">
        <v>117</v>
      </c>
      <c r="S1611" t="s">
        <v>120</v>
      </c>
      <c r="T1611">
        <v>1</v>
      </c>
      <c r="U1611" s="7">
        <v>2</v>
      </c>
      <c r="V1611" s="4">
        <v>0.66666666666665997</v>
      </c>
      <c r="W1611">
        <v>0</v>
      </c>
      <c r="Y1611">
        <v>0.66666666666665997</v>
      </c>
      <c r="Z1611">
        <v>0.66666666666665997</v>
      </c>
      <c r="AA1611" t="b">
        <v>1</v>
      </c>
      <c r="AB1611" t="s">
        <v>45</v>
      </c>
      <c r="AC1611" t="s">
        <v>45</v>
      </c>
    </row>
    <row r="1612" spans="1:29" hidden="1" x14ac:dyDescent="0.25">
      <c r="A1612">
        <v>546333</v>
      </c>
      <c r="B1612" t="s">
        <v>1843</v>
      </c>
      <c r="C1612" t="s">
        <v>3168</v>
      </c>
      <c r="D1612" t="s">
        <v>947</v>
      </c>
      <c r="E1612" t="s">
        <v>99</v>
      </c>
      <c r="F1612" t="s">
        <v>100</v>
      </c>
      <c r="G1612">
        <v>0.33333333333332998</v>
      </c>
      <c r="J1612" s="5"/>
      <c r="L1612" t="s">
        <v>1844</v>
      </c>
      <c r="M1612">
        <v>2018</v>
      </c>
      <c r="N1612">
        <v>5</v>
      </c>
      <c r="P1612" t="s">
        <v>1845</v>
      </c>
      <c r="Q1612" t="s">
        <v>69</v>
      </c>
      <c r="R1612" t="s">
        <v>103</v>
      </c>
      <c r="S1612" t="s">
        <v>104</v>
      </c>
      <c r="T1612">
        <v>0.25</v>
      </c>
      <c r="U1612" s="7">
        <v>0.5</v>
      </c>
      <c r="V1612" s="4">
        <v>0.16666666666666499</v>
      </c>
      <c r="W1612">
        <v>0</v>
      </c>
      <c r="Y1612">
        <v>0.16666666666666499</v>
      </c>
      <c r="Z1612">
        <v>0.16666666666666499</v>
      </c>
      <c r="AA1612" t="b">
        <v>1</v>
      </c>
      <c r="AB1612" t="s">
        <v>76</v>
      </c>
      <c r="AC1612" t="s">
        <v>3186</v>
      </c>
    </row>
    <row r="1613" spans="1:29" hidden="1" x14ac:dyDescent="0.25">
      <c r="A1613">
        <v>553001</v>
      </c>
      <c r="B1613" t="s">
        <v>1843</v>
      </c>
      <c r="C1613" t="s">
        <v>3168</v>
      </c>
      <c r="D1613" t="s">
        <v>947</v>
      </c>
      <c r="E1613" t="s">
        <v>40</v>
      </c>
      <c r="F1613" t="s">
        <v>30</v>
      </c>
      <c r="G1613">
        <v>0.5</v>
      </c>
      <c r="H1613" t="s">
        <v>1846</v>
      </c>
      <c r="I1613" t="s">
        <v>123</v>
      </c>
      <c r="J1613" s="5"/>
      <c r="L1613" t="s">
        <v>1847</v>
      </c>
      <c r="M1613">
        <v>2019</v>
      </c>
      <c r="N1613">
        <v>11</v>
      </c>
      <c r="O1613" t="s">
        <v>68</v>
      </c>
      <c r="P1613" t="s">
        <v>1848</v>
      </c>
      <c r="Q1613" t="s">
        <v>69</v>
      </c>
      <c r="R1613" t="s">
        <v>55</v>
      </c>
      <c r="S1613" t="s">
        <v>71</v>
      </c>
      <c r="T1613">
        <v>12</v>
      </c>
      <c r="U1613" s="7">
        <v>12</v>
      </c>
      <c r="V1613" s="4">
        <v>6</v>
      </c>
      <c r="W1613">
        <v>0</v>
      </c>
      <c r="Y1613">
        <v>6</v>
      </c>
      <c r="Z1613">
        <v>6</v>
      </c>
      <c r="AA1613" t="b">
        <v>1</v>
      </c>
      <c r="AB1613" t="s">
        <v>151</v>
      </c>
      <c r="AC1613" t="s">
        <v>151</v>
      </c>
    </row>
    <row r="1614" spans="1:29" hidden="1" x14ac:dyDescent="0.25">
      <c r="A1614">
        <v>589813</v>
      </c>
      <c r="B1614" t="s">
        <v>1843</v>
      </c>
      <c r="C1614" t="s">
        <v>3168</v>
      </c>
      <c r="D1614" t="s">
        <v>947</v>
      </c>
      <c r="E1614" t="s">
        <v>288</v>
      </c>
      <c r="G1614">
        <v>0.33333333333332998</v>
      </c>
      <c r="J1614" s="5"/>
      <c r="M1614">
        <v>2020</v>
      </c>
      <c r="N1614">
        <v>72</v>
      </c>
      <c r="O1614" t="s">
        <v>34</v>
      </c>
      <c r="P1614" t="s">
        <v>266</v>
      </c>
      <c r="Q1614" t="s">
        <v>35</v>
      </c>
      <c r="R1614" t="s">
        <v>288</v>
      </c>
      <c r="S1614" t="s">
        <v>61</v>
      </c>
      <c r="T1614">
        <v>0</v>
      </c>
      <c r="U1614" s="7">
        <v>0</v>
      </c>
      <c r="V1614" s="4">
        <v>0</v>
      </c>
      <c r="W1614">
        <v>0</v>
      </c>
      <c r="Y1614">
        <v>0</v>
      </c>
      <c r="Z1614">
        <v>0</v>
      </c>
      <c r="AA1614" t="b">
        <v>1</v>
      </c>
      <c r="AB1614" t="s">
        <v>151</v>
      </c>
      <c r="AC1614" t="s">
        <v>151</v>
      </c>
    </row>
    <row r="1615" spans="1:29" hidden="1" x14ac:dyDescent="0.25">
      <c r="A1615">
        <v>533614</v>
      </c>
      <c r="B1615" t="s">
        <v>1849</v>
      </c>
      <c r="C1615" t="s">
        <v>3168</v>
      </c>
      <c r="D1615" t="s">
        <v>470</v>
      </c>
      <c r="E1615" t="s">
        <v>228</v>
      </c>
      <c r="F1615" t="s">
        <v>229</v>
      </c>
      <c r="G1615">
        <v>0.5</v>
      </c>
      <c r="J1615" s="5"/>
      <c r="L1615" t="s">
        <v>1850</v>
      </c>
      <c r="M1615">
        <v>2017</v>
      </c>
      <c r="N1615">
        <v>7</v>
      </c>
      <c r="P1615" t="s">
        <v>1851</v>
      </c>
      <c r="Q1615" t="s">
        <v>69</v>
      </c>
      <c r="R1615" t="s">
        <v>232</v>
      </c>
      <c r="S1615" t="s">
        <v>61</v>
      </c>
      <c r="T1615">
        <v>0</v>
      </c>
      <c r="U1615" s="7">
        <v>0</v>
      </c>
      <c r="V1615" s="4">
        <v>0</v>
      </c>
      <c r="W1615">
        <v>0</v>
      </c>
      <c r="Y1615">
        <v>0</v>
      </c>
      <c r="Z1615">
        <v>0</v>
      </c>
      <c r="AA1615" t="b">
        <v>1</v>
      </c>
      <c r="AB1615" t="s">
        <v>151</v>
      </c>
      <c r="AC1615" t="s">
        <v>151</v>
      </c>
    </row>
    <row r="1616" spans="1:29" hidden="1" x14ac:dyDescent="0.25">
      <c r="A1616">
        <v>530765</v>
      </c>
      <c r="B1616" t="s">
        <v>259</v>
      </c>
      <c r="C1616" t="s">
        <v>3168</v>
      </c>
      <c r="D1616" t="s">
        <v>141</v>
      </c>
      <c r="E1616" t="s">
        <v>40</v>
      </c>
      <c r="F1616" t="s">
        <v>47</v>
      </c>
      <c r="G1616">
        <v>0.11111111111110999</v>
      </c>
      <c r="H1616" t="s">
        <v>1852</v>
      </c>
      <c r="I1616" t="s">
        <v>80</v>
      </c>
      <c r="J1616" s="5">
        <v>415750700010</v>
      </c>
      <c r="K1616" t="s">
        <v>66</v>
      </c>
      <c r="L1616" t="s">
        <v>1853</v>
      </c>
      <c r="M1616">
        <v>2017</v>
      </c>
      <c r="N1616">
        <v>18</v>
      </c>
      <c r="O1616" t="s">
        <v>173</v>
      </c>
      <c r="Q1616" t="s">
        <v>69</v>
      </c>
      <c r="R1616" t="s">
        <v>51</v>
      </c>
      <c r="S1616" t="s">
        <v>82</v>
      </c>
      <c r="T1616">
        <v>16</v>
      </c>
      <c r="U1616" s="7">
        <v>16</v>
      </c>
      <c r="V1616" s="4">
        <v>1.7777777777777599</v>
      </c>
      <c r="W1616">
        <v>0</v>
      </c>
      <c r="Y1616">
        <v>1.7777777777777599</v>
      </c>
      <c r="Z1616">
        <v>1.5555555555555398</v>
      </c>
      <c r="AA1616" t="b">
        <v>0</v>
      </c>
      <c r="AB1616" t="s">
        <v>151</v>
      </c>
      <c r="AC1616" t="s">
        <v>151</v>
      </c>
    </row>
    <row r="1617" spans="1:29" hidden="1" x14ac:dyDescent="0.25">
      <c r="A1617">
        <v>533890</v>
      </c>
      <c r="B1617" t="s">
        <v>259</v>
      </c>
      <c r="C1617" t="s">
        <v>3168</v>
      </c>
      <c r="D1617" t="s">
        <v>141</v>
      </c>
      <c r="E1617" t="s">
        <v>553</v>
      </c>
      <c r="F1617" t="s">
        <v>89</v>
      </c>
      <c r="G1617">
        <v>0.5</v>
      </c>
      <c r="J1617" s="5"/>
      <c r="L1617" t="s">
        <v>498</v>
      </c>
      <c r="M1617">
        <v>2017</v>
      </c>
      <c r="N1617">
        <v>4</v>
      </c>
      <c r="O1617" t="s">
        <v>34</v>
      </c>
      <c r="Q1617" t="s">
        <v>35</v>
      </c>
      <c r="R1617" t="s">
        <v>3106</v>
      </c>
      <c r="S1617" t="s">
        <v>92</v>
      </c>
      <c r="T1617">
        <v>1</v>
      </c>
      <c r="U1617" s="7">
        <v>1</v>
      </c>
      <c r="V1617" s="4">
        <v>0.5</v>
      </c>
      <c r="W1617">
        <v>0</v>
      </c>
      <c r="Y1617">
        <v>0.5</v>
      </c>
      <c r="Z1617">
        <v>0.5</v>
      </c>
      <c r="AA1617" t="b">
        <v>1</v>
      </c>
      <c r="AB1617" t="s">
        <v>151</v>
      </c>
      <c r="AC1617" t="s">
        <v>151</v>
      </c>
    </row>
    <row r="1618" spans="1:29" hidden="1" x14ac:dyDescent="0.25">
      <c r="A1618">
        <v>533892</v>
      </c>
      <c r="B1618" t="s">
        <v>259</v>
      </c>
      <c r="C1618" t="s">
        <v>3168</v>
      </c>
      <c r="D1618" t="s">
        <v>141</v>
      </c>
      <c r="E1618" t="s">
        <v>40</v>
      </c>
      <c r="F1618" t="s">
        <v>89</v>
      </c>
      <c r="G1618">
        <v>0.33333333333332998</v>
      </c>
      <c r="J1618" s="5"/>
      <c r="L1618" t="s">
        <v>498</v>
      </c>
      <c r="M1618">
        <v>2017</v>
      </c>
      <c r="N1618">
        <v>40</v>
      </c>
      <c r="O1618" t="s">
        <v>34</v>
      </c>
      <c r="Q1618" t="s">
        <v>35</v>
      </c>
      <c r="R1618" t="s">
        <v>91</v>
      </c>
      <c r="S1618" t="s">
        <v>92</v>
      </c>
      <c r="T1618">
        <v>1</v>
      </c>
      <c r="U1618" s="7">
        <v>1</v>
      </c>
      <c r="V1618" s="4">
        <v>0.33333333333332998</v>
      </c>
      <c r="W1618">
        <v>0</v>
      </c>
      <c r="Y1618">
        <v>0.33333333333332998</v>
      </c>
      <c r="Z1618">
        <v>0.33333333333332998</v>
      </c>
      <c r="AA1618" t="b">
        <v>1</v>
      </c>
      <c r="AB1618" t="s">
        <v>151</v>
      </c>
      <c r="AC1618" t="s">
        <v>151</v>
      </c>
    </row>
    <row r="1619" spans="1:29" hidden="1" x14ac:dyDescent="0.25">
      <c r="A1619">
        <v>534411</v>
      </c>
      <c r="B1619" t="s">
        <v>259</v>
      </c>
      <c r="C1619" t="s">
        <v>3168</v>
      </c>
      <c r="D1619" t="s">
        <v>141</v>
      </c>
      <c r="E1619" t="s">
        <v>40</v>
      </c>
      <c r="F1619" t="s">
        <v>30</v>
      </c>
      <c r="G1619">
        <v>0.33333333333332998</v>
      </c>
      <c r="H1619" t="s">
        <v>1008</v>
      </c>
      <c r="I1619" t="s">
        <v>66</v>
      </c>
      <c r="J1619" s="5"/>
      <c r="L1619" t="s">
        <v>1009</v>
      </c>
      <c r="M1619">
        <v>2017</v>
      </c>
      <c r="N1619">
        <v>22</v>
      </c>
      <c r="O1619" t="s">
        <v>173</v>
      </c>
      <c r="Q1619" t="s">
        <v>69</v>
      </c>
      <c r="R1619" t="s">
        <v>55</v>
      </c>
      <c r="S1619" t="s">
        <v>71</v>
      </c>
      <c r="T1619">
        <v>12</v>
      </c>
      <c r="U1619" s="7">
        <v>12</v>
      </c>
      <c r="V1619" s="4">
        <v>3.99999999999996</v>
      </c>
      <c r="W1619">
        <v>0</v>
      </c>
      <c r="Y1619">
        <v>3.99999999999996</v>
      </c>
      <c r="Z1619">
        <v>3.99999999999996</v>
      </c>
      <c r="AA1619" t="b">
        <v>1</v>
      </c>
      <c r="AB1619" t="s">
        <v>151</v>
      </c>
      <c r="AC1619" t="s">
        <v>151</v>
      </c>
    </row>
    <row r="1620" spans="1:29" hidden="1" x14ac:dyDescent="0.25">
      <c r="A1620">
        <v>580955</v>
      </c>
      <c r="B1620" t="s">
        <v>259</v>
      </c>
      <c r="C1620" t="s">
        <v>3168</v>
      </c>
      <c r="D1620" t="s">
        <v>141</v>
      </c>
      <c r="E1620" t="s">
        <v>40</v>
      </c>
      <c r="F1620" t="s">
        <v>64</v>
      </c>
      <c r="G1620">
        <v>0.33333333333332998</v>
      </c>
      <c r="H1620" t="s">
        <v>1854</v>
      </c>
      <c r="I1620" t="s">
        <v>143</v>
      </c>
      <c r="J1620" s="5">
        <v>542903000001</v>
      </c>
      <c r="K1620" t="s">
        <v>49</v>
      </c>
      <c r="L1620" t="s">
        <v>1013</v>
      </c>
      <c r="M1620">
        <v>2020</v>
      </c>
      <c r="N1620">
        <v>22</v>
      </c>
      <c r="O1620" t="s">
        <v>368</v>
      </c>
      <c r="Q1620" t="s">
        <v>69</v>
      </c>
      <c r="R1620" t="s">
        <v>70</v>
      </c>
      <c r="S1620" t="s">
        <v>145</v>
      </c>
      <c r="T1620">
        <v>22</v>
      </c>
      <c r="U1620" s="7">
        <v>22</v>
      </c>
      <c r="V1620" s="4">
        <v>7.3333333333332593</v>
      </c>
      <c r="W1620">
        <v>0</v>
      </c>
      <c r="Y1620">
        <v>7.3333333333332593</v>
      </c>
      <c r="Z1620">
        <v>2.9999999999999698</v>
      </c>
      <c r="AA1620" t="b">
        <v>0</v>
      </c>
      <c r="AB1620" t="s">
        <v>151</v>
      </c>
      <c r="AC1620" t="s">
        <v>151</v>
      </c>
    </row>
    <row r="1621" spans="1:29" hidden="1" x14ac:dyDescent="0.25">
      <c r="A1621">
        <v>550318</v>
      </c>
      <c r="B1621" t="s">
        <v>259</v>
      </c>
      <c r="C1621" t="s">
        <v>3168</v>
      </c>
      <c r="D1621" t="s">
        <v>141</v>
      </c>
      <c r="E1621" t="s">
        <v>40</v>
      </c>
      <c r="F1621" t="s">
        <v>47</v>
      </c>
      <c r="G1621">
        <v>0.33333333333332998</v>
      </c>
      <c r="H1621" t="s">
        <v>1012</v>
      </c>
      <c r="I1621" t="s">
        <v>143</v>
      </c>
      <c r="J1621" s="5">
        <v>452188200005</v>
      </c>
      <c r="K1621" t="s">
        <v>66</v>
      </c>
      <c r="L1621" t="s">
        <v>1013</v>
      </c>
      <c r="M1621">
        <v>2018</v>
      </c>
      <c r="N1621">
        <v>18</v>
      </c>
      <c r="O1621" t="s">
        <v>368</v>
      </c>
      <c r="P1621" t="s">
        <v>418</v>
      </c>
      <c r="Q1621" t="s">
        <v>69</v>
      </c>
      <c r="R1621" t="s">
        <v>51</v>
      </c>
      <c r="S1621" t="s">
        <v>208</v>
      </c>
      <c r="T1621">
        <v>14</v>
      </c>
      <c r="U1621" s="7">
        <v>14</v>
      </c>
      <c r="V1621" s="4">
        <v>4.6666666666666199</v>
      </c>
      <c r="W1621">
        <v>0</v>
      </c>
      <c r="Y1621">
        <v>4.6666666666666199</v>
      </c>
      <c r="Z1621">
        <v>4.6666666666666199</v>
      </c>
      <c r="AA1621" t="b">
        <v>1</v>
      </c>
      <c r="AB1621" t="s">
        <v>151</v>
      </c>
      <c r="AC1621" t="s">
        <v>151</v>
      </c>
    </row>
    <row r="1622" spans="1:29" hidden="1" x14ac:dyDescent="0.25">
      <c r="A1622">
        <v>550401</v>
      </c>
      <c r="B1622" t="s">
        <v>259</v>
      </c>
      <c r="C1622" t="s">
        <v>3168</v>
      </c>
      <c r="D1622" t="s">
        <v>141</v>
      </c>
      <c r="E1622" t="s">
        <v>40</v>
      </c>
      <c r="F1622" t="s">
        <v>47</v>
      </c>
      <c r="G1622">
        <v>0.33333333333332998</v>
      </c>
      <c r="H1622" t="s">
        <v>1014</v>
      </c>
      <c r="I1622" t="s">
        <v>123</v>
      </c>
      <c r="J1622" s="5">
        <v>450719100003</v>
      </c>
      <c r="K1622" t="s">
        <v>32</v>
      </c>
      <c r="L1622" t="s">
        <v>1015</v>
      </c>
      <c r="M1622">
        <v>2018</v>
      </c>
      <c r="N1622">
        <v>22</v>
      </c>
      <c r="O1622" t="s">
        <v>34</v>
      </c>
      <c r="Q1622" t="s">
        <v>35</v>
      </c>
      <c r="R1622" t="s">
        <v>51</v>
      </c>
      <c r="S1622" t="s">
        <v>52</v>
      </c>
      <c r="T1622">
        <v>6</v>
      </c>
      <c r="U1622" s="7">
        <v>6</v>
      </c>
      <c r="V1622" s="4">
        <v>1.99999999999998</v>
      </c>
      <c r="W1622">
        <v>0</v>
      </c>
      <c r="Y1622">
        <v>1.99999999999998</v>
      </c>
      <c r="Z1622">
        <v>1.99999999999998</v>
      </c>
      <c r="AA1622" t="b">
        <v>1</v>
      </c>
      <c r="AB1622" t="s">
        <v>151</v>
      </c>
      <c r="AC1622" t="s">
        <v>151</v>
      </c>
    </row>
    <row r="1623" spans="1:29" hidden="1" x14ac:dyDescent="0.25">
      <c r="A1623">
        <v>568607</v>
      </c>
      <c r="B1623" t="s">
        <v>259</v>
      </c>
      <c r="C1623" t="s">
        <v>3168</v>
      </c>
      <c r="D1623" t="s">
        <v>141</v>
      </c>
      <c r="E1623" t="s">
        <v>40</v>
      </c>
      <c r="F1623" t="s">
        <v>89</v>
      </c>
      <c r="G1623">
        <v>0.33333333333332998</v>
      </c>
      <c r="J1623" s="5"/>
      <c r="L1623" t="s">
        <v>151</v>
      </c>
      <c r="M1623">
        <v>2019</v>
      </c>
      <c r="N1623">
        <v>18</v>
      </c>
      <c r="O1623" t="s">
        <v>34</v>
      </c>
      <c r="Q1623" t="s">
        <v>35</v>
      </c>
      <c r="R1623" t="s">
        <v>91</v>
      </c>
      <c r="S1623" t="s">
        <v>92</v>
      </c>
      <c r="T1623">
        <v>1</v>
      </c>
      <c r="U1623" s="7">
        <v>1</v>
      </c>
      <c r="V1623" s="4">
        <v>0.33333333333332998</v>
      </c>
      <c r="W1623">
        <v>0</v>
      </c>
      <c r="Y1623">
        <v>0.33333333333332998</v>
      </c>
      <c r="Z1623">
        <v>0.33333333333332998</v>
      </c>
      <c r="AA1623" t="b">
        <v>1</v>
      </c>
      <c r="AB1623" t="s">
        <v>151</v>
      </c>
      <c r="AC1623" t="s">
        <v>151</v>
      </c>
    </row>
    <row r="1624" spans="1:29" hidden="1" x14ac:dyDescent="0.25">
      <c r="A1624">
        <v>568666</v>
      </c>
      <c r="B1624" t="s">
        <v>259</v>
      </c>
      <c r="C1624" t="s">
        <v>3168</v>
      </c>
      <c r="D1624" t="s">
        <v>141</v>
      </c>
      <c r="E1624" t="s">
        <v>40</v>
      </c>
      <c r="F1624" t="s">
        <v>47</v>
      </c>
      <c r="G1624">
        <v>0.33333333333332998</v>
      </c>
      <c r="H1624" t="s">
        <v>1017</v>
      </c>
      <c r="I1624" t="s">
        <v>66</v>
      </c>
      <c r="J1624" s="5">
        <v>473012100005</v>
      </c>
      <c r="K1624" t="s">
        <v>32</v>
      </c>
      <c r="L1624" t="s">
        <v>1018</v>
      </c>
      <c r="M1624">
        <v>2019</v>
      </c>
      <c r="N1624">
        <v>24</v>
      </c>
      <c r="O1624" t="s">
        <v>168</v>
      </c>
      <c r="P1624" t="s">
        <v>1019</v>
      </c>
      <c r="Q1624" t="s">
        <v>69</v>
      </c>
      <c r="R1624" t="s">
        <v>51</v>
      </c>
      <c r="S1624" t="s">
        <v>71</v>
      </c>
      <c r="T1624">
        <v>12</v>
      </c>
      <c r="U1624" s="7">
        <v>12</v>
      </c>
      <c r="V1624" s="4">
        <v>3.99999999999996</v>
      </c>
      <c r="W1624">
        <v>0</v>
      </c>
      <c r="Y1624">
        <v>3.99999999999996</v>
      </c>
      <c r="Z1624">
        <v>1.99999999999998</v>
      </c>
      <c r="AA1624" t="b">
        <v>0</v>
      </c>
      <c r="AB1624" t="s">
        <v>151</v>
      </c>
      <c r="AC1624" t="s">
        <v>151</v>
      </c>
    </row>
    <row r="1625" spans="1:29" hidden="1" x14ac:dyDescent="0.25">
      <c r="A1625">
        <v>586979</v>
      </c>
      <c r="B1625" t="s">
        <v>259</v>
      </c>
      <c r="C1625" t="s">
        <v>3168</v>
      </c>
      <c r="D1625" t="s">
        <v>141</v>
      </c>
      <c r="E1625" t="s">
        <v>40</v>
      </c>
      <c r="F1625" t="s">
        <v>146</v>
      </c>
      <c r="G1625">
        <v>0.16666666666666999</v>
      </c>
      <c r="H1625" t="s">
        <v>1020</v>
      </c>
      <c r="I1625" t="s">
        <v>49</v>
      </c>
      <c r="J1625" s="5"/>
      <c r="L1625" t="s">
        <v>286</v>
      </c>
      <c r="M1625">
        <v>2020</v>
      </c>
      <c r="N1625">
        <v>33</v>
      </c>
      <c r="O1625" t="s">
        <v>34</v>
      </c>
      <c r="Q1625" t="s">
        <v>35</v>
      </c>
      <c r="R1625" t="s">
        <v>150</v>
      </c>
      <c r="S1625" t="s">
        <v>37</v>
      </c>
      <c r="T1625">
        <v>4</v>
      </c>
      <c r="U1625" s="7">
        <v>4</v>
      </c>
      <c r="V1625" s="4">
        <v>0.66666666666667995</v>
      </c>
      <c r="W1625">
        <v>0</v>
      </c>
      <c r="Y1625">
        <v>0.66666666666667995</v>
      </c>
      <c r="Z1625">
        <v>0.66666666666667995</v>
      </c>
      <c r="AA1625" t="b">
        <v>1</v>
      </c>
      <c r="AB1625" t="s">
        <v>151</v>
      </c>
      <c r="AC1625" t="s">
        <v>151</v>
      </c>
    </row>
    <row r="1626" spans="1:29" hidden="1" x14ac:dyDescent="0.25">
      <c r="A1626">
        <v>587058</v>
      </c>
      <c r="B1626" t="s">
        <v>259</v>
      </c>
      <c r="C1626" t="s">
        <v>3175</v>
      </c>
      <c r="D1626" t="s">
        <v>141</v>
      </c>
      <c r="E1626" t="s">
        <v>40</v>
      </c>
      <c r="F1626" t="s">
        <v>146</v>
      </c>
      <c r="G1626">
        <v>0.16666666666666999</v>
      </c>
      <c r="H1626" t="s">
        <v>147</v>
      </c>
      <c r="I1626" t="s">
        <v>66</v>
      </c>
      <c r="J1626" s="5"/>
      <c r="L1626" t="s">
        <v>148</v>
      </c>
      <c r="M1626">
        <v>2020</v>
      </c>
      <c r="N1626">
        <v>18</v>
      </c>
      <c r="O1626" t="s">
        <v>149</v>
      </c>
      <c r="Q1626" t="s">
        <v>69</v>
      </c>
      <c r="R1626" t="s">
        <v>150</v>
      </c>
      <c r="S1626" t="s">
        <v>71</v>
      </c>
      <c r="T1626">
        <v>12</v>
      </c>
      <c r="U1626" s="7">
        <v>12</v>
      </c>
      <c r="V1626" s="4">
        <v>2.00000000000004</v>
      </c>
      <c r="W1626">
        <v>0</v>
      </c>
      <c r="Y1626">
        <v>2.00000000000004</v>
      </c>
      <c r="Z1626">
        <v>1.1666666666666898</v>
      </c>
      <c r="AA1626" t="b">
        <v>0</v>
      </c>
      <c r="AB1626" t="s">
        <v>151</v>
      </c>
      <c r="AC1626" t="s">
        <v>151</v>
      </c>
    </row>
    <row r="1627" spans="1:29" hidden="1" x14ac:dyDescent="0.25">
      <c r="A1627">
        <v>593343</v>
      </c>
      <c r="B1627" t="s">
        <v>259</v>
      </c>
      <c r="C1627" t="s">
        <v>3168</v>
      </c>
      <c r="D1627" t="s">
        <v>141</v>
      </c>
      <c r="E1627" t="s">
        <v>58</v>
      </c>
      <c r="G1627">
        <v>4.1666666666666997E-2</v>
      </c>
      <c r="J1627" s="5"/>
      <c r="M1627">
        <v>2020</v>
      </c>
      <c r="N1627">
        <v>260</v>
      </c>
      <c r="O1627" t="s">
        <v>34</v>
      </c>
      <c r="P1627" t="s">
        <v>266</v>
      </c>
      <c r="Q1627" t="s">
        <v>35</v>
      </c>
      <c r="R1627" t="s">
        <v>58</v>
      </c>
      <c r="S1627" t="s">
        <v>60</v>
      </c>
      <c r="T1627">
        <v>3</v>
      </c>
      <c r="U1627" s="7">
        <v>3</v>
      </c>
      <c r="V1627" s="4">
        <v>0.125000000000001</v>
      </c>
      <c r="W1627">
        <v>3</v>
      </c>
      <c r="Y1627">
        <v>0.125000000000001</v>
      </c>
      <c r="Z1627">
        <v>0.125000000000001</v>
      </c>
      <c r="AA1627" t="b">
        <v>1</v>
      </c>
      <c r="AB1627" t="s">
        <v>151</v>
      </c>
      <c r="AC1627" t="s">
        <v>151</v>
      </c>
    </row>
    <row r="1628" spans="1:29" hidden="1" x14ac:dyDescent="0.25">
      <c r="A1628">
        <v>555716</v>
      </c>
      <c r="B1628" t="s">
        <v>1855</v>
      </c>
      <c r="C1628" t="s">
        <v>3168</v>
      </c>
      <c r="D1628" t="s">
        <v>114</v>
      </c>
      <c r="E1628" t="s">
        <v>599</v>
      </c>
      <c r="G1628">
        <v>1</v>
      </c>
      <c r="J1628" s="5"/>
      <c r="M1628">
        <v>2018</v>
      </c>
      <c r="N1628">
        <v>49</v>
      </c>
      <c r="P1628" t="s">
        <v>1856</v>
      </c>
      <c r="Q1628" t="s">
        <v>181</v>
      </c>
      <c r="R1628" t="s">
        <v>599</v>
      </c>
      <c r="S1628" t="s">
        <v>191</v>
      </c>
      <c r="T1628">
        <v>1</v>
      </c>
      <c r="U1628" s="7">
        <v>1</v>
      </c>
      <c r="V1628" s="4">
        <v>1</v>
      </c>
      <c r="W1628">
        <v>0</v>
      </c>
      <c r="Y1628">
        <v>1</v>
      </c>
      <c r="Z1628">
        <v>1</v>
      </c>
      <c r="AA1628" t="b">
        <v>1</v>
      </c>
      <c r="AB1628" t="s">
        <v>110</v>
      </c>
      <c r="AC1628" t="s">
        <v>110</v>
      </c>
    </row>
    <row r="1629" spans="1:29" hidden="1" x14ac:dyDescent="0.25">
      <c r="A1629">
        <v>555718</v>
      </c>
      <c r="B1629" t="s">
        <v>1855</v>
      </c>
      <c r="C1629" t="s">
        <v>3168</v>
      </c>
      <c r="D1629" t="s">
        <v>114</v>
      </c>
      <c r="E1629" t="s">
        <v>568</v>
      </c>
      <c r="G1629">
        <v>1</v>
      </c>
      <c r="J1629" s="5"/>
      <c r="M1629">
        <v>2019</v>
      </c>
      <c r="N1629">
        <v>64</v>
      </c>
      <c r="P1629" t="s">
        <v>1857</v>
      </c>
      <c r="Q1629" t="s">
        <v>181</v>
      </c>
      <c r="R1629" t="s">
        <v>568</v>
      </c>
      <c r="S1629" t="s">
        <v>191</v>
      </c>
      <c r="T1629">
        <v>1</v>
      </c>
      <c r="U1629" s="7">
        <v>1</v>
      </c>
      <c r="V1629" s="4">
        <v>1</v>
      </c>
      <c r="W1629">
        <v>0</v>
      </c>
      <c r="Y1629">
        <v>1</v>
      </c>
      <c r="Z1629">
        <v>1</v>
      </c>
      <c r="AA1629" t="b">
        <v>1</v>
      </c>
      <c r="AB1629" t="s">
        <v>110</v>
      </c>
      <c r="AC1629" t="s">
        <v>110</v>
      </c>
    </row>
    <row r="1630" spans="1:29" hidden="1" x14ac:dyDescent="0.25">
      <c r="A1630">
        <v>564083</v>
      </c>
      <c r="B1630" t="s">
        <v>1858</v>
      </c>
      <c r="C1630" t="s">
        <v>3168</v>
      </c>
      <c r="D1630" t="s">
        <v>108</v>
      </c>
      <c r="E1630" t="s">
        <v>40</v>
      </c>
      <c r="F1630" t="s">
        <v>30</v>
      </c>
      <c r="G1630">
        <v>1</v>
      </c>
      <c r="H1630" t="s">
        <v>1859</v>
      </c>
      <c r="I1630" t="s">
        <v>80</v>
      </c>
      <c r="J1630" s="5"/>
      <c r="L1630" t="s">
        <v>889</v>
      </c>
      <c r="M1630">
        <v>2018</v>
      </c>
      <c r="N1630">
        <v>13</v>
      </c>
      <c r="O1630" t="s">
        <v>34</v>
      </c>
      <c r="Q1630" t="s">
        <v>69</v>
      </c>
      <c r="R1630" t="s">
        <v>55</v>
      </c>
      <c r="S1630" t="s">
        <v>82</v>
      </c>
      <c r="T1630">
        <v>16</v>
      </c>
      <c r="U1630" s="7">
        <v>16</v>
      </c>
      <c r="V1630" s="4">
        <v>16</v>
      </c>
      <c r="W1630">
        <v>0</v>
      </c>
      <c r="Y1630">
        <v>16</v>
      </c>
      <c r="Z1630">
        <v>16</v>
      </c>
      <c r="AA1630" t="b">
        <v>1</v>
      </c>
      <c r="AB1630" t="s">
        <v>151</v>
      </c>
      <c r="AC1630" t="s">
        <v>151</v>
      </c>
    </row>
    <row r="1631" spans="1:29" hidden="1" x14ac:dyDescent="0.25">
      <c r="A1631">
        <v>571671</v>
      </c>
      <c r="B1631" t="s">
        <v>1858</v>
      </c>
      <c r="C1631" t="s">
        <v>3168</v>
      </c>
      <c r="D1631" t="s">
        <v>108</v>
      </c>
      <c r="E1631" t="s">
        <v>40</v>
      </c>
      <c r="F1631" t="s">
        <v>89</v>
      </c>
      <c r="G1631">
        <v>1</v>
      </c>
      <c r="J1631" s="5"/>
      <c r="L1631" t="s">
        <v>1517</v>
      </c>
      <c r="M1631">
        <v>2019</v>
      </c>
      <c r="N1631">
        <v>12</v>
      </c>
      <c r="O1631" t="s">
        <v>34</v>
      </c>
      <c r="Q1631" t="s">
        <v>69</v>
      </c>
      <c r="R1631" t="s">
        <v>91</v>
      </c>
      <c r="S1631" t="s">
        <v>92</v>
      </c>
      <c r="T1631">
        <v>1</v>
      </c>
      <c r="U1631" s="7">
        <v>2</v>
      </c>
      <c r="V1631" s="4">
        <v>2</v>
      </c>
      <c r="W1631">
        <v>0</v>
      </c>
      <c r="Y1631">
        <v>2</v>
      </c>
      <c r="Z1631">
        <v>2</v>
      </c>
      <c r="AA1631" t="b">
        <v>1</v>
      </c>
      <c r="AB1631" t="s">
        <v>151</v>
      </c>
      <c r="AC1631" t="s">
        <v>151</v>
      </c>
    </row>
    <row r="1632" spans="1:29" hidden="1" x14ac:dyDescent="0.25">
      <c r="A1632">
        <v>565756</v>
      </c>
      <c r="B1632" t="s">
        <v>1860</v>
      </c>
      <c r="C1632" t="s">
        <v>3168</v>
      </c>
      <c r="D1632" t="s">
        <v>74</v>
      </c>
      <c r="E1632" t="s">
        <v>288</v>
      </c>
      <c r="G1632">
        <v>0.25</v>
      </c>
      <c r="J1632" s="5"/>
      <c r="M1632">
        <v>2019</v>
      </c>
      <c r="N1632">
        <v>136</v>
      </c>
      <c r="O1632" t="s">
        <v>34</v>
      </c>
      <c r="P1632" t="s">
        <v>1861</v>
      </c>
      <c r="Q1632" t="s">
        <v>35</v>
      </c>
      <c r="R1632" t="s">
        <v>288</v>
      </c>
      <c r="S1632" t="s">
        <v>61</v>
      </c>
      <c r="T1632">
        <v>0</v>
      </c>
      <c r="U1632" s="7">
        <v>0</v>
      </c>
      <c r="V1632" s="4">
        <v>0</v>
      </c>
      <c r="W1632">
        <v>0</v>
      </c>
      <c r="Y1632">
        <v>0</v>
      </c>
      <c r="Z1632">
        <v>0</v>
      </c>
      <c r="AA1632" t="b">
        <v>1</v>
      </c>
      <c r="AB1632" t="s">
        <v>76</v>
      </c>
      <c r="AC1632" t="s">
        <v>3185</v>
      </c>
    </row>
    <row r="1633" spans="1:29" hidden="1" x14ac:dyDescent="0.25">
      <c r="A1633">
        <v>549002</v>
      </c>
      <c r="B1633" t="s">
        <v>1860</v>
      </c>
      <c r="C1633" t="s">
        <v>3168</v>
      </c>
      <c r="D1633" t="s">
        <v>74</v>
      </c>
      <c r="E1633" t="s">
        <v>40</v>
      </c>
      <c r="F1633" t="s">
        <v>89</v>
      </c>
      <c r="G1633">
        <v>1</v>
      </c>
      <c r="J1633" s="5"/>
      <c r="L1633" t="s">
        <v>647</v>
      </c>
      <c r="M1633">
        <v>2018</v>
      </c>
      <c r="N1633">
        <v>22</v>
      </c>
      <c r="O1633" t="s">
        <v>34</v>
      </c>
      <c r="Q1633" t="s">
        <v>35</v>
      </c>
      <c r="R1633" t="s">
        <v>91</v>
      </c>
      <c r="S1633" t="s">
        <v>92</v>
      </c>
      <c r="T1633">
        <v>1</v>
      </c>
      <c r="U1633" s="7">
        <v>1</v>
      </c>
      <c r="V1633" s="4">
        <v>1</v>
      </c>
      <c r="W1633">
        <v>0</v>
      </c>
      <c r="Y1633">
        <v>1</v>
      </c>
      <c r="Z1633">
        <v>1</v>
      </c>
      <c r="AA1633" t="b">
        <v>1</v>
      </c>
      <c r="AB1633" t="s">
        <v>76</v>
      </c>
      <c r="AC1633" t="s">
        <v>3185</v>
      </c>
    </row>
    <row r="1634" spans="1:29" hidden="1" x14ac:dyDescent="0.25">
      <c r="A1634">
        <v>549004</v>
      </c>
      <c r="B1634" t="s">
        <v>1860</v>
      </c>
      <c r="C1634" t="s">
        <v>3168</v>
      </c>
      <c r="D1634" t="s">
        <v>74</v>
      </c>
      <c r="E1634" t="s">
        <v>249</v>
      </c>
      <c r="G1634">
        <v>0.25</v>
      </c>
      <c r="J1634" s="5"/>
      <c r="M1634">
        <v>2019</v>
      </c>
      <c r="N1634">
        <v>126</v>
      </c>
      <c r="O1634" t="s">
        <v>34</v>
      </c>
      <c r="P1634" t="s">
        <v>362</v>
      </c>
      <c r="Q1634" t="s">
        <v>35</v>
      </c>
      <c r="R1634" t="s">
        <v>249</v>
      </c>
      <c r="S1634" t="s">
        <v>191</v>
      </c>
      <c r="T1634">
        <v>1</v>
      </c>
      <c r="U1634" s="7">
        <v>1</v>
      </c>
      <c r="V1634" s="4">
        <v>0.25</v>
      </c>
      <c r="W1634">
        <v>0</v>
      </c>
      <c r="Y1634">
        <v>0.25</v>
      </c>
      <c r="Z1634">
        <v>0.25</v>
      </c>
      <c r="AA1634" t="b">
        <v>1</v>
      </c>
      <c r="AB1634" t="s">
        <v>76</v>
      </c>
      <c r="AC1634" t="s">
        <v>3185</v>
      </c>
    </row>
    <row r="1635" spans="1:29" hidden="1" x14ac:dyDescent="0.25">
      <c r="A1635">
        <v>549005</v>
      </c>
      <c r="B1635" t="s">
        <v>1860</v>
      </c>
      <c r="C1635" t="s">
        <v>3168</v>
      </c>
      <c r="D1635" t="s">
        <v>74</v>
      </c>
      <c r="E1635" t="s">
        <v>75</v>
      </c>
      <c r="G1635">
        <v>0.25</v>
      </c>
      <c r="J1635" s="5"/>
      <c r="M1635">
        <v>2019</v>
      </c>
      <c r="N1635">
        <v>44</v>
      </c>
      <c r="P1635" t="s">
        <v>1861</v>
      </c>
      <c r="Q1635" t="s">
        <v>35</v>
      </c>
      <c r="R1635" t="s">
        <v>75</v>
      </c>
      <c r="S1635" t="s">
        <v>61</v>
      </c>
      <c r="T1635">
        <v>0</v>
      </c>
      <c r="U1635" s="7">
        <v>0</v>
      </c>
      <c r="V1635" s="4">
        <v>0</v>
      </c>
      <c r="W1635">
        <v>0</v>
      </c>
      <c r="Y1635">
        <v>0</v>
      </c>
      <c r="Z1635">
        <v>0</v>
      </c>
      <c r="AA1635" t="b">
        <v>1</v>
      </c>
      <c r="AB1635" t="s">
        <v>76</v>
      </c>
      <c r="AC1635" t="s">
        <v>3185</v>
      </c>
    </row>
    <row r="1636" spans="1:29" hidden="1" x14ac:dyDescent="0.25">
      <c r="A1636">
        <v>549006</v>
      </c>
      <c r="B1636" t="s">
        <v>1860</v>
      </c>
      <c r="C1636" t="s">
        <v>3168</v>
      </c>
      <c r="D1636" t="s">
        <v>74</v>
      </c>
      <c r="E1636" t="s">
        <v>75</v>
      </c>
      <c r="G1636">
        <v>0.25</v>
      </c>
      <c r="J1636" s="5"/>
      <c r="M1636">
        <v>2019</v>
      </c>
      <c r="N1636">
        <v>44</v>
      </c>
      <c r="P1636" t="s">
        <v>1861</v>
      </c>
      <c r="Q1636" t="s">
        <v>35</v>
      </c>
      <c r="R1636" t="s">
        <v>75</v>
      </c>
      <c r="S1636" t="s">
        <v>61</v>
      </c>
      <c r="T1636">
        <v>0</v>
      </c>
      <c r="U1636" s="7">
        <v>0</v>
      </c>
      <c r="V1636" s="4">
        <v>0</v>
      </c>
      <c r="W1636">
        <v>0</v>
      </c>
      <c r="Y1636">
        <v>0</v>
      </c>
      <c r="Z1636">
        <v>0</v>
      </c>
      <c r="AA1636" t="b">
        <v>1</v>
      </c>
      <c r="AB1636" t="s">
        <v>76</v>
      </c>
      <c r="AC1636" t="s">
        <v>3185</v>
      </c>
    </row>
    <row r="1637" spans="1:29" hidden="1" x14ac:dyDescent="0.25">
      <c r="A1637">
        <v>591603</v>
      </c>
      <c r="B1637" t="s">
        <v>1862</v>
      </c>
      <c r="C1637" t="s">
        <v>3168</v>
      </c>
      <c r="D1637" t="s">
        <v>437</v>
      </c>
      <c r="E1637" t="s">
        <v>40</v>
      </c>
      <c r="F1637" t="s">
        <v>41</v>
      </c>
      <c r="G1637">
        <v>1</v>
      </c>
      <c r="J1637" s="5"/>
      <c r="L1637" t="s">
        <v>532</v>
      </c>
      <c r="M1637">
        <v>2020</v>
      </c>
      <c r="N1637">
        <v>4</v>
      </c>
      <c r="O1637" t="s">
        <v>34</v>
      </c>
      <c r="Q1637" t="s">
        <v>35</v>
      </c>
      <c r="R1637" t="s">
        <v>43</v>
      </c>
      <c r="S1637" t="s">
        <v>44</v>
      </c>
      <c r="T1637">
        <v>0.5</v>
      </c>
      <c r="U1637" s="7">
        <v>0.5</v>
      </c>
      <c r="V1637" s="4">
        <v>0.5</v>
      </c>
      <c r="W1637">
        <v>0</v>
      </c>
      <c r="Y1637">
        <v>0.5</v>
      </c>
      <c r="Z1637">
        <v>0.5</v>
      </c>
      <c r="AA1637" t="b">
        <v>1</v>
      </c>
      <c r="AB1637" t="s">
        <v>76</v>
      </c>
      <c r="AC1637" t="s">
        <v>3187</v>
      </c>
    </row>
    <row r="1638" spans="1:29" hidden="1" x14ac:dyDescent="0.25">
      <c r="A1638">
        <v>591607</v>
      </c>
      <c r="B1638" t="s">
        <v>1862</v>
      </c>
      <c r="C1638" t="s">
        <v>3168</v>
      </c>
      <c r="D1638" t="s">
        <v>437</v>
      </c>
      <c r="E1638" t="s">
        <v>40</v>
      </c>
      <c r="F1638" t="s">
        <v>41</v>
      </c>
      <c r="G1638">
        <v>1</v>
      </c>
      <c r="J1638" s="5"/>
      <c r="L1638" t="s">
        <v>532</v>
      </c>
      <c r="M1638">
        <v>2020</v>
      </c>
      <c r="N1638">
        <v>3</v>
      </c>
      <c r="O1638" t="s">
        <v>34</v>
      </c>
      <c r="Q1638" t="s">
        <v>35</v>
      </c>
      <c r="R1638" t="s">
        <v>43</v>
      </c>
      <c r="S1638" t="s">
        <v>44</v>
      </c>
      <c r="T1638">
        <v>0.5</v>
      </c>
      <c r="U1638" s="7">
        <v>0.5</v>
      </c>
      <c r="V1638" s="4">
        <v>0.5</v>
      </c>
      <c r="W1638">
        <v>0</v>
      </c>
      <c r="Y1638">
        <v>0.5</v>
      </c>
      <c r="Z1638">
        <v>0.5</v>
      </c>
      <c r="AA1638" t="b">
        <v>1</v>
      </c>
      <c r="AB1638" t="s">
        <v>76</v>
      </c>
      <c r="AC1638" t="s">
        <v>3187</v>
      </c>
    </row>
    <row r="1639" spans="1:29" hidden="1" x14ac:dyDescent="0.25">
      <c r="A1639">
        <v>591611</v>
      </c>
      <c r="B1639" t="s">
        <v>1862</v>
      </c>
      <c r="C1639" t="s">
        <v>3168</v>
      </c>
      <c r="D1639" t="s">
        <v>437</v>
      </c>
      <c r="E1639" t="s">
        <v>99</v>
      </c>
      <c r="F1639" t="s">
        <v>524</v>
      </c>
      <c r="G1639">
        <v>1</v>
      </c>
      <c r="J1639" s="5"/>
      <c r="L1639" t="s">
        <v>1863</v>
      </c>
      <c r="M1639">
        <v>2020</v>
      </c>
      <c r="N1639">
        <v>12</v>
      </c>
      <c r="P1639" t="s">
        <v>1864</v>
      </c>
      <c r="Q1639" t="s">
        <v>35</v>
      </c>
      <c r="R1639" t="s">
        <v>3101</v>
      </c>
      <c r="S1639" t="s">
        <v>104</v>
      </c>
      <c r="T1639">
        <v>0.25</v>
      </c>
      <c r="U1639" s="7">
        <v>0.25</v>
      </c>
      <c r="V1639" s="4">
        <v>0.25</v>
      </c>
      <c r="W1639">
        <v>0</v>
      </c>
      <c r="Y1639">
        <v>0.25</v>
      </c>
      <c r="Z1639">
        <v>0.25</v>
      </c>
      <c r="AA1639" t="b">
        <v>1</v>
      </c>
      <c r="AB1639" t="s">
        <v>76</v>
      </c>
      <c r="AC1639" t="s">
        <v>3187</v>
      </c>
    </row>
    <row r="1640" spans="1:29" hidden="1" x14ac:dyDescent="0.25">
      <c r="A1640">
        <v>576821</v>
      </c>
      <c r="B1640" t="s">
        <v>1862</v>
      </c>
      <c r="C1640" t="s">
        <v>3168</v>
      </c>
      <c r="D1640" t="s">
        <v>437</v>
      </c>
      <c r="E1640" t="s">
        <v>75</v>
      </c>
      <c r="G1640">
        <v>1</v>
      </c>
      <c r="J1640" s="5"/>
      <c r="M1640">
        <v>2019</v>
      </c>
      <c r="Q1640" t="s">
        <v>35</v>
      </c>
      <c r="R1640" t="s">
        <v>75</v>
      </c>
      <c r="S1640" t="s">
        <v>61</v>
      </c>
      <c r="T1640">
        <v>0</v>
      </c>
      <c r="U1640" s="7">
        <v>0</v>
      </c>
      <c r="V1640" s="4">
        <v>0</v>
      </c>
      <c r="W1640">
        <v>0</v>
      </c>
      <c r="Y1640">
        <v>0</v>
      </c>
      <c r="Z1640">
        <v>0</v>
      </c>
      <c r="AA1640" t="b">
        <v>1</v>
      </c>
      <c r="AB1640" t="s">
        <v>76</v>
      </c>
      <c r="AC1640" t="s">
        <v>3187</v>
      </c>
    </row>
    <row r="1641" spans="1:29" hidden="1" x14ac:dyDescent="0.25">
      <c r="A1641">
        <v>576822</v>
      </c>
      <c r="B1641" t="s">
        <v>1862</v>
      </c>
      <c r="C1641" t="s">
        <v>3168</v>
      </c>
      <c r="D1641" t="s">
        <v>437</v>
      </c>
      <c r="E1641" t="s">
        <v>75</v>
      </c>
      <c r="G1641">
        <v>1</v>
      </c>
      <c r="J1641" s="5"/>
      <c r="M1641">
        <v>2019</v>
      </c>
      <c r="Q1641" t="s">
        <v>35</v>
      </c>
      <c r="R1641" t="s">
        <v>75</v>
      </c>
      <c r="S1641" t="s">
        <v>61</v>
      </c>
      <c r="T1641">
        <v>0</v>
      </c>
      <c r="U1641" s="7">
        <v>0</v>
      </c>
      <c r="V1641" s="4">
        <v>0</v>
      </c>
      <c r="W1641">
        <v>0</v>
      </c>
      <c r="Y1641">
        <v>0</v>
      </c>
      <c r="Z1641">
        <v>0</v>
      </c>
      <c r="AA1641" t="b">
        <v>1</v>
      </c>
      <c r="AB1641" t="s">
        <v>76</v>
      </c>
      <c r="AC1641" t="s">
        <v>3187</v>
      </c>
    </row>
    <row r="1642" spans="1:29" hidden="1" x14ac:dyDescent="0.25">
      <c r="A1642">
        <v>576823</v>
      </c>
      <c r="B1642" t="s">
        <v>1862</v>
      </c>
      <c r="C1642" t="s">
        <v>3168</v>
      </c>
      <c r="D1642" t="s">
        <v>437</v>
      </c>
      <c r="E1642" t="s">
        <v>75</v>
      </c>
      <c r="G1642">
        <v>1</v>
      </c>
      <c r="J1642" s="5"/>
      <c r="M1642">
        <v>2018</v>
      </c>
      <c r="Q1642" t="s">
        <v>35</v>
      </c>
      <c r="R1642" t="s">
        <v>75</v>
      </c>
      <c r="S1642" t="s">
        <v>61</v>
      </c>
      <c r="T1642">
        <v>0</v>
      </c>
      <c r="U1642" s="7">
        <v>0</v>
      </c>
      <c r="V1642" s="4">
        <v>0</v>
      </c>
      <c r="W1642">
        <v>0</v>
      </c>
      <c r="Y1642">
        <v>0</v>
      </c>
      <c r="Z1642">
        <v>0</v>
      </c>
      <c r="AA1642" t="b">
        <v>1</v>
      </c>
      <c r="AB1642" t="s">
        <v>76</v>
      </c>
      <c r="AC1642" t="s">
        <v>3187</v>
      </c>
    </row>
    <row r="1643" spans="1:29" hidden="1" x14ac:dyDescent="0.25">
      <c r="A1643">
        <v>576826</v>
      </c>
      <c r="B1643" t="s">
        <v>1862</v>
      </c>
      <c r="C1643" t="s">
        <v>3168</v>
      </c>
      <c r="D1643" t="s">
        <v>437</v>
      </c>
      <c r="E1643" t="s">
        <v>75</v>
      </c>
      <c r="G1643">
        <v>1</v>
      </c>
      <c r="J1643" s="5"/>
      <c r="M1643">
        <v>2018</v>
      </c>
      <c r="Q1643" t="s">
        <v>35</v>
      </c>
      <c r="R1643" t="s">
        <v>75</v>
      </c>
      <c r="S1643" t="s">
        <v>61</v>
      </c>
      <c r="T1643">
        <v>0</v>
      </c>
      <c r="U1643" s="7">
        <v>0</v>
      </c>
      <c r="V1643" s="4">
        <v>0</v>
      </c>
      <c r="W1643">
        <v>0</v>
      </c>
      <c r="Y1643">
        <v>0</v>
      </c>
      <c r="Z1643">
        <v>0</v>
      </c>
      <c r="AA1643" t="b">
        <v>1</v>
      </c>
      <c r="AB1643" t="s">
        <v>76</v>
      </c>
      <c r="AC1643" t="s">
        <v>3187</v>
      </c>
    </row>
    <row r="1644" spans="1:29" hidden="1" x14ac:dyDescent="0.25">
      <c r="A1644">
        <v>576827</v>
      </c>
      <c r="B1644" t="s">
        <v>1862</v>
      </c>
      <c r="C1644" t="s">
        <v>3168</v>
      </c>
      <c r="D1644" t="s">
        <v>437</v>
      </c>
      <c r="E1644" t="s">
        <v>75</v>
      </c>
      <c r="G1644">
        <v>1</v>
      </c>
      <c r="J1644" s="5"/>
      <c r="M1644">
        <v>2017</v>
      </c>
      <c r="Q1644" t="s">
        <v>35</v>
      </c>
      <c r="R1644" t="s">
        <v>75</v>
      </c>
      <c r="S1644" t="s">
        <v>61</v>
      </c>
      <c r="T1644">
        <v>0</v>
      </c>
      <c r="U1644" s="7">
        <v>0</v>
      </c>
      <c r="V1644" s="4">
        <v>0</v>
      </c>
      <c r="W1644">
        <v>0</v>
      </c>
      <c r="Y1644">
        <v>0</v>
      </c>
      <c r="Z1644">
        <v>0</v>
      </c>
      <c r="AA1644" t="b">
        <v>1</v>
      </c>
      <c r="AB1644" t="s">
        <v>76</v>
      </c>
      <c r="AC1644" t="s">
        <v>3187</v>
      </c>
    </row>
    <row r="1645" spans="1:29" hidden="1" x14ac:dyDescent="0.25">
      <c r="A1645">
        <v>576828</v>
      </c>
      <c r="B1645" t="s">
        <v>1862</v>
      </c>
      <c r="C1645" t="s">
        <v>3168</v>
      </c>
      <c r="D1645" t="s">
        <v>437</v>
      </c>
      <c r="E1645" t="s">
        <v>75</v>
      </c>
      <c r="G1645">
        <v>1</v>
      </c>
      <c r="J1645" s="5"/>
      <c r="M1645">
        <v>2017</v>
      </c>
      <c r="Q1645" t="s">
        <v>35</v>
      </c>
      <c r="R1645" t="s">
        <v>75</v>
      </c>
      <c r="S1645" t="s">
        <v>61</v>
      </c>
      <c r="T1645">
        <v>0</v>
      </c>
      <c r="U1645" s="7">
        <v>0</v>
      </c>
      <c r="V1645" s="4">
        <v>0</v>
      </c>
      <c r="W1645">
        <v>0</v>
      </c>
      <c r="Y1645">
        <v>0</v>
      </c>
      <c r="Z1645">
        <v>0</v>
      </c>
      <c r="AA1645" t="b">
        <v>1</v>
      </c>
      <c r="AB1645" t="s">
        <v>76</v>
      </c>
      <c r="AC1645" t="s">
        <v>3187</v>
      </c>
    </row>
    <row r="1646" spans="1:29" hidden="1" x14ac:dyDescent="0.25">
      <c r="A1646">
        <v>591377</v>
      </c>
      <c r="B1646" t="s">
        <v>1862</v>
      </c>
      <c r="C1646" t="s">
        <v>3168</v>
      </c>
      <c r="D1646" t="s">
        <v>437</v>
      </c>
      <c r="E1646" t="s">
        <v>40</v>
      </c>
      <c r="F1646" t="s">
        <v>41</v>
      </c>
      <c r="G1646">
        <v>1</v>
      </c>
      <c r="J1646" s="5"/>
      <c r="L1646" t="s">
        <v>1865</v>
      </c>
      <c r="M1646">
        <v>2020</v>
      </c>
      <c r="N1646">
        <v>6</v>
      </c>
      <c r="O1646" t="s">
        <v>34</v>
      </c>
      <c r="Q1646" t="s">
        <v>35</v>
      </c>
      <c r="R1646" t="s">
        <v>43</v>
      </c>
      <c r="S1646" t="s">
        <v>44</v>
      </c>
      <c r="T1646">
        <v>0.5</v>
      </c>
      <c r="U1646" s="7">
        <v>0.5</v>
      </c>
      <c r="V1646" s="4">
        <v>0.5</v>
      </c>
      <c r="W1646">
        <v>0</v>
      </c>
      <c r="Y1646">
        <v>0.5</v>
      </c>
      <c r="Z1646">
        <v>0.5</v>
      </c>
      <c r="AA1646" t="b">
        <v>1</v>
      </c>
      <c r="AB1646" t="s">
        <v>76</v>
      </c>
      <c r="AC1646" t="s">
        <v>3187</v>
      </c>
    </row>
    <row r="1647" spans="1:29" hidden="1" x14ac:dyDescent="0.25">
      <c r="A1647">
        <v>591555</v>
      </c>
      <c r="B1647" t="s">
        <v>1862</v>
      </c>
      <c r="C1647" t="s">
        <v>3168</v>
      </c>
      <c r="D1647" t="s">
        <v>437</v>
      </c>
      <c r="E1647" t="s">
        <v>40</v>
      </c>
      <c r="F1647" t="s">
        <v>41</v>
      </c>
      <c r="G1647">
        <v>1</v>
      </c>
      <c r="J1647" s="5"/>
      <c r="L1647" t="s">
        <v>1865</v>
      </c>
      <c r="M1647">
        <v>2020</v>
      </c>
      <c r="N1647">
        <v>9</v>
      </c>
      <c r="O1647" t="s">
        <v>34</v>
      </c>
      <c r="Q1647" t="s">
        <v>35</v>
      </c>
      <c r="R1647" t="s">
        <v>43</v>
      </c>
      <c r="S1647" t="s">
        <v>44</v>
      </c>
      <c r="T1647">
        <v>0.5</v>
      </c>
      <c r="U1647" s="7">
        <v>0.5</v>
      </c>
      <c r="V1647" s="4">
        <v>0.5</v>
      </c>
      <c r="W1647">
        <v>0</v>
      </c>
      <c r="Y1647">
        <v>0.5</v>
      </c>
      <c r="Z1647">
        <v>0.5</v>
      </c>
      <c r="AA1647" t="b">
        <v>1</v>
      </c>
      <c r="AB1647" t="s">
        <v>76</v>
      </c>
      <c r="AC1647" t="s">
        <v>3187</v>
      </c>
    </row>
    <row r="1648" spans="1:29" hidden="1" x14ac:dyDescent="0.25">
      <c r="A1648">
        <v>591556</v>
      </c>
      <c r="B1648" t="s">
        <v>1862</v>
      </c>
      <c r="C1648" t="s">
        <v>3168</v>
      </c>
      <c r="D1648" t="s">
        <v>437</v>
      </c>
      <c r="E1648" t="s">
        <v>40</v>
      </c>
      <c r="F1648" t="s">
        <v>41</v>
      </c>
      <c r="G1648">
        <v>1</v>
      </c>
      <c r="J1648" s="5"/>
      <c r="L1648" t="s">
        <v>1865</v>
      </c>
      <c r="M1648">
        <v>2020</v>
      </c>
      <c r="N1648">
        <v>4</v>
      </c>
      <c r="O1648" t="s">
        <v>34</v>
      </c>
      <c r="Q1648" t="s">
        <v>35</v>
      </c>
      <c r="R1648" t="s">
        <v>43</v>
      </c>
      <c r="S1648" t="s">
        <v>44</v>
      </c>
      <c r="T1648">
        <v>0.5</v>
      </c>
      <c r="U1648" s="7">
        <v>0.5</v>
      </c>
      <c r="V1648" s="4">
        <v>0.5</v>
      </c>
      <c r="W1648">
        <v>0</v>
      </c>
      <c r="Y1648">
        <v>0.5</v>
      </c>
      <c r="Z1648">
        <v>0.5</v>
      </c>
      <c r="AA1648" t="b">
        <v>1</v>
      </c>
      <c r="AB1648" t="s">
        <v>76</v>
      </c>
      <c r="AC1648" t="s">
        <v>3187</v>
      </c>
    </row>
    <row r="1649" spans="1:29" hidden="1" x14ac:dyDescent="0.25">
      <c r="A1649">
        <v>591557</v>
      </c>
      <c r="B1649" t="s">
        <v>1862</v>
      </c>
      <c r="C1649" t="s">
        <v>3168</v>
      </c>
      <c r="D1649" t="s">
        <v>437</v>
      </c>
      <c r="E1649" t="s">
        <v>40</v>
      </c>
      <c r="F1649" t="s">
        <v>41</v>
      </c>
      <c r="G1649">
        <v>1</v>
      </c>
      <c r="J1649" s="5"/>
      <c r="L1649" t="s">
        <v>1865</v>
      </c>
      <c r="M1649">
        <v>2020</v>
      </c>
      <c r="N1649">
        <v>5</v>
      </c>
      <c r="O1649" t="s">
        <v>34</v>
      </c>
      <c r="Q1649" t="s">
        <v>35</v>
      </c>
      <c r="R1649" t="s">
        <v>43</v>
      </c>
      <c r="S1649" t="s">
        <v>44</v>
      </c>
      <c r="T1649">
        <v>0.5</v>
      </c>
      <c r="U1649" s="7">
        <v>0.5</v>
      </c>
      <c r="V1649" s="4">
        <v>0.5</v>
      </c>
      <c r="W1649">
        <v>0</v>
      </c>
      <c r="Y1649">
        <v>0.5</v>
      </c>
      <c r="Z1649">
        <v>0.5</v>
      </c>
      <c r="AA1649" t="b">
        <v>1</v>
      </c>
      <c r="AB1649" t="s">
        <v>76</v>
      </c>
      <c r="AC1649" t="s">
        <v>3187</v>
      </c>
    </row>
    <row r="1650" spans="1:29" hidden="1" x14ac:dyDescent="0.25">
      <c r="A1650">
        <v>591558</v>
      </c>
      <c r="B1650" t="s">
        <v>1862</v>
      </c>
      <c r="C1650" t="s">
        <v>3168</v>
      </c>
      <c r="D1650" t="s">
        <v>437</v>
      </c>
      <c r="E1650" t="s">
        <v>40</v>
      </c>
      <c r="F1650" t="s">
        <v>41</v>
      </c>
      <c r="G1650">
        <v>1</v>
      </c>
      <c r="J1650" s="5"/>
      <c r="L1650" t="s">
        <v>1865</v>
      </c>
      <c r="M1650">
        <v>2020</v>
      </c>
      <c r="N1650">
        <v>9</v>
      </c>
      <c r="O1650" t="s">
        <v>34</v>
      </c>
      <c r="Q1650" t="s">
        <v>35</v>
      </c>
      <c r="R1650" t="s">
        <v>43</v>
      </c>
      <c r="S1650" t="s">
        <v>44</v>
      </c>
      <c r="T1650">
        <v>0.5</v>
      </c>
      <c r="U1650" s="7">
        <v>0.5</v>
      </c>
      <c r="V1650" s="4">
        <v>0.5</v>
      </c>
      <c r="W1650">
        <v>0</v>
      </c>
      <c r="Y1650">
        <v>0.5</v>
      </c>
      <c r="Z1650">
        <v>0.5</v>
      </c>
      <c r="AA1650" t="b">
        <v>1</v>
      </c>
      <c r="AB1650" t="s">
        <v>76</v>
      </c>
      <c r="AC1650" t="s">
        <v>3187</v>
      </c>
    </row>
    <row r="1651" spans="1:29" hidden="1" x14ac:dyDescent="0.25">
      <c r="A1651">
        <v>571258</v>
      </c>
      <c r="B1651" t="s">
        <v>1866</v>
      </c>
      <c r="C1651" t="s">
        <v>3168</v>
      </c>
      <c r="D1651" t="s">
        <v>234</v>
      </c>
      <c r="E1651" t="s">
        <v>99</v>
      </c>
      <c r="F1651" t="s">
        <v>100</v>
      </c>
      <c r="G1651">
        <v>1</v>
      </c>
      <c r="J1651" s="5"/>
      <c r="L1651" t="s">
        <v>1867</v>
      </c>
      <c r="M1651">
        <v>2019</v>
      </c>
      <c r="N1651">
        <v>8</v>
      </c>
      <c r="P1651" t="s">
        <v>1868</v>
      </c>
      <c r="Q1651" t="s">
        <v>69</v>
      </c>
      <c r="R1651" t="s">
        <v>103</v>
      </c>
      <c r="S1651" t="s">
        <v>104</v>
      </c>
      <c r="T1651">
        <v>0.25</v>
      </c>
      <c r="U1651" s="7">
        <v>0.5</v>
      </c>
      <c r="V1651" s="4">
        <v>0.5</v>
      </c>
      <c r="W1651">
        <v>0</v>
      </c>
      <c r="Y1651">
        <v>0.5</v>
      </c>
      <c r="Z1651">
        <v>0.5</v>
      </c>
      <c r="AA1651" t="b">
        <v>1</v>
      </c>
      <c r="AB1651" t="s">
        <v>76</v>
      </c>
      <c r="AC1651" t="s">
        <v>3186</v>
      </c>
    </row>
    <row r="1652" spans="1:29" hidden="1" x14ac:dyDescent="0.25">
      <c r="A1652">
        <v>571260</v>
      </c>
      <c r="B1652" t="s">
        <v>1866</v>
      </c>
      <c r="C1652" t="s">
        <v>3168</v>
      </c>
      <c r="D1652" t="s">
        <v>234</v>
      </c>
      <c r="E1652" t="s">
        <v>228</v>
      </c>
      <c r="F1652" t="s">
        <v>229</v>
      </c>
      <c r="G1652">
        <v>1</v>
      </c>
      <c r="J1652" s="5"/>
      <c r="L1652" t="s">
        <v>1707</v>
      </c>
      <c r="M1652">
        <v>2019</v>
      </c>
      <c r="N1652">
        <v>5</v>
      </c>
      <c r="P1652" t="s">
        <v>1480</v>
      </c>
      <c r="Q1652" t="s">
        <v>35</v>
      </c>
      <c r="R1652" t="s">
        <v>232</v>
      </c>
      <c r="S1652" t="s">
        <v>61</v>
      </c>
      <c r="T1652">
        <v>0</v>
      </c>
      <c r="U1652" s="7">
        <v>0</v>
      </c>
      <c r="V1652" s="4">
        <v>0</v>
      </c>
      <c r="W1652">
        <v>0</v>
      </c>
      <c r="Y1652">
        <v>0</v>
      </c>
      <c r="Z1652">
        <v>0</v>
      </c>
      <c r="AA1652" t="b">
        <v>1</v>
      </c>
      <c r="AB1652" t="s">
        <v>76</v>
      </c>
      <c r="AC1652" t="s">
        <v>3186</v>
      </c>
    </row>
    <row r="1653" spans="1:29" hidden="1" x14ac:dyDescent="0.25">
      <c r="A1653">
        <v>558084</v>
      </c>
      <c r="B1653" t="s">
        <v>1866</v>
      </c>
      <c r="C1653" t="s">
        <v>3168</v>
      </c>
      <c r="D1653" t="s">
        <v>234</v>
      </c>
      <c r="E1653" t="s">
        <v>40</v>
      </c>
      <c r="F1653" t="s">
        <v>41</v>
      </c>
      <c r="G1653">
        <v>1</v>
      </c>
      <c r="J1653" s="5"/>
      <c r="L1653" t="s">
        <v>973</v>
      </c>
      <c r="M1653">
        <v>2018</v>
      </c>
      <c r="N1653">
        <v>9</v>
      </c>
      <c r="O1653" t="s">
        <v>34</v>
      </c>
      <c r="Q1653" t="s">
        <v>35</v>
      </c>
      <c r="R1653" t="s">
        <v>43</v>
      </c>
      <c r="S1653" t="s">
        <v>44</v>
      </c>
      <c r="T1653">
        <v>0.5</v>
      </c>
      <c r="U1653" s="7">
        <v>0.5</v>
      </c>
      <c r="V1653" s="4">
        <v>0.5</v>
      </c>
      <c r="W1653">
        <v>0</v>
      </c>
      <c r="Y1653">
        <v>0.5</v>
      </c>
      <c r="Z1653">
        <v>0.5</v>
      </c>
      <c r="AA1653" t="b">
        <v>1</v>
      </c>
      <c r="AB1653" t="s">
        <v>76</v>
      </c>
      <c r="AC1653" t="s">
        <v>3186</v>
      </c>
    </row>
    <row r="1654" spans="1:29" hidden="1" x14ac:dyDescent="0.25">
      <c r="A1654">
        <v>558087</v>
      </c>
      <c r="B1654" t="s">
        <v>1866</v>
      </c>
      <c r="C1654" t="s">
        <v>3168</v>
      </c>
      <c r="D1654" t="s">
        <v>234</v>
      </c>
      <c r="E1654" t="s">
        <v>99</v>
      </c>
      <c r="F1654" t="s">
        <v>100</v>
      </c>
      <c r="G1654">
        <v>1</v>
      </c>
      <c r="J1654" s="5"/>
      <c r="L1654" t="s">
        <v>1869</v>
      </c>
      <c r="M1654">
        <v>2018</v>
      </c>
      <c r="N1654">
        <v>6</v>
      </c>
      <c r="P1654" t="s">
        <v>698</v>
      </c>
      <c r="Q1654" t="s">
        <v>35</v>
      </c>
      <c r="R1654" t="s">
        <v>103</v>
      </c>
      <c r="S1654" t="s">
        <v>104</v>
      </c>
      <c r="T1654">
        <v>0.25</v>
      </c>
      <c r="U1654" s="7">
        <v>0.25</v>
      </c>
      <c r="V1654" s="4">
        <v>0.25</v>
      </c>
      <c r="W1654">
        <v>0</v>
      </c>
      <c r="Y1654">
        <v>0.25</v>
      </c>
      <c r="Z1654">
        <v>0.25</v>
      </c>
      <c r="AA1654" t="b">
        <v>1</v>
      </c>
      <c r="AB1654" t="s">
        <v>76</v>
      </c>
      <c r="AC1654" t="s">
        <v>3186</v>
      </c>
    </row>
    <row r="1655" spans="1:29" hidden="1" x14ac:dyDescent="0.25">
      <c r="A1655">
        <v>558089</v>
      </c>
      <c r="B1655" t="s">
        <v>1866</v>
      </c>
      <c r="C1655" t="s">
        <v>3168</v>
      </c>
      <c r="D1655" t="s">
        <v>234</v>
      </c>
      <c r="E1655" t="s">
        <v>99</v>
      </c>
      <c r="F1655" t="s">
        <v>100</v>
      </c>
      <c r="G1655">
        <v>1</v>
      </c>
      <c r="J1655" s="5"/>
      <c r="L1655" t="s">
        <v>1870</v>
      </c>
      <c r="M1655">
        <v>2018</v>
      </c>
      <c r="N1655">
        <v>9</v>
      </c>
      <c r="P1655" t="s">
        <v>1261</v>
      </c>
      <c r="Q1655" t="s">
        <v>69</v>
      </c>
      <c r="R1655" t="s">
        <v>103</v>
      </c>
      <c r="S1655" t="s">
        <v>104</v>
      </c>
      <c r="T1655">
        <v>0.25</v>
      </c>
      <c r="U1655" s="7">
        <v>0.5</v>
      </c>
      <c r="V1655" s="4">
        <v>0.5</v>
      </c>
      <c r="W1655">
        <v>0</v>
      </c>
      <c r="Y1655">
        <v>0.5</v>
      </c>
      <c r="Z1655">
        <v>0.5</v>
      </c>
      <c r="AA1655" t="b">
        <v>1</v>
      </c>
      <c r="AB1655" t="s">
        <v>76</v>
      </c>
      <c r="AC1655" t="s">
        <v>3186</v>
      </c>
    </row>
    <row r="1656" spans="1:29" hidden="1" x14ac:dyDescent="0.25">
      <c r="A1656">
        <v>558090</v>
      </c>
      <c r="B1656" t="s">
        <v>1866</v>
      </c>
      <c r="C1656" t="s">
        <v>3168</v>
      </c>
      <c r="D1656" t="s">
        <v>234</v>
      </c>
      <c r="E1656" t="s">
        <v>228</v>
      </c>
      <c r="F1656" t="s">
        <v>229</v>
      </c>
      <c r="G1656">
        <v>1</v>
      </c>
      <c r="J1656" s="5"/>
      <c r="L1656" t="s">
        <v>1362</v>
      </c>
      <c r="M1656">
        <v>2018</v>
      </c>
      <c r="N1656">
        <v>6</v>
      </c>
      <c r="P1656" t="s">
        <v>698</v>
      </c>
      <c r="Q1656" t="s">
        <v>35</v>
      </c>
      <c r="R1656" t="s">
        <v>232</v>
      </c>
      <c r="S1656" t="s">
        <v>61</v>
      </c>
      <c r="T1656">
        <v>0</v>
      </c>
      <c r="U1656" s="7">
        <v>0</v>
      </c>
      <c r="V1656" s="4">
        <v>0</v>
      </c>
      <c r="W1656">
        <v>0</v>
      </c>
      <c r="Y1656">
        <v>0</v>
      </c>
      <c r="Z1656">
        <v>0</v>
      </c>
      <c r="AA1656" t="b">
        <v>1</v>
      </c>
      <c r="AB1656" t="s">
        <v>76</v>
      </c>
      <c r="AC1656" t="s">
        <v>3186</v>
      </c>
    </row>
    <row r="1657" spans="1:29" x14ac:dyDescent="0.25">
      <c r="A1657">
        <v>536257</v>
      </c>
      <c r="B1657" t="s">
        <v>1871</v>
      </c>
      <c r="C1657" t="s">
        <v>3168</v>
      </c>
      <c r="D1657" t="s">
        <v>28</v>
      </c>
      <c r="E1657" t="s">
        <v>40</v>
      </c>
      <c r="F1657" t="s">
        <v>41</v>
      </c>
      <c r="G1657">
        <v>0.5</v>
      </c>
      <c r="J1657" s="5"/>
      <c r="L1657" t="s">
        <v>339</v>
      </c>
      <c r="M1657">
        <v>2017</v>
      </c>
      <c r="N1657">
        <v>21</v>
      </c>
      <c r="O1657" t="s">
        <v>34</v>
      </c>
      <c r="Q1657" t="s">
        <v>35</v>
      </c>
      <c r="R1657" t="s">
        <v>43</v>
      </c>
      <c r="S1657" t="s">
        <v>44</v>
      </c>
      <c r="T1657">
        <v>0.5</v>
      </c>
      <c r="U1657" s="7">
        <v>0.5</v>
      </c>
      <c r="V1657" s="4">
        <v>0.25</v>
      </c>
      <c r="W1657">
        <v>0</v>
      </c>
      <c r="Y1657">
        <v>0.25</v>
      </c>
      <c r="Z1657">
        <v>0.25</v>
      </c>
      <c r="AA1657" t="b">
        <v>1</v>
      </c>
      <c r="AB1657" t="s">
        <v>45</v>
      </c>
      <c r="AC1657" t="s">
        <v>45</v>
      </c>
    </row>
    <row r="1658" spans="1:29" x14ac:dyDescent="0.25">
      <c r="A1658">
        <v>539510</v>
      </c>
      <c r="B1658" t="s">
        <v>1871</v>
      </c>
      <c r="C1658" t="s">
        <v>3168</v>
      </c>
      <c r="D1658" t="s">
        <v>28</v>
      </c>
      <c r="E1658" t="s">
        <v>40</v>
      </c>
      <c r="F1658" t="s">
        <v>41</v>
      </c>
      <c r="G1658">
        <v>1</v>
      </c>
      <c r="J1658" s="5"/>
      <c r="L1658" t="s">
        <v>339</v>
      </c>
      <c r="M1658">
        <v>2017</v>
      </c>
      <c r="N1658">
        <v>23</v>
      </c>
      <c r="O1658" t="s">
        <v>34</v>
      </c>
      <c r="Q1658" t="s">
        <v>69</v>
      </c>
      <c r="R1658" t="s">
        <v>43</v>
      </c>
      <c r="S1658" t="s">
        <v>44</v>
      </c>
      <c r="T1658">
        <v>0.5</v>
      </c>
      <c r="U1658" s="7">
        <v>1</v>
      </c>
      <c r="V1658" s="4">
        <v>1</v>
      </c>
      <c r="W1658">
        <v>0</v>
      </c>
      <c r="Y1658">
        <v>1</v>
      </c>
      <c r="Z1658">
        <v>1</v>
      </c>
      <c r="AA1658" t="b">
        <v>1</v>
      </c>
      <c r="AB1658" t="s">
        <v>45</v>
      </c>
      <c r="AC1658" t="s">
        <v>45</v>
      </c>
    </row>
    <row r="1659" spans="1:29" x14ac:dyDescent="0.25">
      <c r="A1659">
        <v>520381</v>
      </c>
      <c r="B1659" t="s">
        <v>1871</v>
      </c>
      <c r="C1659" t="s">
        <v>3168</v>
      </c>
      <c r="D1659" t="s">
        <v>28</v>
      </c>
      <c r="E1659" t="s">
        <v>40</v>
      </c>
      <c r="F1659" t="s">
        <v>134</v>
      </c>
      <c r="G1659">
        <v>1</v>
      </c>
      <c r="J1659" s="5">
        <v>401829400004</v>
      </c>
      <c r="L1659" t="s">
        <v>1872</v>
      </c>
      <c r="M1659">
        <v>2017</v>
      </c>
      <c r="N1659">
        <v>19</v>
      </c>
      <c r="O1659" t="s">
        <v>168</v>
      </c>
      <c r="Q1659" t="s">
        <v>69</v>
      </c>
      <c r="R1659" t="s">
        <v>138</v>
      </c>
      <c r="S1659" t="s">
        <v>139</v>
      </c>
      <c r="T1659">
        <v>4</v>
      </c>
      <c r="U1659" s="7">
        <v>4</v>
      </c>
      <c r="V1659" s="4">
        <v>4</v>
      </c>
      <c r="W1659">
        <v>0</v>
      </c>
      <c r="Y1659">
        <v>4</v>
      </c>
      <c r="Z1659">
        <v>4</v>
      </c>
      <c r="AA1659" t="b">
        <v>1</v>
      </c>
      <c r="AB1659" t="s">
        <v>45</v>
      </c>
      <c r="AC1659" t="s">
        <v>45</v>
      </c>
    </row>
    <row r="1660" spans="1:29" x14ac:dyDescent="0.25">
      <c r="A1660">
        <v>520411</v>
      </c>
      <c r="B1660" t="s">
        <v>1871</v>
      </c>
      <c r="C1660" t="s">
        <v>3168</v>
      </c>
      <c r="D1660" t="s">
        <v>28</v>
      </c>
      <c r="E1660" t="s">
        <v>29</v>
      </c>
      <c r="F1660" t="s">
        <v>89</v>
      </c>
      <c r="G1660">
        <v>0.5</v>
      </c>
      <c r="J1660" s="5"/>
      <c r="L1660" t="s">
        <v>879</v>
      </c>
      <c r="M1660">
        <v>2017</v>
      </c>
      <c r="N1660">
        <v>12</v>
      </c>
      <c r="O1660" t="s">
        <v>184</v>
      </c>
      <c r="Q1660" t="s">
        <v>69</v>
      </c>
      <c r="R1660" t="s">
        <v>301</v>
      </c>
      <c r="S1660" t="s">
        <v>92</v>
      </c>
      <c r="T1660">
        <v>1</v>
      </c>
      <c r="U1660" s="7">
        <v>2</v>
      </c>
      <c r="V1660" s="4">
        <v>1</v>
      </c>
      <c r="W1660">
        <v>0</v>
      </c>
      <c r="Y1660">
        <v>1</v>
      </c>
      <c r="Z1660">
        <v>1</v>
      </c>
      <c r="AA1660" t="b">
        <v>1</v>
      </c>
      <c r="AB1660" t="s">
        <v>45</v>
      </c>
      <c r="AC1660" t="s">
        <v>45</v>
      </c>
    </row>
    <row r="1661" spans="1:29" hidden="1" x14ac:dyDescent="0.25">
      <c r="A1661">
        <v>536877</v>
      </c>
      <c r="B1661" t="s">
        <v>1873</v>
      </c>
      <c r="C1661" t="s">
        <v>3168</v>
      </c>
      <c r="D1661" t="s">
        <v>196</v>
      </c>
      <c r="E1661" t="s">
        <v>1239</v>
      </c>
      <c r="G1661">
        <v>0.5</v>
      </c>
      <c r="J1661" s="5"/>
      <c r="L1661" t="s">
        <v>1874</v>
      </c>
      <c r="M1661">
        <v>2017</v>
      </c>
      <c r="N1661">
        <v>40</v>
      </c>
      <c r="O1661" t="s">
        <v>34</v>
      </c>
      <c r="P1661" t="s">
        <v>1875</v>
      </c>
      <c r="Q1661" t="s">
        <v>35</v>
      </c>
      <c r="R1661" t="s">
        <v>1239</v>
      </c>
      <c r="S1661" t="s">
        <v>61</v>
      </c>
      <c r="T1661">
        <v>0</v>
      </c>
      <c r="U1661" s="7">
        <v>0</v>
      </c>
      <c r="V1661" s="4">
        <v>0</v>
      </c>
      <c r="W1661">
        <v>0</v>
      </c>
      <c r="Y1661">
        <v>0</v>
      </c>
      <c r="Z1661">
        <v>0</v>
      </c>
      <c r="AA1661" t="b">
        <v>1</v>
      </c>
      <c r="AB1661" t="s">
        <v>76</v>
      </c>
      <c r="AC1661" t="s">
        <v>3188</v>
      </c>
    </row>
    <row r="1662" spans="1:29" hidden="1" x14ac:dyDescent="0.25">
      <c r="A1662">
        <v>536879</v>
      </c>
      <c r="B1662" t="s">
        <v>1873</v>
      </c>
      <c r="C1662" t="s">
        <v>3168</v>
      </c>
      <c r="D1662" t="s">
        <v>196</v>
      </c>
      <c r="E1662" t="s">
        <v>117</v>
      </c>
      <c r="G1662">
        <v>0.5</v>
      </c>
      <c r="J1662" s="5"/>
      <c r="L1662" t="s">
        <v>988</v>
      </c>
      <c r="M1662">
        <v>2017</v>
      </c>
      <c r="N1662">
        <v>13</v>
      </c>
      <c r="O1662" t="s">
        <v>34</v>
      </c>
      <c r="P1662" t="s">
        <v>1555</v>
      </c>
      <c r="Q1662" t="s">
        <v>35</v>
      </c>
      <c r="R1662" t="s">
        <v>117</v>
      </c>
      <c r="S1662" t="s">
        <v>120</v>
      </c>
      <c r="T1662">
        <v>1</v>
      </c>
      <c r="U1662" s="7">
        <v>1</v>
      </c>
      <c r="V1662" s="4">
        <v>0.5</v>
      </c>
      <c r="W1662">
        <v>0</v>
      </c>
      <c r="Y1662">
        <v>0.5</v>
      </c>
      <c r="Z1662">
        <v>0.5</v>
      </c>
      <c r="AA1662" t="b">
        <v>1</v>
      </c>
      <c r="AB1662" t="s">
        <v>76</v>
      </c>
      <c r="AC1662" t="s">
        <v>3188</v>
      </c>
    </row>
    <row r="1663" spans="1:29" hidden="1" x14ac:dyDescent="0.25">
      <c r="A1663">
        <v>554990</v>
      </c>
      <c r="B1663" t="s">
        <v>1873</v>
      </c>
      <c r="C1663" t="s">
        <v>3168</v>
      </c>
      <c r="D1663" t="s">
        <v>196</v>
      </c>
      <c r="E1663" t="s">
        <v>40</v>
      </c>
      <c r="F1663" t="s">
        <v>41</v>
      </c>
      <c r="G1663">
        <v>0.5</v>
      </c>
      <c r="J1663" s="5"/>
      <c r="L1663" t="s">
        <v>1876</v>
      </c>
      <c r="M1663">
        <v>2018</v>
      </c>
      <c r="N1663">
        <v>18</v>
      </c>
      <c r="O1663" t="s">
        <v>34</v>
      </c>
      <c r="Q1663" t="s">
        <v>35</v>
      </c>
      <c r="R1663" t="s">
        <v>43</v>
      </c>
      <c r="S1663" t="s">
        <v>44</v>
      </c>
      <c r="T1663">
        <v>0.5</v>
      </c>
      <c r="U1663" s="7">
        <v>0.5</v>
      </c>
      <c r="V1663" s="4">
        <v>0.25</v>
      </c>
      <c r="W1663">
        <v>0</v>
      </c>
      <c r="Y1663">
        <v>0.25</v>
      </c>
      <c r="Z1663">
        <v>0.25</v>
      </c>
      <c r="AA1663" t="b">
        <v>1</v>
      </c>
      <c r="AB1663" t="s">
        <v>76</v>
      </c>
      <c r="AC1663" t="s">
        <v>3188</v>
      </c>
    </row>
    <row r="1664" spans="1:29" hidden="1" x14ac:dyDescent="0.25">
      <c r="A1664">
        <v>554996</v>
      </c>
      <c r="B1664" t="s">
        <v>1873</v>
      </c>
      <c r="C1664" t="s">
        <v>3168</v>
      </c>
      <c r="D1664" t="s">
        <v>196</v>
      </c>
      <c r="E1664" t="s">
        <v>75</v>
      </c>
      <c r="F1664" t="s">
        <v>41</v>
      </c>
      <c r="G1664">
        <v>1</v>
      </c>
      <c r="J1664" s="5"/>
      <c r="M1664">
        <v>2018</v>
      </c>
      <c r="N1664">
        <v>3</v>
      </c>
      <c r="Q1664" t="s">
        <v>35</v>
      </c>
      <c r="R1664" t="s">
        <v>3127</v>
      </c>
      <c r="S1664" t="s">
        <v>61</v>
      </c>
      <c r="T1664">
        <v>0</v>
      </c>
      <c r="U1664" s="7">
        <v>0</v>
      </c>
      <c r="V1664" s="4">
        <v>0</v>
      </c>
      <c r="W1664">
        <v>0</v>
      </c>
      <c r="Y1664">
        <v>0</v>
      </c>
      <c r="Z1664">
        <v>0</v>
      </c>
      <c r="AA1664" t="b">
        <v>1</v>
      </c>
      <c r="AB1664" t="s">
        <v>151</v>
      </c>
      <c r="AC1664" t="s">
        <v>3191</v>
      </c>
    </row>
    <row r="1665" spans="1:29" hidden="1" x14ac:dyDescent="0.25">
      <c r="A1665">
        <v>554998</v>
      </c>
      <c r="B1665" t="s">
        <v>1873</v>
      </c>
      <c r="C1665" t="s">
        <v>3168</v>
      </c>
      <c r="D1665" t="s">
        <v>196</v>
      </c>
      <c r="E1665" t="s">
        <v>804</v>
      </c>
      <c r="G1665">
        <v>0.5</v>
      </c>
      <c r="J1665" s="5"/>
      <c r="M1665">
        <v>2018</v>
      </c>
      <c r="Q1665" t="s">
        <v>35</v>
      </c>
      <c r="R1665" t="s">
        <v>804</v>
      </c>
      <c r="S1665" t="s">
        <v>191</v>
      </c>
      <c r="T1665">
        <v>1</v>
      </c>
      <c r="U1665" s="7">
        <v>1</v>
      </c>
      <c r="V1665" s="4">
        <v>0.5</v>
      </c>
      <c r="W1665">
        <v>0</v>
      </c>
      <c r="Y1665">
        <v>0.5</v>
      </c>
      <c r="Z1665">
        <v>0.5</v>
      </c>
      <c r="AA1665" t="b">
        <v>1</v>
      </c>
      <c r="AB1665" t="s">
        <v>151</v>
      </c>
      <c r="AC1665" t="s">
        <v>151</v>
      </c>
    </row>
    <row r="1666" spans="1:29" hidden="1" x14ac:dyDescent="0.25">
      <c r="A1666">
        <v>555005</v>
      </c>
      <c r="B1666" t="s">
        <v>1873</v>
      </c>
      <c r="C1666" t="s">
        <v>3168</v>
      </c>
      <c r="D1666" t="s">
        <v>196</v>
      </c>
      <c r="E1666" t="s">
        <v>40</v>
      </c>
      <c r="F1666" t="s">
        <v>41</v>
      </c>
      <c r="G1666">
        <v>0.25</v>
      </c>
      <c r="J1666" s="5"/>
      <c r="L1666" t="s">
        <v>1691</v>
      </c>
      <c r="M1666">
        <v>2018</v>
      </c>
      <c r="N1666">
        <v>7</v>
      </c>
      <c r="O1666" t="s">
        <v>34</v>
      </c>
      <c r="Q1666" t="s">
        <v>35</v>
      </c>
      <c r="R1666" t="s">
        <v>43</v>
      </c>
      <c r="S1666" t="s">
        <v>44</v>
      </c>
      <c r="T1666">
        <v>0.5</v>
      </c>
      <c r="U1666" s="7">
        <v>0.5</v>
      </c>
      <c r="V1666" s="4">
        <v>0.125</v>
      </c>
      <c r="W1666">
        <v>0</v>
      </c>
      <c r="Y1666">
        <v>0.125</v>
      </c>
      <c r="Z1666">
        <v>0.125</v>
      </c>
      <c r="AA1666" t="b">
        <v>1</v>
      </c>
      <c r="AB1666" t="s">
        <v>199</v>
      </c>
      <c r="AC1666" t="s">
        <v>199</v>
      </c>
    </row>
    <row r="1667" spans="1:29" hidden="1" x14ac:dyDescent="0.25">
      <c r="A1667">
        <v>532195</v>
      </c>
      <c r="B1667" t="s">
        <v>1877</v>
      </c>
      <c r="C1667" t="s">
        <v>3168</v>
      </c>
      <c r="D1667" t="s">
        <v>470</v>
      </c>
      <c r="E1667" t="s">
        <v>99</v>
      </c>
      <c r="F1667" t="s">
        <v>100</v>
      </c>
      <c r="G1667">
        <v>0.5</v>
      </c>
      <c r="H1667" t="s">
        <v>1878</v>
      </c>
      <c r="J1667" s="5"/>
      <c r="L1667" t="s">
        <v>965</v>
      </c>
      <c r="M1667">
        <v>2017</v>
      </c>
      <c r="N1667">
        <v>8</v>
      </c>
      <c r="P1667" t="s">
        <v>1879</v>
      </c>
      <c r="Q1667" t="s">
        <v>69</v>
      </c>
      <c r="R1667" t="s">
        <v>103</v>
      </c>
      <c r="S1667" t="s">
        <v>104</v>
      </c>
      <c r="T1667">
        <v>0.25</v>
      </c>
      <c r="U1667" s="7">
        <v>0.5</v>
      </c>
      <c r="V1667" s="4">
        <v>0.25</v>
      </c>
      <c r="W1667">
        <v>0</v>
      </c>
      <c r="Y1667">
        <v>0.25</v>
      </c>
      <c r="Z1667">
        <v>0.25</v>
      </c>
      <c r="AA1667" t="b">
        <v>1</v>
      </c>
      <c r="AB1667" t="s">
        <v>151</v>
      </c>
      <c r="AC1667" t="s">
        <v>151</v>
      </c>
    </row>
    <row r="1668" spans="1:29" hidden="1" x14ac:dyDescent="0.25">
      <c r="A1668">
        <v>532196</v>
      </c>
      <c r="B1668" t="s">
        <v>1877</v>
      </c>
      <c r="C1668" t="s">
        <v>3168</v>
      </c>
      <c r="D1668" t="s">
        <v>470</v>
      </c>
      <c r="E1668" t="s">
        <v>99</v>
      </c>
      <c r="F1668" t="s">
        <v>100</v>
      </c>
      <c r="G1668">
        <v>0.5</v>
      </c>
      <c r="J1668" s="5">
        <v>409038600033</v>
      </c>
      <c r="L1668" t="s">
        <v>1880</v>
      </c>
      <c r="M1668">
        <v>2017</v>
      </c>
      <c r="N1668">
        <v>8</v>
      </c>
      <c r="P1668" t="s">
        <v>1163</v>
      </c>
      <c r="Q1668" t="s">
        <v>69</v>
      </c>
      <c r="R1668" t="s">
        <v>103</v>
      </c>
      <c r="S1668" t="s">
        <v>104</v>
      </c>
      <c r="T1668">
        <v>0.25</v>
      </c>
      <c r="U1668" s="7">
        <v>0.5</v>
      </c>
      <c r="V1668" s="4">
        <v>0.25</v>
      </c>
      <c r="W1668">
        <v>0</v>
      </c>
      <c r="Y1668">
        <v>0.25</v>
      </c>
      <c r="Z1668">
        <v>0.25</v>
      </c>
      <c r="AA1668" t="b">
        <v>1</v>
      </c>
      <c r="AB1668" t="s">
        <v>151</v>
      </c>
      <c r="AC1668" t="s">
        <v>151</v>
      </c>
    </row>
    <row r="1669" spans="1:29" hidden="1" x14ac:dyDescent="0.25">
      <c r="A1669">
        <v>532198</v>
      </c>
      <c r="B1669" t="s">
        <v>1877</v>
      </c>
      <c r="C1669" t="s">
        <v>3168</v>
      </c>
      <c r="D1669" t="s">
        <v>470</v>
      </c>
      <c r="E1669" t="s">
        <v>40</v>
      </c>
      <c r="F1669" t="s">
        <v>30</v>
      </c>
      <c r="G1669">
        <v>1</v>
      </c>
      <c r="H1669" t="s">
        <v>1881</v>
      </c>
      <c r="I1669" t="s">
        <v>950</v>
      </c>
      <c r="J1669" s="5"/>
      <c r="L1669" t="s">
        <v>951</v>
      </c>
      <c r="M1669">
        <v>2017</v>
      </c>
      <c r="N1669">
        <v>9</v>
      </c>
      <c r="O1669" t="s">
        <v>173</v>
      </c>
      <c r="Q1669" t="s">
        <v>69</v>
      </c>
      <c r="R1669" t="s">
        <v>55</v>
      </c>
      <c r="S1669" t="s">
        <v>82</v>
      </c>
      <c r="T1669">
        <v>16</v>
      </c>
      <c r="U1669" s="7">
        <v>16</v>
      </c>
      <c r="V1669" s="4">
        <v>16</v>
      </c>
      <c r="W1669">
        <v>0</v>
      </c>
      <c r="Y1669">
        <v>16</v>
      </c>
      <c r="Z1669">
        <v>16</v>
      </c>
      <c r="AA1669" t="b">
        <v>1</v>
      </c>
      <c r="AB1669" t="s">
        <v>151</v>
      </c>
      <c r="AC1669" t="s">
        <v>151</v>
      </c>
    </row>
    <row r="1670" spans="1:29" hidden="1" x14ac:dyDescent="0.25">
      <c r="A1670">
        <v>532500</v>
      </c>
      <c r="B1670" t="s">
        <v>1877</v>
      </c>
      <c r="C1670" t="s">
        <v>3168</v>
      </c>
      <c r="D1670" t="s">
        <v>470</v>
      </c>
      <c r="E1670" t="s">
        <v>99</v>
      </c>
      <c r="F1670" t="s">
        <v>100</v>
      </c>
      <c r="G1670">
        <v>0.2</v>
      </c>
      <c r="J1670" s="5">
        <v>432421100050</v>
      </c>
      <c r="L1670" t="s">
        <v>991</v>
      </c>
      <c r="M1670">
        <v>2017</v>
      </c>
      <c r="N1670">
        <v>3</v>
      </c>
      <c r="P1670" t="s">
        <v>266</v>
      </c>
      <c r="Q1670" t="s">
        <v>69</v>
      </c>
      <c r="R1670" t="s">
        <v>103</v>
      </c>
      <c r="S1670" t="s">
        <v>104</v>
      </c>
      <c r="T1670">
        <v>0.25</v>
      </c>
      <c r="U1670" s="7">
        <v>0.5</v>
      </c>
      <c r="V1670" s="4">
        <v>0.1</v>
      </c>
      <c r="W1670">
        <v>0</v>
      </c>
      <c r="Y1670">
        <v>0.1</v>
      </c>
      <c r="Z1670">
        <v>0.1</v>
      </c>
      <c r="AA1670" t="b">
        <v>1</v>
      </c>
      <c r="AB1670" t="s">
        <v>151</v>
      </c>
      <c r="AC1670" t="s">
        <v>151</v>
      </c>
    </row>
    <row r="1671" spans="1:29" hidden="1" x14ac:dyDescent="0.25">
      <c r="A1671">
        <v>532501</v>
      </c>
      <c r="B1671" t="s">
        <v>1877</v>
      </c>
      <c r="C1671" t="s">
        <v>3168</v>
      </c>
      <c r="D1671" t="s">
        <v>470</v>
      </c>
      <c r="E1671" t="s">
        <v>99</v>
      </c>
      <c r="F1671" t="s">
        <v>100</v>
      </c>
      <c r="G1671">
        <v>0.5</v>
      </c>
      <c r="J1671" s="5">
        <v>432421100035</v>
      </c>
      <c r="L1671" t="s">
        <v>1882</v>
      </c>
      <c r="M1671">
        <v>2017</v>
      </c>
      <c r="N1671">
        <v>10</v>
      </c>
      <c r="P1671" t="s">
        <v>992</v>
      </c>
      <c r="Q1671" t="s">
        <v>69</v>
      </c>
      <c r="R1671" t="s">
        <v>103</v>
      </c>
      <c r="S1671" t="s">
        <v>104</v>
      </c>
      <c r="T1671">
        <v>0.25</v>
      </c>
      <c r="U1671" s="7">
        <v>0.5</v>
      </c>
      <c r="V1671" s="4">
        <v>0.25</v>
      </c>
      <c r="W1671">
        <v>0</v>
      </c>
      <c r="Y1671">
        <v>0.25</v>
      </c>
      <c r="Z1671">
        <v>0.25</v>
      </c>
      <c r="AA1671" t="b">
        <v>1</v>
      </c>
      <c r="AB1671" t="s">
        <v>151</v>
      </c>
      <c r="AC1671" t="s">
        <v>151</v>
      </c>
    </row>
    <row r="1672" spans="1:29" hidden="1" x14ac:dyDescent="0.25">
      <c r="A1672">
        <v>532502</v>
      </c>
      <c r="B1672" t="s">
        <v>1877</v>
      </c>
      <c r="C1672" t="s">
        <v>3168</v>
      </c>
      <c r="D1672" t="s">
        <v>470</v>
      </c>
      <c r="E1672" t="s">
        <v>99</v>
      </c>
      <c r="F1672" t="s">
        <v>100</v>
      </c>
      <c r="G1672">
        <v>0.125</v>
      </c>
      <c r="J1672" s="5"/>
      <c r="L1672" t="s">
        <v>1883</v>
      </c>
      <c r="M1672">
        <v>2017</v>
      </c>
      <c r="N1672">
        <v>8</v>
      </c>
      <c r="P1672" t="s">
        <v>1884</v>
      </c>
      <c r="Q1672" t="s">
        <v>69</v>
      </c>
      <c r="R1672" t="s">
        <v>103</v>
      </c>
      <c r="S1672" t="s">
        <v>104</v>
      </c>
      <c r="T1672">
        <v>0.25</v>
      </c>
      <c r="U1672" s="7">
        <v>0.5</v>
      </c>
      <c r="V1672" s="4">
        <v>6.25E-2</v>
      </c>
      <c r="W1672">
        <v>0</v>
      </c>
      <c r="Y1672">
        <v>6.25E-2</v>
      </c>
      <c r="Z1672">
        <v>6.25E-2</v>
      </c>
      <c r="AA1672" t="b">
        <v>1</v>
      </c>
      <c r="AB1672" t="s">
        <v>151</v>
      </c>
      <c r="AC1672" t="s">
        <v>151</v>
      </c>
    </row>
    <row r="1673" spans="1:29" hidden="1" x14ac:dyDescent="0.25">
      <c r="A1673">
        <v>535213</v>
      </c>
      <c r="B1673" t="s">
        <v>1877</v>
      </c>
      <c r="C1673" t="s">
        <v>3168</v>
      </c>
      <c r="D1673" t="s">
        <v>470</v>
      </c>
      <c r="E1673" t="s">
        <v>346</v>
      </c>
      <c r="G1673">
        <v>0.5</v>
      </c>
      <c r="J1673" s="5"/>
      <c r="L1673" t="s">
        <v>1885</v>
      </c>
      <c r="M1673">
        <v>2017</v>
      </c>
      <c r="P1673" t="s">
        <v>1886</v>
      </c>
      <c r="Q1673" t="s">
        <v>69</v>
      </c>
      <c r="R1673" t="s">
        <v>346</v>
      </c>
      <c r="S1673" t="s">
        <v>61</v>
      </c>
      <c r="T1673">
        <v>0</v>
      </c>
      <c r="U1673" s="7">
        <v>0</v>
      </c>
      <c r="V1673" s="4">
        <v>0</v>
      </c>
      <c r="W1673">
        <v>0</v>
      </c>
      <c r="Y1673">
        <v>0</v>
      </c>
      <c r="Z1673">
        <v>0</v>
      </c>
      <c r="AA1673" t="b">
        <v>1</v>
      </c>
      <c r="AB1673" t="s">
        <v>76</v>
      </c>
      <c r="AC1673" t="s">
        <v>3186</v>
      </c>
    </row>
    <row r="1674" spans="1:29" hidden="1" x14ac:dyDescent="0.25">
      <c r="A1674">
        <v>535249</v>
      </c>
      <c r="B1674" t="s">
        <v>1877</v>
      </c>
      <c r="C1674" t="s">
        <v>3168</v>
      </c>
      <c r="D1674" t="s">
        <v>470</v>
      </c>
      <c r="E1674" t="s">
        <v>228</v>
      </c>
      <c r="F1674" t="s">
        <v>229</v>
      </c>
      <c r="G1674">
        <v>0.33333333333332998</v>
      </c>
      <c r="J1674" s="5"/>
      <c r="L1674" t="s">
        <v>1216</v>
      </c>
      <c r="M1674">
        <v>2017</v>
      </c>
      <c r="N1674">
        <v>8</v>
      </c>
      <c r="P1674" t="s">
        <v>266</v>
      </c>
      <c r="Q1674" t="s">
        <v>35</v>
      </c>
      <c r="R1674" t="s">
        <v>232</v>
      </c>
      <c r="S1674" t="s">
        <v>61</v>
      </c>
      <c r="T1674">
        <v>0</v>
      </c>
      <c r="U1674" s="7">
        <v>0</v>
      </c>
      <c r="V1674" s="4">
        <v>0</v>
      </c>
      <c r="W1674">
        <v>0</v>
      </c>
      <c r="Y1674">
        <v>0</v>
      </c>
      <c r="Z1674">
        <v>0</v>
      </c>
      <c r="AA1674" t="b">
        <v>1</v>
      </c>
      <c r="AB1674" t="s">
        <v>76</v>
      </c>
      <c r="AC1674" t="s">
        <v>3186</v>
      </c>
    </row>
    <row r="1675" spans="1:29" hidden="1" x14ac:dyDescent="0.25">
      <c r="A1675">
        <v>545090</v>
      </c>
      <c r="B1675" t="s">
        <v>1877</v>
      </c>
      <c r="C1675" t="s">
        <v>3168</v>
      </c>
      <c r="D1675" t="s">
        <v>470</v>
      </c>
      <c r="E1675" t="s">
        <v>117</v>
      </c>
      <c r="G1675">
        <v>0.33333333333332998</v>
      </c>
      <c r="J1675" s="5"/>
      <c r="L1675" t="s">
        <v>1887</v>
      </c>
      <c r="M1675">
        <v>2018</v>
      </c>
      <c r="N1675">
        <v>32</v>
      </c>
      <c r="O1675" t="s">
        <v>159</v>
      </c>
      <c r="P1675" t="s">
        <v>1888</v>
      </c>
      <c r="Q1675" t="s">
        <v>69</v>
      </c>
      <c r="R1675" t="s">
        <v>117</v>
      </c>
      <c r="S1675" t="s">
        <v>120</v>
      </c>
      <c r="T1675">
        <v>5</v>
      </c>
      <c r="U1675" s="7">
        <v>5</v>
      </c>
      <c r="V1675" s="4">
        <v>1.6666666666666499</v>
      </c>
      <c r="W1675">
        <v>5</v>
      </c>
      <c r="Y1675">
        <v>1.6666666666666499</v>
      </c>
      <c r="Z1675">
        <v>1.6666666666666499</v>
      </c>
      <c r="AA1675" t="b">
        <v>1</v>
      </c>
      <c r="AB1675" t="s">
        <v>76</v>
      </c>
      <c r="AC1675" t="s">
        <v>3186</v>
      </c>
    </row>
    <row r="1676" spans="1:29" hidden="1" x14ac:dyDescent="0.25">
      <c r="A1676">
        <v>545091</v>
      </c>
      <c r="B1676" t="s">
        <v>1877</v>
      </c>
      <c r="C1676" t="s">
        <v>3168</v>
      </c>
      <c r="D1676" t="s">
        <v>470</v>
      </c>
      <c r="E1676" t="s">
        <v>99</v>
      </c>
      <c r="F1676" t="s">
        <v>100</v>
      </c>
      <c r="G1676">
        <v>0.5</v>
      </c>
      <c r="J1676" s="5">
        <v>452558300027</v>
      </c>
      <c r="L1676" t="s">
        <v>1889</v>
      </c>
      <c r="M1676">
        <v>2018</v>
      </c>
      <c r="N1676">
        <v>8</v>
      </c>
      <c r="P1676" t="s">
        <v>1163</v>
      </c>
      <c r="Q1676" t="s">
        <v>69</v>
      </c>
      <c r="R1676" t="s">
        <v>103</v>
      </c>
      <c r="S1676" t="s">
        <v>104</v>
      </c>
      <c r="T1676">
        <v>0.25</v>
      </c>
      <c r="U1676" s="7">
        <v>0.5</v>
      </c>
      <c r="V1676" s="4">
        <v>0.25</v>
      </c>
      <c r="W1676">
        <v>0</v>
      </c>
      <c r="Y1676">
        <v>0.25</v>
      </c>
      <c r="Z1676">
        <v>0.25</v>
      </c>
      <c r="AA1676" t="b">
        <v>1</v>
      </c>
      <c r="AB1676" t="s">
        <v>76</v>
      </c>
      <c r="AC1676" t="s">
        <v>3186</v>
      </c>
    </row>
    <row r="1677" spans="1:29" hidden="1" x14ac:dyDescent="0.25">
      <c r="A1677">
        <v>545093</v>
      </c>
      <c r="B1677" t="s">
        <v>1877</v>
      </c>
      <c r="C1677" t="s">
        <v>3168</v>
      </c>
      <c r="D1677" t="s">
        <v>470</v>
      </c>
      <c r="E1677" t="s">
        <v>1035</v>
      </c>
      <c r="G1677">
        <v>0.33333333333332998</v>
      </c>
      <c r="J1677" s="5"/>
      <c r="L1677" t="s">
        <v>1890</v>
      </c>
      <c r="M1677">
        <v>2018</v>
      </c>
      <c r="N1677">
        <v>8</v>
      </c>
      <c r="O1677" t="s">
        <v>149</v>
      </c>
      <c r="P1677" t="s">
        <v>1891</v>
      </c>
      <c r="Q1677" t="s">
        <v>69</v>
      </c>
      <c r="R1677" t="s">
        <v>1035</v>
      </c>
      <c r="S1677" t="s">
        <v>61</v>
      </c>
      <c r="T1677">
        <v>0</v>
      </c>
      <c r="U1677" s="7">
        <v>0</v>
      </c>
      <c r="V1677" s="4">
        <v>0</v>
      </c>
      <c r="W1677">
        <v>0</v>
      </c>
      <c r="Y1677">
        <v>0</v>
      </c>
      <c r="Z1677">
        <v>0</v>
      </c>
      <c r="AA1677" t="b">
        <v>1</v>
      </c>
      <c r="AB1677" t="s">
        <v>76</v>
      </c>
      <c r="AC1677" t="s">
        <v>3186</v>
      </c>
    </row>
    <row r="1678" spans="1:29" hidden="1" x14ac:dyDescent="0.25">
      <c r="A1678">
        <v>576412</v>
      </c>
      <c r="B1678" t="s">
        <v>1877</v>
      </c>
      <c r="C1678" t="s">
        <v>3168</v>
      </c>
      <c r="D1678" t="s">
        <v>234</v>
      </c>
      <c r="E1678" t="s">
        <v>99</v>
      </c>
      <c r="F1678" t="s">
        <v>788</v>
      </c>
      <c r="G1678">
        <v>0.33333333333332998</v>
      </c>
      <c r="H1678" t="s">
        <v>1892</v>
      </c>
      <c r="J1678" s="5"/>
      <c r="L1678" t="s">
        <v>959</v>
      </c>
      <c r="M1678">
        <v>2020</v>
      </c>
      <c r="N1678">
        <v>8</v>
      </c>
      <c r="P1678" t="s">
        <v>960</v>
      </c>
      <c r="Q1678" t="s">
        <v>69</v>
      </c>
      <c r="R1678" t="s">
        <v>3104</v>
      </c>
      <c r="S1678" t="s">
        <v>225</v>
      </c>
      <c r="T1678">
        <v>0.5</v>
      </c>
      <c r="U1678" s="7">
        <v>1</v>
      </c>
      <c r="V1678" s="4">
        <v>0.33333333333332998</v>
      </c>
      <c r="W1678">
        <v>0</v>
      </c>
      <c r="Y1678">
        <v>0.33333333333332998</v>
      </c>
      <c r="Z1678">
        <v>0.33333333333332998</v>
      </c>
      <c r="AA1678" t="b">
        <v>1</v>
      </c>
      <c r="AB1678" t="s">
        <v>76</v>
      </c>
      <c r="AC1678" t="s">
        <v>3186</v>
      </c>
    </row>
    <row r="1679" spans="1:29" hidden="1" x14ac:dyDescent="0.25">
      <c r="A1679">
        <v>565939</v>
      </c>
      <c r="B1679" t="s">
        <v>1877</v>
      </c>
      <c r="C1679" t="s">
        <v>3168</v>
      </c>
      <c r="D1679" t="s">
        <v>470</v>
      </c>
      <c r="E1679" t="s">
        <v>99</v>
      </c>
      <c r="F1679" t="s">
        <v>100</v>
      </c>
      <c r="G1679">
        <v>0.5</v>
      </c>
      <c r="J1679" s="5"/>
      <c r="L1679" t="s">
        <v>1893</v>
      </c>
      <c r="M1679">
        <v>2019</v>
      </c>
      <c r="N1679">
        <v>3</v>
      </c>
      <c r="P1679" t="s">
        <v>517</v>
      </c>
      <c r="Q1679" t="s">
        <v>69</v>
      </c>
      <c r="R1679" t="s">
        <v>103</v>
      </c>
      <c r="S1679" t="s">
        <v>104</v>
      </c>
      <c r="T1679">
        <v>0.25</v>
      </c>
      <c r="U1679" s="7">
        <v>0.5</v>
      </c>
      <c r="V1679" s="4">
        <v>0.25</v>
      </c>
      <c r="W1679">
        <v>0</v>
      </c>
      <c r="Y1679">
        <v>0.25</v>
      </c>
      <c r="Z1679">
        <v>0.25</v>
      </c>
      <c r="AA1679" t="b">
        <v>1</v>
      </c>
      <c r="AB1679" t="s">
        <v>76</v>
      </c>
      <c r="AC1679" t="s">
        <v>3186</v>
      </c>
    </row>
    <row r="1680" spans="1:29" hidden="1" x14ac:dyDescent="0.25">
      <c r="A1680">
        <v>554538</v>
      </c>
      <c r="B1680" t="s">
        <v>1877</v>
      </c>
      <c r="C1680" t="s">
        <v>3168</v>
      </c>
      <c r="D1680" t="s">
        <v>470</v>
      </c>
      <c r="E1680" t="s">
        <v>228</v>
      </c>
      <c r="F1680" t="s">
        <v>229</v>
      </c>
      <c r="G1680">
        <v>0.5</v>
      </c>
      <c r="J1680" s="5"/>
      <c r="L1680" t="s">
        <v>1362</v>
      </c>
      <c r="M1680">
        <v>2018</v>
      </c>
      <c r="N1680">
        <v>7</v>
      </c>
      <c r="P1680" t="s">
        <v>266</v>
      </c>
      <c r="Q1680" t="s">
        <v>35</v>
      </c>
      <c r="R1680" t="s">
        <v>232</v>
      </c>
      <c r="S1680" t="s">
        <v>61</v>
      </c>
      <c r="T1680">
        <v>0</v>
      </c>
      <c r="U1680" s="7">
        <v>0</v>
      </c>
      <c r="V1680" s="4">
        <v>0</v>
      </c>
      <c r="W1680">
        <v>0</v>
      </c>
      <c r="Y1680">
        <v>0</v>
      </c>
      <c r="Z1680">
        <v>0</v>
      </c>
      <c r="AA1680" t="b">
        <v>1</v>
      </c>
      <c r="AB1680" t="s">
        <v>76</v>
      </c>
      <c r="AC1680" t="s">
        <v>3186</v>
      </c>
    </row>
    <row r="1681" spans="1:29" hidden="1" x14ac:dyDescent="0.25">
      <c r="A1681">
        <v>570898</v>
      </c>
      <c r="B1681" t="s">
        <v>1877</v>
      </c>
      <c r="C1681" t="s">
        <v>3168</v>
      </c>
      <c r="D1681" t="s">
        <v>234</v>
      </c>
      <c r="E1681" t="s">
        <v>228</v>
      </c>
      <c r="F1681" t="s">
        <v>229</v>
      </c>
      <c r="G1681">
        <v>0.5</v>
      </c>
      <c r="J1681" s="5"/>
      <c r="L1681" t="s">
        <v>1894</v>
      </c>
      <c r="M1681">
        <v>2019</v>
      </c>
      <c r="N1681">
        <v>7</v>
      </c>
      <c r="P1681" t="s">
        <v>266</v>
      </c>
      <c r="Q1681" t="s">
        <v>35</v>
      </c>
      <c r="R1681" t="s">
        <v>232</v>
      </c>
      <c r="S1681" t="s">
        <v>61</v>
      </c>
      <c r="T1681">
        <v>0</v>
      </c>
      <c r="U1681" s="7">
        <v>0</v>
      </c>
      <c r="V1681" s="4">
        <v>0</v>
      </c>
      <c r="W1681">
        <v>0</v>
      </c>
      <c r="Y1681">
        <v>0</v>
      </c>
      <c r="Z1681">
        <v>0</v>
      </c>
      <c r="AA1681" t="b">
        <v>1</v>
      </c>
      <c r="AB1681" t="s">
        <v>76</v>
      </c>
      <c r="AC1681" t="s">
        <v>3186</v>
      </c>
    </row>
    <row r="1682" spans="1:29" hidden="1" x14ac:dyDescent="0.25">
      <c r="A1682">
        <v>586516</v>
      </c>
      <c r="B1682" t="s">
        <v>1877</v>
      </c>
      <c r="C1682" t="s">
        <v>3168</v>
      </c>
      <c r="D1682" t="s">
        <v>234</v>
      </c>
      <c r="E1682" t="s">
        <v>117</v>
      </c>
      <c r="G1682">
        <v>1</v>
      </c>
      <c r="J1682" s="5"/>
      <c r="L1682" t="s">
        <v>1895</v>
      </c>
      <c r="M1682">
        <v>2020</v>
      </c>
      <c r="N1682">
        <v>13</v>
      </c>
      <c r="O1682" t="s">
        <v>1896</v>
      </c>
      <c r="P1682" t="s">
        <v>1897</v>
      </c>
      <c r="Q1682" t="s">
        <v>69</v>
      </c>
      <c r="R1682" t="s">
        <v>117</v>
      </c>
      <c r="S1682" t="s">
        <v>120</v>
      </c>
      <c r="T1682">
        <v>1</v>
      </c>
      <c r="U1682" s="7">
        <v>2</v>
      </c>
      <c r="V1682" s="4">
        <v>2</v>
      </c>
      <c r="W1682">
        <v>0</v>
      </c>
      <c r="Y1682">
        <v>2</v>
      </c>
      <c r="Z1682">
        <v>2</v>
      </c>
      <c r="AA1682" t="b">
        <v>1</v>
      </c>
      <c r="AB1682" t="s">
        <v>76</v>
      </c>
      <c r="AC1682" t="s">
        <v>3186</v>
      </c>
    </row>
    <row r="1683" spans="1:29" hidden="1" x14ac:dyDescent="0.25">
      <c r="A1683">
        <v>586624</v>
      </c>
      <c r="B1683" t="s">
        <v>1877</v>
      </c>
      <c r="C1683" t="s">
        <v>3168</v>
      </c>
      <c r="D1683" t="s">
        <v>234</v>
      </c>
      <c r="E1683" t="s">
        <v>99</v>
      </c>
      <c r="F1683" t="s">
        <v>100</v>
      </c>
      <c r="G1683">
        <v>0.33333333333332998</v>
      </c>
      <c r="J1683" s="5"/>
      <c r="L1683" t="s">
        <v>1479</v>
      </c>
      <c r="M1683">
        <v>2020</v>
      </c>
      <c r="N1683">
        <v>6</v>
      </c>
      <c r="P1683" t="s">
        <v>266</v>
      </c>
      <c r="Q1683" t="s">
        <v>35</v>
      </c>
      <c r="R1683" t="s">
        <v>103</v>
      </c>
      <c r="S1683" t="s">
        <v>104</v>
      </c>
      <c r="T1683">
        <v>0.25</v>
      </c>
      <c r="U1683" s="7">
        <v>0.25</v>
      </c>
      <c r="V1683" s="4">
        <v>8.3333333333332496E-2</v>
      </c>
      <c r="W1683">
        <v>0</v>
      </c>
      <c r="Y1683">
        <v>8.3333333333332496E-2</v>
      </c>
      <c r="Z1683">
        <v>8.3333333333332496E-2</v>
      </c>
      <c r="AA1683" t="b">
        <v>1</v>
      </c>
      <c r="AB1683" t="s">
        <v>76</v>
      </c>
      <c r="AC1683" t="s">
        <v>3186</v>
      </c>
    </row>
    <row r="1684" spans="1:29" hidden="1" x14ac:dyDescent="0.25">
      <c r="A1684">
        <v>554564</v>
      </c>
      <c r="B1684" t="s">
        <v>1877</v>
      </c>
      <c r="C1684" t="s">
        <v>3168</v>
      </c>
      <c r="D1684" t="s">
        <v>470</v>
      </c>
      <c r="E1684" t="s">
        <v>99</v>
      </c>
      <c r="F1684" t="s">
        <v>430</v>
      </c>
      <c r="G1684">
        <v>0.5</v>
      </c>
      <c r="H1684" t="s">
        <v>1898</v>
      </c>
      <c r="J1684" s="5"/>
      <c r="L1684" t="s">
        <v>1899</v>
      </c>
      <c r="M1684">
        <v>2018</v>
      </c>
      <c r="N1684">
        <v>7</v>
      </c>
      <c r="P1684" t="s">
        <v>963</v>
      </c>
      <c r="Q1684" t="s">
        <v>69</v>
      </c>
      <c r="R1684" t="s">
        <v>3100</v>
      </c>
      <c r="S1684" t="s">
        <v>225</v>
      </c>
      <c r="T1684">
        <v>0.5</v>
      </c>
      <c r="U1684" s="7">
        <v>1</v>
      </c>
      <c r="V1684" s="4">
        <v>0.5</v>
      </c>
      <c r="W1684">
        <v>0</v>
      </c>
      <c r="Y1684">
        <v>0.5</v>
      </c>
      <c r="Z1684">
        <v>0.5</v>
      </c>
      <c r="AA1684" t="b">
        <v>1</v>
      </c>
      <c r="AB1684" t="s">
        <v>151</v>
      </c>
      <c r="AC1684" t="s">
        <v>151</v>
      </c>
    </row>
    <row r="1685" spans="1:29" x14ac:dyDescent="0.25">
      <c r="A1685">
        <v>522030</v>
      </c>
      <c r="B1685" t="s">
        <v>1900</v>
      </c>
      <c r="C1685" t="s">
        <v>3168</v>
      </c>
      <c r="D1685" t="s">
        <v>28</v>
      </c>
      <c r="E1685" t="s">
        <v>40</v>
      </c>
      <c r="F1685" t="s">
        <v>89</v>
      </c>
      <c r="G1685">
        <v>0.5</v>
      </c>
      <c r="J1685" s="5">
        <v>396730700001</v>
      </c>
      <c r="K1685" t="s">
        <v>32</v>
      </c>
      <c r="L1685" t="s">
        <v>879</v>
      </c>
      <c r="M1685">
        <v>2017</v>
      </c>
      <c r="N1685">
        <v>11</v>
      </c>
      <c r="O1685" t="s">
        <v>184</v>
      </c>
      <c r="Q1685" t="s">
        <v>69</v>
      </c>
      <c r="R1685" t="s">
        <v>91</v>
      </c>
      <c r="S1685" t="s">
        <v>92</v>
      </c>
      <c r="T1685">
        <v>1</v>
      </c>
      <c r="U1685" s="7">
        <v>2</v>
      </c>
      <c r="V1685" s="4">
        <v>1</v>
      </c>
      <c r="W1685">
        <v>0</v>
      </c>
      <c r="Y1685">
        <v>1</v>
      </c>
      <c r="Z1685">
        <v>1</v>
      </c>
      <c r="AA1685" t="b">
        <v>1</v>
      </c>
      <c r="AB1685" t="s">
        <v>45</v>
      </c>
      <c r="AC1685" t="s">
        <v>45</v>
      </c>
    </row>
    <row r="1686" spans="1:29" hidden="1" x14ac:dyDescent="0.25">
      <c r="A1686">
        <v>573892</v>
      </c>
      <c r="B1686" t="s">
        <v>1900</v>
      </c>
      <c r="C1686" t="s">
        <v>3168</v>
      </c>
      <c r="D1686" t="s">
        <v>28</v>
      </c>
      <c r="E1686" t="s">
        <v>438</v>
      </c>
      <c r="G1686">
        <v>0.5</v>
      </c>
      <c r="J1686" s="5"/>
      <c r="M1686">
        <v>2019</v>
      </c>
      <c r="N1686">
        <v>31</v>
      </c>
      <c r="P1686" t="s">
        <v>1901</v>
      </c>
      <c r="Q1686" t="s">
        <v>35</v>
      </c>
      <c r="R1686" t="s">
        <v>438</v>
      </c>
      <c r="S1686" t="s">
        <v>61</v>
      </c>
      <c r="T1686">
        <v>0</v>
      </c>
      <c r="U1686" s="7">
        <v>0</v>
      </c>
      <c r="V1686" s="4">
        <v>0</v>
      </c>
      <c r="W1686">
        <v>0</v>
      </c>
      <c r="Y1686">
        <v>0</v>
      </c>
      <c r="Z1686">
        <v>0</v>
      </c>
      <c r="AA1686" t="b">
        <v>1</v>
      </c>
      <c r="AB1686" t="s">
        <v>45</v>
      </c>
      <c r="AC1686" t="s">
        <v>45</v>
      </c>
    </row>
    <row r="1687" spans="1:29" hidden="1" x14ac:dyDescent="0.25">
      <c r="A1687">
        <v>591133</v>
      </c>
      <c r="B1687" t="s">
        <v>1900</v>
      </c>
      <c r="C1687" t="s">
        <v>3168</v>
      </c>
      <c r="D1687" t="s">
        <v>28</v>
      </c>
      <c r="E1687" t="s">
        <v>438</v>
      </c>
      <c r="G1687">
        <v>0.5</v>
      </c>
      <c r="J1687" s="5"/>
      <c r="L1687" t="s">
        <v>1902</v>
      </c>
      <c r="M1687">
        <v>2020</v>
      </c>
      <c r="N1687">
        <v>34</v>
      </c>
      <c r="P1687" t="s">
        <v>1901</v>
      </c>
      <c r="Q1687" t="s">
        <v>35</v>
      </c>
      <c r="R1687" t="s">
        <v>438</v>
      </c>
      <c r="S1687" t="s">
        <v>61</v>
      </c>
      <c r="T1687">
        <v>0</v>
      </c>
      <c r="U1687" s="7">
        <v>0</v>
      </c>
      <c r="V1687" s="4">
        <v>0</v>
      </c>
      <c r="W1687">
        <v>0</v>
      </c>
      <c r="Y1687">
        <v>0</v>
      </c>
      <c r="Z1687">
        <v>0</v>
      </c>
      <c r="AA1687" t="b">
        <v>1</v>
      </c>
      <c r="AB1687" t="s">
        <v>45</v>
      </c>
      <c r="AC1687" t="s">
        <v>45</v>
      </c>
    </row>
    <row r="1688" spans="1:29" x14ac:dyDescent="0.25">
      <c r="A1688">
        <v>581126</v>
      </c>
      <c r="B1688" t="s">
        <v>1903</v>
      </c>
      <c r="C1688" t="s">
        <v>3168</v>
      </c>
      <c r="D1688" t="s">
        <v>28</v>
      </c>
      <c r="E1688" t="s">
        <v>40</v>
      </c>
      <c r="F1688" t="s">
        <v>89</v>
      </c>
      <c r="G1688">
        <v>0.5</v>
      </c>
      <c r="J1688" s="5"/>
      <c r="L1688" t="s">
        <v>300</v>
      </c>
      <c r="M1688">
        <v>2019</v>
      </c>
      <c r="N1688">
        <v>24</v>
      </c>
      <c r="O1688" t="s">
        <v>34</v>
      </c>
      <c r="Q1688" t="s">
        <v>35</v>
      </c>
      <c r="R1688" t="s">
        <v>91</v>
      </c>
      <c r="S1688" t="s">
        <v>92</v>
      </c>
      <c r="T1688">
        <v>1</v>
      </c>
      <c r="U1688" s="7">
        <v>1</v>
      </c>
      <c r="V1688" s="4">
        <v>0.5</v>
      </c>
      <c r="W1688">
        <v>0</v>
      </c>
      <c r="Y1688">
        <v>0.5</v>
      </c>
      <c r="Z1688">
        <v>0.5</v>
      </c>
      <c r="AA1688" t="b">
        <v>1</v>
      </c>
      <c r="AB1688" t="s">
        <v>45</v>
      </c>
      <c r="AC1688" t="s">
        <v>45</v>
      </c>
    </row>
    <row r="1689" spans="1:29" hidden="1" x14ac:dyDescent="0.25">
      <c r="A1689">
        <v>558280</v>
      </c>
      <c r="B1689" t="s">
        <v>1904</v>
      </c>
      <c r="C1689" t="s">
        <v>3168</v>
      </c>
      <c r="D1689" t="s">
        <v>477</v>
      </c>
      <c r="E1689" t="s">
        <v>249</v>
      </c>
      <c r="G1689">
        <v>0.25</v>
      </c>
      <c r="J1689" s="5"/>
      <c r="M1689">
        <v>2019</v>
      </c>
      <c r="N1689">
        <v>67</v>
      </c>
      <c r="O1689" t="s">
        <v>34</v>
      </c>
      <c r="P1689" t="s">
        <v>362</v>
      </c>
      <c r="Q1689" t="s">
        <v>35</v>
      </c>
      <c r="R1689" t="s">
        <v>249</v>
      </c>
      <c r="S1689" t="s">
        <v>191</v>
      </c>
      <c r="T1689">
        <v>1</v>
      </c>
      <c r="U1689" s="7">
        <v>1</v>
      </c>
      <c r="V1689" s="4">
        <v>0.25</v>
      </c>
      <c r="W1689">
        <v>0</v>
      </c>
      <c r="Y1689">
        <v>0.25</v>
      </c>
      <c r="Z1689">
        <v>0.25</v>
      </c>
      <c r="AA1689" t="b">
        <v>1</v>
      </c>
      <c r="AB1689" t="s">
        <v>76</v>
      </c>
      <c r="AC1689" t="s">
        <v>3185</v>
      </c>
    </row>
    <row r="1690" spans="1:29" hidden="1" x14ac:dyDescent="0.25">
      <c r="A1690">
        <v>551166</v>
      </c>
      <c r="B1690" t="s">
        <v>1904</v>
      </c>
      <c r="C1690" t="s">
        <v>3168</v>
      </c>
      <c r="D1690" t="s">
        <v>477</v>
      </c>
      <c r="E1690" t="s">
        <v>249</v>
      </c>
      <c r="G1690">
        <v>0.25</v>
      </c>
      <c r="J1690" s="5"/>
      <c r="M1690">
        <v>2018</v>
      </c>
      <c r="N1690">
        <v>118</v>
      </c>
      <c r="O1690" t="s">
        <v>34</v>
      </c>
      <c r="P1690" t="s">
        <v>362</v>
      </c>
      <c r="Q1690" t="s">
        <v>464</v>
      </c>
      <c r="R1690" t="s">
        <v>249</v>
      </c>
      <c r="S1690" t="s">
        <v>191</v>
      </c>
      <c r="T1690">
        <v>1</v>
      </c>
      <c r="U1690" s="7">
        <v>1</v>
      </c>
      <c r="V1690" s="4">
        <v>0.25</v>
      </c>
      <c r="W1690">
        <v>0</v>
      </c>
      <c r="Y1690">
        <v>0.25</v>
      </c>
      <c r="Z1690">
        <v>0.25</v>
      </c>
      <c r="AA1690" t="b">
        <v>1</v>
      </c>
      <c r="AB1690" t="s">
        <v>110</v>
      </c>
      <c r="AC1690" t="s">
        <v>110</v>
      </c>
    </row>
    <row r="1691" spans="1:29" hidden="1" x14ac:dyDescent="0.25">
      <c r="A1691">
        <v>551851</v>
      </c>
      <c r="B1691" t="s">
        <v>1904</v>
      </c>
      <c r="C1691" t="s">
        <v>3168</v>
      </c>
      <c r="D1691" t="s">
        <v>477</v>
      </c>
      <c r="E1691" t="s">
        <v>249</v>
      </c>
      <c r="G1691">
        <v>0.25</v>
      </c>
      <c r="J1691" s="5"/>
      <c r="M1691">
        <v>2018</v>
      </c>
      <c r="N1691">
        <v>64</v>
      </c>
      <c r="O1691" t="s">
        <v>34</v>
      </c>
      <c r="P1691" t="s">
        <v>362</v>
      </c>
      <c r="Q1691" t="s">
        <v>464</v>
      </c>
      <c r="R1691" t="s">
        <v>249</v>
      </c>
      <c r="S1691" t="s">
        <v>191</v>
      </c>
      <c r="T1691">
        <v>1</v>
      </c>
      <c r="U1691" s="7">
        <v>1</v>
      </c>
      <c r="V1691" s="4">
        <v>0.25</v>
      </c>
      <c r="W1691">
        <v>0</v>
      </c>
      <c r="Y1691">
        <v>0.25</v>
      </c>
      <c r="Z1691">
        <v>0.25</v>
      </c>
      <c r="AA1691" t="b">
        <v>1</v>
      </c>
      <c r="AB1691" t="s">
        <v>110</v>
      </c>
      <c r="AC1691" t="s">
        <v>110</v>
      </c>
    </row>
    <row r="1692" spans="1:29" hidden="1" x14ac:dyDescent="0.25">
      <c r="A1692">
        <v>573469</v>
      </c>
      <c r="B1692" t="s">
        <v>1904</v>
      </c>
      <c r="C1692" t="s">
        <v>3168</v>
      </c>
      <c r="D1692" t="s">
        <v>477</v>
      </c>
      <c r="E1692" t="s">
        <v>249</v>
      </c>
      <c r="G1692">
        <v>0.25</v>
      </c>
      <c r="J1692" s="5"/>
      <c r="M1692">
        <v>2019</v>
      </c>
      <c r="N1692">
        <v>111</v>
      </c>
      <c r="O1692" t="s">
        <v>34</v>
      </c>
      <c r="P1692" t="s">
        <v>362</v>
      </c>
      <c r="Q1692" t="s">
        <v>464</v>
      </c>
      <c r="R1692" t="s">
        <v>249</v>
      </c>
      <c r="S1692" t="s">
        <v>191</v>
      </c>
      <c r="T1692">
        <v>1</v>
      </c>
      <c r="U1692" s="7">
        <v>1</v>
      </c>
      <c r="V1692" s="4">
        <v>0.25</v>
      </c>
      <c r="W1692">
        <v>0</v>
      </c>
      <c r="Y1692">
        <v>0.25</v>
      </c>
      <c r="Z1692">
        <v>0.25</v>
      </c>
      <c r="AA1692" t="b">
        <v>1</v>
      </c>
      <c r="AB1692" t="s">
        <v>76</v>
      </c>
      <c r="AC1692" t="s">
        <v>3185</v>
      </c>
    </row>
    <row r="1693" spans="1:29" hidden="1" x14ac:dyDescent="0.25">
      <c r="A1693">
        <v>573481</v>
      </c>
      <c r="B1693" t="s">
        <v>1904</v>
      </c>
      <c r="C1693" t="s">
        <v>3168</v>
      </c>
      <c r="D1693" t="s">
        <v>477</v>
      </c>
      <c r="E1693" t="s">
        <v>249</v>
      </c>
      <c r="G1693">
        <v>0.25</v>
      </c>
      <c r="J1693" s="5"/>
      <c r="M1693">
        <v>2019</v>
      </c>
      <c r="N1693">
        <v>92</v>
      </c>
      <c r="O1693" t="s">
        <v>34</v>
      </c>
      <c r="P1693" t="s">
        <v>362</v>
      </c>
      <c r="Q1693" t="s">
        <v>464</v>
      </c>
      <c r="R1693" t="s">
        <v>249</v>
      </c>
      <c r="S1693" t="s">
        <v>191</v>
      </c>
      <c r="T1693">
        <v>1</v>
      </c>
      <c r="U1693" s="7">
        <v>1</v>
      </c>
      <c r="V1693" s="4">
        <v>0.25</v>
      </c>
      <c r="W1693">
        <v>0</v>
      </c>
      <c r="Y1693">
        <v>0.25</v>
      </c>
      <c r="Z1693">
        <v>0.25</v>
      </c>
      <c r="AA1693" t="b">
        <v>1</v>
      </c>
      <c r="AB1693" t="s">
        <v>76</v>
      </c>
      <c r="AC1693" t="s">
        <v>3185</v>
      </c>
    </row>
    <row r="1694" spans="1:29" x14ac:dyDescent="0.25">
      <c r="A1694">
        <v>552537</v>
      </c>
      <c r="B1694" t="s">
        <v>1905</v>
      </c>
      <c r="C1694" t="s">
        <v>3168</v>
      </c>
      <c r="D1694" t="s">
        <v>28</v>
      </c>
      <c r="E1694" t="s">
        <v>193</v>
      </c>
      <c r="G1694">
        <v>0.2</v>
      </c>
      <c r="J1694" s="5"/>
      <c r="M1694">
        <v>2018</v>
      </c>
      <c r="N1694">
        <v>339</v>
      </c>
      <c r="O1694" t="s">
        <v>34</v>
      </c>
      <c r="P1694" t="s">
        <v>661</v>
      </c>
      <c r="Q1694" t="s">
        <v>35</v>
      </c>
      <c r="R1694" t="s">
        <v>193</v>
      </c>
      <c r="S1694" t="s">
        <v>60</v>
      </c>
      <c r="T1694">
        <v>3</v>
      </c>
      <c r="U1694" s="7">
        <v>3</v>
      </c>
      <c r="V1694" s="4">
        <v>0.60000000000000009</v>
      </c>
      <c r="W1694">
        <v>3</v>
      </c>
      <c r="Y1694">
        <v>0.60000000000000009</v>
      </c>
      <c r="Z1694">
        <v>0.60000000000000009</v>
      </c>
      <c r="AA1694" t="b">
        <v>1</v>
      </c>
      <c r="AB1694" t="s">
        <v>45</v>
      </c>
      <c r="AC1694" t="s">
        <v>45</v>
      </c>
    </row>
    <row r="1695" spans="1:29" hidden="1" x14ac:dyDescent="0.25">
      <c r="A1695">
        <v>575972</v>
      </c>
      <c r="B1695" t="s">
        <v>1906</v>
      </c>
      <c r="C1695" t="s">
        <v>3168</v>
      </c>
      <c r="D1695" t="s">
        <v>263</v>
      </c>
      <c r="E1695" t="s">
        <v>228</v>
      </c>
      <c r="F1695" t="s">
        <v>100</v>
      </c>
      <c r="G1695">
        <v>1</v>
      </c>
      <c r="J1695" s="5"/>
      <c r="L1695" t="s">
        <v>559</v>
      </c>
      <c r="M1695">
        <v>2019</v>
      </c>
      <c r="N1695">
        <v>11</v>
      </c>
      <c r="O1695" t="s">
        <v>34</v>
      </c>
      <c r="P1695" t="s">
        <v>266</v>
      </c>
      <c r="Q1695" t="s">
        <v>35</v>
      </c>
      <c r="R1695" t="s">
        <v>3093</v>
      </c>
      <c r="S1695" t="s">
        <v>61</v>
      </c>
      <c r="T1695">
        <v>0</v>
      </c>
      <c r="U1695" s="7">
        <v>0</v>
      </c>
      <c r="V1695" s="4">
        <v>0</v>
      </c>
      <c r="W1695">
        <v>0</v>
      </c>
      <c r="Y1695">
        <v>0</v>
      </c>
      <c r="Z1695">
        <v>0</v>
      </c>
      <c r="AA1695" t="b">
        <v>1</v>
      </c>
      <c r="AB1695" t="s">
        <v>151</v>
      </c>
      <c r="AC1695" t="s">
        <v>3189</v>
      </c>
    </row>
    <row r="1696" spans="1:29" hidden="1" x14ac:dyDescent="0.25">
      <c r="A1696">
        <v>591874</v>
      </c>
      <c r="B1696" t="s">
        <v>1906</v>
      </c>
      <c r="C1696" t="s">
        <v>3168</v>
      </c>
      <c r="D1696" t="s">
        <v>263</v>
      </c>
      <c r="E1696" t="s">
        <v>40</v>
      </c>
      <c r="F1696" t="s">
        <v>41</v>
      </c>
      <c r="G1696">
        <v>0.5</v>
      </c>
      <c r="J1696" s="5"/>
      <c r="L1696" t="s">
        <v>1680</v>
      </c>
      <c r="M1696">
        <v>2020</v>
      </c>
      <c r="N1696">
        <v>6</v>
      </c>
      <c r="O1696" t="s">
        <v>34</v>
      </c>
      <c r="Q1696" t="s">
        <v>35</v>
      </c>
      <c r="R1696" t="s">
        <v>43</v>
      </c>
      <c r="S1696" t="s">
        <v>44</v>
      </c>
      <c r="T1696">
        <v>0.5</v>
      </c>
      <c r="U1696" s="7">
        <v>0.5</v>
      </c>
      <c r="V1696" s="4">
        <v>0.25</v>
      </c>
      <c r="W1696">
        <v>0</v>
      </c>
      <c r="Y1696">
        <v>0.25</v>
      </c>
      <c r="Z1696">
        <v>0.25</v>
      </c>
      <c r="AA1696" t="b">
        <v>1</v>
      </c>
      <c r="AB1696" t="s">
        <v>151</v>
      </c>
      <c r="AC1696" t="s">
        <v>3189</v>
      </c>
    </row>
    <row r="1697" spans="1:29" hidden="1" x14ac:dyDescent="0.25">
      <c r="A1697">
        <v>591876</v>
      </c>
      <c r="B1697" t="s">
        <v>1906</v>
      </c>
      <c r="C1697" t="s">
        <v>3168</v>
      </c>
      <c r="D1697" t="s">
        <v>263</v>
      </c>
      <c r="E1697" t="s">
        <v>40</v>
      </c>
      <c r="F1697" t="s">
        <v>41</v>
      </c>
      <c r="G1697">
        <v>0.5</v>
      </c>
      <c r="J1697" s="5"/>
      <c r="L1697" t="s">
        <v>1680</v>
      </c>
      <c r="M1697">
        <v>2020</v>
      </c>
      <c r="N1697">
        <v>6</v>
      </c>
      <c r="O1697" t="s">
        <v>34</v>
      </c>
      <c r="Q1697" t="s">
        <v>35</v>
      </c>
      <c r="R1697" t="s">
        <v>43</v>
      </c>
      <c r="S1697" t="s">
        <v>44</v>
      </c>
      <c r="T1697">
        <v>0.5</v>
      </c>
      <c r="U1697" s="7">
        <v>0.5</v>
      </c>
      <c r="V1697" s="4">
        <v>0.25</v>
      </c>
      <c r="W1697">
        <v>0</v>
      </c>
      <c r="Y1697">
        <v>0.25</v>
      </c>
      <c r="Z1697">
        <v>0.25</v>
      </c>
      <c r="AA1697" t="b">
        <v>1</v>
      </c>
      <c r="AB1697" t="s">
        <v>151</v>
      </c>
      <c r="AC1697" t="s">
        <v>3189</v>
      </c>
    </row>
    <row r="1698" spans="1:29" hidden="1" x14ac:dyDescent="0.25">
      <c r="A1698">
        <v>559359</v>
      </c>
      <c r="B1698" t="s">
        <v>1906</v>
      </c>
      <c r="C1698" t="s">
        <v>3168</v>
      </c>
      <c r="D1698" t="s">
        <v>263</v>
      </c>
      <c r="E1698" t="s">
        <v>346</v>
      </c>
      <c r="G1698">
        <v>1</v>
      </c>
      <c r="J1698" s="5"/>
      <c r="L1698" t="s">
        <v>291</v>
      </c>
      <c r="M1698">
        <v>2018</v>
      </c>
      <c r="N1698">
        <v>13</v>
      </c>
      <c r="O1698" t="s">
        <v>34</v>
      </c>
      <c r="P1698" t="s">
        <v>266</v>
      </c>
      <c r="Q1698" t="s">
        <v>35</v>
      </c>
      <c r="R1698" t="s">
        <v>346</v>
      </c>
      <c r="S1698" t="s">
        <v>61</v>
      </c>
      <c r="T1698">
        <v>0</v>
      </c>
      <c r="U1698" s="7">
        <v>0</v>
      </c>
      <c r="V1698" s="4">
        <v>0</v>
      </c>
      <c r="W1698">
        <v>0</v>
      </c>
      <c r="Y1698">
        <v>0</v>
      </c>
      <c r="Z1698">
        <v>0</v>
      </c>
      <c r="AA1698" t="b">
        <v>1</v>
      </c>
      <c r="AB1698" t="s">
        <v>151</v>
      </c>
      <c r="AC1698" t="s">
        <v>151</v>
      </c>
    </row>
    <row r="1699" spans="1:29" hidden="1" x14ac:dyDescent="0.25">
      <c r="A1699">
        <v>583596</v>
      </c>
      <c r="B1699" t="s">
        <v>1906</v>
      </c>
      <c r="C1699" t="s">
        <v>3168</v>
      </c>
      <c r="D1699" t="s">
        <v>263</v>
      </c>
      <c r="E1699" t="s">
        <v>99</v>
      </c>
      <c r="F1699" t="s">
        <v>100</v>
      </c>
      <c r="G1699">
        <v>0.5</v>
      </c>
      <c r="J1699" s="5"/>
      <c r="L1699" t="s">
        <v>1731</v>
      </c>
      <c r="M1699">
        <v>2020</v>
      </c>
      <c r="N1699">
        <v>3</v>
      </c>
      <c r="P1699" t="s">
        <v>1732</v>
      </c>
      <c r="Q1699" t="s">
        <v>35</v>
      </c>
      <c r="R1699" t="s">
        <v>103</v>
      </c>
      <c r="S1699" t="s">
        <v>104</v>
      </c>
      <c r="T1699">
        <v>0.25</v>
      </c>
      <c r="U1699" s="7">
        <v>0.25</v>
      </c>
      <c r="V1699" s="4">
        <v>0.125</v>
      </c>
      <c r="W1699">
        <v>0</v>
      </c>
      <c r="Y1699">
        <v>0.125</v>
      </c>
      <c r="Z1699">
        <v>0.125</v>
      </c>
      <c r="AA1699" t="b">
        <v>1</v>
      </c>
      <c r="AB1699" t="s">
        <v>151</v>
      </c>
      <c r="AC1699" t="s">
        <v>151</v>
      </c>
    </row>
    <row r="1700" spans="1:29" hidden="1" x14ac:dyDescent="0.25">
      <c r="A1700">
        <v>550726</v>
      </c>
      <c r="B1700" t="s">
        <v>1906</v>
      </c>
      <c r="C1700" t="s">
        <v>3168</v>
      </c>
      <c r="D1700" t="s">
        <v>263</v>
      </c>
      <c r="E1700" t="s">
        <v>40</v>
      </c>
      <c r="F1700" t="s">
        <v>89</v>
      </c>
      <c r="G1700">
        <v>0.5</v>
      </c>
      <c r="J1700" s="5"/>
      <c r="L1700" t="s">
        <v>1426</v>
      </c>
      <c r="M1700">
        <v>2018</v>
      </c>
      <c r="N1700">
        <v>22</v>
      </c>
      <c r="O1700" t="s">
        <v>168</v>
      </c>
      <c r="Q1700" t="s">
        <v>35</v>
      </c>
      <c r="R1700" t="s">
        <v>91</v>
      </c>
      <c r="S1700" t="s">
        <v>92</v>
      </c>
      <c r="T1700">
        <v>1</v>
      </c>
      <c r="U1700" s="7">
        <v>1</v>
      </c>
      <c r="V1700" s="4">
        <v>0.5</v>
      </c>
      <c r="W1700">
        <v>0</v>
      </c>
      <c r="Y1700">
        <v>0.5</v>
      </c>
      <c r="Z1700">
        <v>0.5</v>
      </c>
      <c r="AA1700" t="b">
        <v>1</v>
      </c>
      <c r="AB1700" t="s">
        <v>151</v>
      </c>
      <c r="AC1700" t="s">
        <v>151</v>
      </c>
    </row>
    <row r="1701" spans="1:29" hidden="1" x14ac:dyDescent="0.25">
      <c r="A1701">
        <v>573550</v>
      </c>
      <c r="B1701" t="s">
        <v>1906</v>
      </c>
      <c r="C1701" t="s">
        <v>3168</v>
      </c>
      <c r="D1701" t="s">
        <v>263</v>
      </c>
      <c r="E1701" t="s">
        <v>228</v>
      </c>
      <c r="F1701" t="s">
        <v>100</v>
      </c>
      <c r="G1701">
        <v>1</v>
      </c>
      <c r="J1701" s="5"/>
      <c r="L1701" t="s">
        <v>1907</v>
      </c>
      <c r="M1701">
        <v>2019</v>
      </c>
      <c r="N1701">
        <v>14</v>
      </c>
      <c r="P1701" t="s">
        <v>1450</v>
      </c>
      <c r="Q1701" t="s">
        <v>35</v>
      </c>
      <c r="R1701" t="s">
        <v>3093</v>
      </c>
      <c r="S1701" t="s">
        <v>61</v>
      </c>
      <c r="T1701">
        <v>0</v>
      </c>
      <c r="U1701" s="7">
        <v>0</v>
      </c>
      <c r="V1701" s="4">
        <v>0</v>
      </c>
      <c r="W1701">
        <v>0</v>
      </c>
      <c r="Y1701">
        <v>0</v>
      </c>
      <c r="Z1701">
        <v>0</v>
      </c>
      <c r="AA1701" t="b">
        <v>1</v>
      </c>
      <c r="AB1701" t="s">
        <v>151</v>
      </c>
      <c r="AC1701" t="s">
        <v>151</v>
      </c>
    </row>
    <row r="1702" spans="1:29" hidden="1" x14ac:dyDescent="0.25">
      <c r="A1702">
        <v>593250</v>
      </c>
      <c r="B1702" t="s">
        <v>1906</v>
      </c>
      <c r="C1702" t="s">
        <v>3168</v>
      </c>
      <c r="D1702" t="s">
        <v>263</v>
      </c>
      <c r="E1702" t="s">
        <v>58</v>
      </c>
      <c r="G1702">
        <v>0.25</v>
      </c>
      <c r="J1702" s="5"/>
      <c r="M1702">
        <v>2020</v>
      </c>
      <c r="N1702">
        <v>142</v>
      </c>
      <c r="O1702" t="s">
        <v>34</v>
      </c>
      <c r="P1702" t="s">
        <v>1908</v>
      </c>
      <c r="Q1702" t="s">
        <v>35</v>
      </c>
      <c r="R1702" t="s">
        <v>58</v>
      </c>
      <c r="S1702" t="s">
        <v>60</v>
      </c>
      <c r="T1702">
        <v>3</v>
      </c>
      <c r="U1702" s="7">
        <v>3</v>
      </c>
      <c r="V1702" s="4">
        <v>0.75</v>
      </c>
      <c r="W1702">
        <v>0</v>
      </c>
      <c r="Y1702">
        <v>0.75</v>
      </c>
      <c r="Z1702">
        <v>0.75</v>
      </c>
      <c r="AA1702" t="b">
        <v>1</v>
      </c>
      <c r="AB1702" t="s">
        <v>151</v>
      </c>
      <c r="AC1702" t="s">
        <v>151</v>
      </c>
    </row>
    <row r="1703" spans="1:29" hidden="1" x14ac:dyDescent="0.25">
      <c r="A1703">
        <v>544314</v>
      </c>
      <c r="B1703" t="s">
        <v>1909</v>
      </c>
      <c r="C1703" t="s">
        <v>3168</v>
      </c>
      <c r="D1703" t="s">
        <v>57</v>
      </c>
      <c r="E1703" t="s">
        <v>40</v>
      </c>
      <c r="F1703" t="s">
        <v>171</v>
      </c>
      <c r="G1703">
        <v>0.5</v>
      </c>
      <c r="J1703" s="5"/>
      <c r="L1703" t="s">
        <v>1582</v>
      </c>
      <c r="M1703">
        <v>2017</v>
      </c>
      <c r="N1703">
        <v>9</v>
      </c>
      <c r="O1703" t="s">
        <v>184</v>
      </c>
      <c r="Q1703" t="s">
        <v>35</v>
      </c>
      <c r="R1703" t="s">
        <v>357</v>
      </c>
      <c r="S1703" t="s">
        <v>44</v>
      </c>
      <c r="T1703">
        <v>0.5</v>
      </c>
      <c r="U1703" s="7">
        <v>0.5</v>
      </c>
      <c r="V1703" s="4">
        <v>0.25</v>
      </c>
      <c r="W1703">
        <v>0</v>
      </c>
      <c r="Y1703">
        <v>0.25</v>
      </c>
      <c r="Z1703">
        <v>0.25</v>
      </c>
      <c r="AA1703" t="b">
        <v>1</v>
      </c>
      <c r="AB1703" t="s">
        <v>307</v>
      </c>
      <c r="AC1703" t="s">
        <v>307</v>
      </c>
    </row>
    <row r="1704" spans="1:29" x14ac:dyDescent="0.25">
      <c r="A1704">
        <v>565789</v>
      </c>
      <c r="B1704" t="s">
        <v>1910</v>
      </c>
      <c r="C1704" t="s">
        <v>3168</v>
      </c>
      <c r="D1704" t="s">
        <v>28</v>
      </c>
      <c r="E1704" t="s">
        <v>40</v>
      </c>
      <c r="F1704" t="s">
        <v>89</v>
      </c>
      <c r="G1704">
        <v>0.25</v>
      </c>
      <c r="J1704" s="5"/>
      <c r="L1704" t="s">
        <v>659</v>
      </c>
      <c r="M1704">
        <v>2018</v>
      </c>
      <c r="N1704">
        <v>17</v>
      </c>
      <c r="O1704" t="s">
        <v>34</v>
      </c>
      <c r="Q1704" t="s">
        <v>35</v>
      </c>
      <c r="R1704" t="s">
        <v>91</v>
      </c>
      <c r="S1704" t="s">
        <v>92</v>
      </c>
      <c r="T1704">
        <v>1</v>
      </c>
      <c r="U1704" s="7">
        <v>1</v>
      </c>
      <c r="V1704" s="4">
        <v>0.25</v>
      </c>
      <c r="W1704">
        <v>0</v>
      </c>
      <c r="Y1704">
        <v>0.25</v>
      </c>
      <c r="Z1704">
        <v>0.25</v>
      </c>
      <c r="AA1704" t="b">
        <v>1</v>
      </c>
      <c r="AB1704" t="s">
        <v>45</v>
      </c>
      <c r="AC1704" t="s">
        <v>45</v>
      </c>
    </row>
    <row r="1705" spans="1:29" x14ac:dyDescent="0.25">
      <c r="A1705">
        <v>584380</v>
      </c>
      <c r="B1705" t="s">
        <v>1910</v>
      </c>
      <c r="C1705" t="s">
        <v>3168</v>
      </c>
      <c r="D1705" t="s">
        <v>28</v>
      </c>
      <c r="E1705" t="s">
        <v>40</v>
      </c>
      <c r="F1705" t="s">
        <v>89</v>
      </c>
      <c r="G1705">
        <v>1</v>
      </c>
      <c r="J1705" s="5"/>
      <c r="L1705" t="s">
        <v>683</v>
      </c>
      <c r="M1705">
        <v>2020</v>
      </c>
      <c r="N1705">
        <v>14</v>
      </c>
      <c r="O1705" t="s">
        <v>34</v>
      </c>
      <c r="Q1705" t="s">
        <v>35</v>
      </c>
      <c r="R1705" t="s">
        <v>91</v>
      </c>
      <c r="S1705" t="s">
        <v>92</v>
      </c>
      <c r="T1705">
        <v>1</v>
      </c>
      <c r="U1705" s="7">
        <v>1</v>
      </c>
      <c r="V1705" s="4">
        <v>1</v>
      </c>
      <c r="W1705">
        <v>0</v>
      </c>
      <c r="Y1705">
        <v>1</v>
      </c>
      <c r="Z1705">
        <v>1</v>
      </c>
      <c r="AA1705" t="b">
        <v>1</v>
      </c>
      <c r="AB1705" t="s">
        <v>45</v>
      </c>
      <c r="AC1705" t="s">
        <v>45</v>
      </c>
    </row>
    <row r="1706" spans="1:29" x14ac:dyDescent="0.25">
      <c r="A1706">
        <v>556847</v>
      </c>
      <c r="B1706" t="s">
        <v>1910</v>
      </c>
      <c r="C1706" t="s">
        <v>3168</v>
      </c>
      <c r="D1706" t="s">
        <v>28</v>
      </c>
      <c r="E1706" t="s">
        <v>99</v>
      </c>
      <c r="F1706" t="s">
        <v>134</v>
      </c>
      <c r="G1706">
        <v>0.5</v>
      </c>
      <c r="J1706" s="5">
        <v>452558300042</v>
      </c>
      <c r="L1706" t="s">
        <v>666</v>
      </c>
      <c r="M1706">
        <v>2018</v>
      </c>
      <c r="N1706">
        <v>7</v>
      </c>
      <c r="P1706" t="s">
        <v>668</v>
      </c>
      <c r="Q1706" t="s">
        <v>69</v>
      </c>
      <c r="R1706" t="s">
        <v>224</v>
      </c>
      <c r="S1706" t="s">
        <v>225</v>
      </c>
      <c r="T1706">
        <v>0.5</v>
      </c>
      <c r="U1706" s="7">
        <v>1</v>
      </c>
      <c r="V1706" s="4">
        <v>0.5</v>
      </c>
      <c r="W1706">
        <v>0</v>
      </c>
      <c r="Y1706">
        <v>0.5</v>
      </c>
      <c r="Z1706">
        <v>0.5</v>
      </c>
      <c r="AA1706" t="b">
        <v>1</v>
      </c>
      <c r="AB1706" t="s">
        <v>45</v>
      </c>
      <c r="AC1706" t="s">
        <v>45</v>
      </c>
    </row>
    <row r="1707" spans="1:29" x14ac:dyDescent="0.25">
      <c r="A1707">
        <v>589168</v>
      </c>
      <c r="B1707" t="s">
        <v>1910</v>
      </c>
      <c r="C1707" t="s">
        <v>3168</v>
      </c>
      <c r="D1707" t="s">
        <v>28</v>
      </c>
      <c r="E1707" t="s">
        <v>58</v>
      </c>
      <c r="G1707">
        <v>0.16666666666666999</v>
      </c>
      <c r="J1707" s="5"/>
      <c r="M1707">
        <v>2020</v>
      </c>
      <c r="N1707">
        <v>244</v>
      </c>
      <c r="O1707" t="s">
        <v>34</v>
      </c>
      <c r="P1707" t="s">
        <v>670</v>
      </c>
      <c r="Q1707" t="s">
        <v>35</v>
      </c>
      <c r="R1707" t="s">
        <v>58</v>
      </c>
      <c r="S1707" t="s">
        <v>60</v>
      </c>
      <c r="T1707">
        <v>9</v>
      </c>
      <c r="U1707" s="7">
        <v>9</v>
      </c>
      <c r="V1707" s="4">
        <v>1.50000000000003</v>
      </c>
      <c r="W1707">
        <v>9</v>
      </c>
      <c r="Y1707">
        <v>1.50000000000003</v>
      </c>
      <c r="Z1707">
        <v>1.50000000000003</v>
      </c>
      <c r="AA1707" t="b">
        <v>1</v>
      </c>
      <c r="AB1707" t="s">
        <v>45</v>
      </c>
      <c r="AC1707" t="s">
        <v>45</v>
      </c>
    </row>
    <row r="1708" spans="1:29" x14ac:dyDescent="0.25">
      <c r="A1708">
        <v>573686</v>
      </c>
      <c r="B1708" t="s">
        <v>1910</v>
      </c>
      <c r="C1708" t="s">
        <v>3168</v>
      </c>
      <c r="D1708" t="s">
        <v>28</v>
      </c>
      <c r="E1708" t="s">
        <v>40</v>
      </c>
      <c r="F1708" t="s">
        <v>47</v>
      </c>
      <c r="G1708">
        <v>0.16666666666666999</v>
      </c>
      <c r="H1708" t="s">
        <v>671</v>
      </c>
      <c r="I1708" t="s">
        <v>80</v>
      </c>
      <c r="J1708" s="5">
        <v>497536000001</v>
      </c>
      <c r="K1708" t="s">
        <v>66</v>
      </c>
      <c r="L1708" t="s">
        <v>672</v>
      </c>
      <c r="M1708">
        <v>2019</v>
      </c>
      <c r="N1708">
        <v>8</v>
      </c>
      <c r="O1708" t="s">
        <v>149</v>
      </c>
      <c r="P1708" t="s">
        <v>380</v>
      </c>
      <c r="Q1708" t="s">
        <v>69</v>
      </c>
      <c r="R1708" t="s">
        <v>51</v>
      </c>
      <c r="S1708" t="s">
        <v>82</v>
      </c>
      <c r="T1708">
        <v>16</v>
      </c>
      <c r="U1708" s="7">
        <v>16</v>
      </c>
      <c r="V1708" s="4">
        <v>2.6666666666667198</v>
      </c>
      <c r="W1708">
        <v>0</v>
      </c>
      <c r="Y1708">
        <v>2.6666666666667198</v>
      </c>
      <c r="Z1708">
        <v>2.3333333333333797</v>
      </c>
      <c r="AA1708" t="b">
        <v>0</v>
      </c>
      <c r="AB1708" t="s">
        <v>38</v>
      </c>
      <c r="AC1708" t="s">
        <v>38</v>
      </c>
    </row>
    <row r="1709" spans="1:29" x14ac:dyDescent="0.25">
      <c r="A1709">
        <v>573691</v>
      </c>
      <c r="B1709" t="s">
        <v>1910</v>
      </c>
      <c r="C1709" t="s">
        <v>3168</v>
      </c>
      <c r="D1709" t="s">
        <v>28</v>
      </c>
      <c r="E1709" t="s">
        <v>40</v>
      </c>
      <c r="F1709" t="s">
        <v>47</v>
      </c>
      <c r="G1709">
        <v>0.16666666666666999</v>
      </c>
      <c r="J1709" s="5">
        <v>484134800002</v>
      </c>
      <c r="K1709" t="s">
        <v>32</v>
      </c>
      <c r="L1709" t="s">
        <v>88</v>
      </c>
      <c r="M1709">
        <v>2019</v>
      </c>
      <c r="N1709">
        <v>16</v>
      </c>
      <c r="O1709" t="s">
        <v>34</v>
      </c>
      <c r="Q1709" t="s">
        <v>35</v>
      </c>
      <c r="R1709" t="s">
        <v>51</v>
      </c>
      <c r="S1709" t="s">
        <v>52</v>
      </c>
      <c r="T1709">
        <v>6</v>
      </c>
      <c r="U1709" s="7">
        <v>6</v>
      </c>
      <c r="V1709" s="4">
        <v>1.00000000000002</v>
      </c>
      <c r="W1709">
        <v>0</v>
      </c>
      <c r="Y1709">
        <v>1.00000000000002</v>
      </c>
      <c r="Z1709">
        <v>1.00000000000002</v>
      </c>
      <c r="AA1709" t="b">
        <v>1</v>
      </c>
      <c r="AB1709" t="s">
        <v>38</v>
      </c>
      <c r="AC1709" t="s">
        <v>38</v>
      </c>
    </row>
    <row r="1710" spans="1:29" x14ac:dyDescent="0.25">
      <c r="A1710">
        <v>573698</v>
      </c>
      <c r="B1710" t="s">
        <v>1910</v>
      </c>
      <c r="C1710" t="s">
        <v>3168</v>
      </c>
      <c r="D1710" t="s">
        <v>28</v>
      </c>
      <c r="E1710" t="s">
        <v>40</v>
      </c>
      <c r="F1710" t="s">
        <v>146</v>
      </c>
      <c r="G1710">
        <v>0.25</v>
      </c>
      <c r="H1710" t="s">
        <v>674</v>
      </c>
      <c r="I1710" t="s">
        <v>80</v>
      </c>
      <c r="J1710" s="5"/>
      <c r="L1710" t="s">
        <v>675</v>
      </c>
      <c r="M1710">
        <v>2020</v>
      </c>
      <c r="N1710">
        <v>18</v>
      </c>
      <c r="O1710" t="s">
        <v>368</v>
      </c>
      <c r="Q1710" t="s">
        <v>69</v>
      </c>
      <c r="R1710" t="s">
        <v>150</v>
      </c>
      <c r="S1710" t="s">
        <v>82</v>
      </c>
      <c r="T1710">
        <v>16</v>
      </c>
      <c r="U1710" s="7">
        <v>16</v>
      </c>
      <c r="V1710" s="4">
        <v>4</v>
      </c>
      <c r="W1710">
        <v>0</v>
      </c>
      <c r="Y1710">
        <v>4</v>
      </c>
      <c r="Z1710">
        <v>4</v>
      </c>
      <c r="AA1710" t="b">
        <v>1</v>
      </c>
      <c r="AB1710" t="s">
        <v>45</v>
      </c>
      <c r="AC1710" t="s">
        <v>45</v>
      </c>
    </row>
    <row r="1711" spans="1:29" x14ac:dyDescent="0.25">
      <c r="A1711">
        <v>574355</v>
      </c>
      <c r="B1711" t="s">
        <v>1910</v>
      </c>
      <c r="C1711" t="s">
        <v>3168</v>
      </c>
      <c r="D1711" t="s">
        <v>28</v>
      </c>
      <c r="E1711" t="s">
        <v>40</v>
      </c>
      <c r="F1711" t="s">
        <v>41</v>
      </c>
      <c r="G1711">
        <v>1</v>
      </c>
      <c r="J1711" s="5"/>
      <c r="L1711" t="s">
        <v>1680</v>
      </c>
      <c r="M1711">
        <v>2019</v>
      </c>
      <c r="N1711">
        <v>5</v>
      </c>
      <c r="O1711" t="s">
        <v>34</v>
      </c>
      <c r="Q1711" t="s">
        <v>35</v>
      </c>
      <c r="R1711" t="s">
        <v>43</v>
      </c>
      <c r="S1711" t="s">
        <v>44</v>
      </c>
      <c r="T1711">
        <v>0.5</v>
      </c>
      <c r="U1711" s="7">
        <v>0.5</v>
      </c>
      <c r="V1711" s="4">
        <v>0.5</v>
      </c>
      <c r="W1711">
        <v>0</v>
      </c>
      <c r="Y1711">
        <v>0.5</v>
      </c>
      <c r="Z1711">
        <v>0.5</v>
      </c>
      <c r="AA1711" t="b">
        <v>1</v>
      </c>
      <c r="AB1711" t="s">
        <v>38</v>
      </c>
      <c r="AC1711" t="s">
        <v>38</v>
      </c>
    </row>
    <row r="1712" spans="1:29" hidden="1" x14ac:dyDescent="0.25">
      <c r="A1712">
        <v>574358</v>
      </c>
      <c r="B1712" t="s">
        <v>1910</v>
      </c>
      <c r="C1712" t="s">
        <v>3168</v>
      </c>
      <c r="D1712" t="s">
        <v>28</v>
      </c>
      <c r="E1712" t="s">
        <v>228</v>
      </c>
      <c r="F1712" t="s">
        <v>229</v>
      </c>
      <c r="G1712">
        <v>0.5</v>
      </c>
      <c r="J1712" s="5"/>
      <c r="L1712" t="s">
        <v>679</v>
      </c>
      <c r="M1712">
        <v>2019</v>
      </c>
      <c r="N1712">
        <v>6</v>
      </c>
      <c r="P1712" t="s">
        <v>680</v>
      </c>
      <c r="Q1712" t="s">
        <v>35</v>
      </c>
      <c r="R1712" t="s">
        <v>232</v>
      </c>
      <c r="S1712" t="s">
        <v>61</v>
      </c>
      <c r="T1712">
        <v>0</v>
      </c>
      <c r="U1712" s="7">
        <v>0</v>
      </c>
      <c r="V1712" s="4">
        <v>0</v>
      </c>
      <c r="W1712">
        <v>0</v>
      </c>
      <c r="Y1712">
        <v>0</v>
      </c>
      <c r="Z1712">
        <v>0</v>
      </c>
      <c r="AA1712" t="b">
        <v>1</v>
      </c>
      <c r="AB1712" t="s">
        <v>45</v>
      </c>
      <c r="AC1712" t="s">
        <v>45</v>
      </c>
    </row>
    <row r="1713" spans="1:29" hidden="1" x14ac:dyDescent="0.25">
      <c r="A1713">
        <v>537029</v>
      </c>
      <c r="B1713" t="s">
        <v>1911</v>
      </c>
      <c r="C1713" t="s">
        <v>3168</v>
      </c>
      <c r="D1713" t="s">
        <v>317</v>
      </c>
      <c r="E1713" t="s">
        <v>346</v>
      </c>
      <c r="G1713">
        <v>1</v>
      </c>
      <c r="J1713" s="5"/>
      <c r="L1713" t="s">
        <v>1912</v>
      </c>
      <c r="M1713">
        <v>2017</v>
      </c>
      <c r="N1713">
        <v>32</v>
      </c>
      <c r="O1713" t="s">
        <v>34</v>
      </c>
      <c r="P1713" t="s">
        <v>351</v>
      </c>
      <c r="Q1713" t="s">
        <v>319</v>
      </c>
      <c r="R1713" t="s">
        <v>346</v>
      </c>
      <c r="S1713" t="s">
        <v>61</v>
      </c>
      <c r="T1713">
        <v>0</v>
      </c>
      <c r="U1713" s="7">
        <v>0</v>
      </c>
      <c r="V1713" s="4">
        <v>0</v>
      </c>
      <c r="W1713">
        <v>0</v>
      </c>
      <c r="Y1713">
        <v>0</v>
      </c>
      <c r="Z1713">
        <v>0</v>
      </c>
      <c r="AA1713" t="b">
        <v>1</v>
      </c>
      <c r="AB1713" t="s">
        <v>116</v>
      </c>
      <c r="AC1713" t="s">
        <v>116</v>
      </c>
    </row>
    <row r="1714" spans="1:29" hidden="1" x14ac:dyDescent="0.25">
      <c r="A1714">
        <v>537996</v>
      </c>
      <c r="B1714" t="s">
        <v>1911</v>
      </c>
      <c r="C1714" t="s">
        <v>3168</v>
      </c>
      <c r="D1714" t="s">
        <v>317</v>
      </c>
      <c r="E1714" t="s">
        <v>40</v>
      </c>
      <c r="F1714" t="s">
        <v>89</v>
      </c>
      <c r="G1714">
        <v>1</v>
      </c>
      <c r="J1714" s="5"/>
      <c r="L1714" t="s">
        <v>1913</v>
      </c>
      <c r="M1714">
        <v>2017</v>
      </c>
      <c r="N1714">
        <v>4</v>
      </c>
      <c r="O1714" t="s">
        <v>159</v>
      </c>
      <c r="Q1714" t="s">
        <v>319</v>
      </c>
      <c r="R1714" t="s">
        <v>91</v>
      </c>
      <c r="S1714" t="s">
        <v>92</v>
      </c>
      <c r="T1714">
        <v>1</v>
      </c>
      <c r="U1714" s="7">
        <v>2</v>
      </c>
      <c r="V1714" s="4">
        <v>2</v>
      </c>
      <c r="W1714">
        <v>0</v>
      </c>
      <c r="Y1714">
        <v>2</v>
      </c>
      <c r="Z1714">
        <v>2</v>
      </c>
      <c r="AA1714" t="b">
        <v>1</v>
      </c>
      <c r="AB1714" t="s">
        <v>116</v>
      </c>
      <c r="AC1714" t="s">
        <v>116</v>
      </c>
    </row>
    <row r="1715" spans="1:29" hidden="1" x14ac:dyDescent="0.25">
      <c r="A1715">
        <v>539480</v>
      </c>
      <c r="B1715" t="s">
        <v>1911</v>
      </c>
      <c r="C1715" t="s">
        <v>3168</v>
      </c>
      <c r="D1715" t="s">
        <v>317</v>
      </c>
      <c r="E1715" t="s">
        <v>40</v>
      </c>
      <c r="F1715" t="s">
        <v>89</v>
      </c>
      <c r="G1715">
        <v>1</v>
      </c>
      <c r="J1715" s="5"/>
      <c r="L1715" t="s">
        <v>1913</v>
      </c>
      <c r="M1715">
        <v>2017</v>
      </c>
      <c r="N1715">
        <v>4</v>
      </c>
      <c r="O1715" t="s">
        <v>159</v>
      </c>
      <c r="Q1715" t="s">
        <v>319</v>
      </c>
      <c r="R1715" t="s">
        <v>91</v>
      </c>
      <c r="S1715" t="s">
        <v>92</v>
      </c>
      <c r="T1715">
        <v>1</v>
      </c>
      <c r="U1715" s="7">
        <v>2</v>
      </c>
      <c r="V1715" s="4">
        <v>2</v>
      </c>
      <c r="W1715">
        <v>0</v>
      </c>
      <c r="Y1715">
        <v>2</v>
      </c>
      <c r="Z1715">
        <v>2</v>
      </c>
      <c r="AA1715" t="b">
        <v>1</v>
      </c>
      <c r="AB1715" t="s">
        <v>116</v>
      </c>
      <c r="AC1715" t="s">
        <v>116</v>
      </c>
    </row>
    <row r="1716" spans="1:29" hidden="1" x14ac:dyDescent="0.25">
      <c r="A1716">
        <v>569049</v>
      </c>
      <c r="B1716" t="s">
        <v>1911</v>
      </c>
      <c r="C1716" t="s">
        <v>3168</v>
      </c>
      <c r="D1716" t="s">
        <v>317</v>
      </c>
      <c r="E1716" t="s">
        <v>40</v>
      </c>
      <c r="F1716" t="s">
        <v>41</v>
      </c>
      <c r="G1716">
        <v>1</v>
      </c>
      <c r="J1716" s="5"/>
      <c r="L1716" t="s">
        <v>936</v>
      </c>
      <c r="M1716">
        <v>2019</v>
      </c>
      <c r="N1716">
        <v>14</v>
      </c>
      <c r="O1716" t="s">
        <v>34</v>
      </c>
      <c r="Q1716" t="s">
        <v>35</v>
      </c>
      <c r="R1716" t="s">
        <v>43</v>
      </c>
      <c r="S1716" t="s">
        <v>44</v>
      </c>
      <c r="T1716">
        <v>0.5</v>
      </c>
      <c r="U1716" s="7">
        <v>0.5</v>
      </c>
      <c r="V1716" s="4">
        <v>0.5</v>
      </c>
      <c r="W1716">
        <v>0</v>
      </c>
      <c r="Y1716">
        <v>0.5</v>
      </c>
      <c r="Z1716">
        <v>0.5</v>
      </c>
      <c r="AA1716" t="b">
        <v>1</v>
      </c>
      <c r="AB1716" t="s">
        <v>116</v>
      </c>
      <c r="AC1716" t="s">
        <v>116</v>
      </c>
    </row>
    <row r="1717" spans="1:29" hidden="1" x14ac:dyDescent="0.25">
      <c r="A1717">
        <v>534411</v>
      </c>
      <c r="B1717" t="s">
        <v>1914</v>
      </c>
      <c r="C1717" t="s">
        <v>3168</v>
      </c>
      <c r="D1717" t="s">
        <v>141</v>
      </c>
      <c r="E1717" t="s">
        <v>40</v>
      </c>
      <c r="F1717" t="s">
        <v>30</v>
      </c>
      <c r="G1717">
        <v>0.33333333333332998</v>
      </c>
      <c r="H1717" t="s">
        <v>1008</v>
      </c>
      <c r="I1717" t="s">
        <v>66</v>
      </c>
      <c r="J1717" s="5"/>
      <c r="L1717" t="s">
        <v>1009</v>
      </c>
      <c r="M1717">
        <v>2017</v>
      </c>
      <c r="N1717">
        <v>22</v>
      </c>
      <c r="O1717" t="s">
        <v>173</v>
      </c>
      <c r="Q1717" t="s">
        <v>69</v>
      </c>
      <c r="R1717" t="s">
        <v>55</v>
      </c>
      <c r="S1717" t="s">
        <v>71</v>
      </c>
      <c r="T1717">
        <v>12</v>
      </c>
      <c r="U1717" s="7">
        <v>12</v>
      </c>
      <c r="V1717" s="4">
        <v>3.99999999999996</v>
      </c>
      <c r="W1717">
        <v>0</v>
      </c>
      <c r="Y1717">
        <v>3.99999999999996</v>
      </c>
      <c r="Z1717">
        <v>3.99999999999996</v>
      </c>
      <c r="AA1717" t="b">
        <v>1</v>
      </c>
      <c r="AB1717" t="s">
        <v>151</v>
      </c>
      <c r="AC1717" t="s">
        <v>151</v>
      </c>
    </row>
    <row r="1718" spans="1:29" hidden="1" x14ac:dyDescent="0.25">
      <c r="A1718">
        <v>580955</v>
      </c>
      <c r="B1718" t="s">
        <v>1914</v>
      </c>
      <c r="C1718" t="s">
        <v>3168</v>
      </c>
      <c r="D1718" t="s">
        <v>141</v>
      </c>
      <c r="E1718" t="s">
        <v>40</v>
      </c>
      <c r="F1718" t="s">
        <v>64</v>
      </c>
      <c r="G1718">
        <v>0.33333333333332998</v>
      </c>
      <c r="H1718" t="s">
        <v>1854</v>
      </c>
      <c r="I1718" t="s">
        <v>143</v>
      </c>
      <c r="J1718" s="5">
        <v>542903000001</v>
      </c>
      <c r="K1718" t="s">
        <v>49</v>
      </c>
      <c r="L1718" t="s">
        <v>1013</v>
      </c>
      <c r="M1718">
        <v>2020</v>
      </c>
      <c r="N1718">
        <v>22</v>
      </c>
      <c r="O1718" t="s">
        <v>368</v>
      </c>
      <c r="Q1718" t="s">
        <v>69</v>
      </c>
      <c r="R1718" t="s">
        <v>70</v>
      </c>
      <c r="S1718" t="s">
        <v>145</v>
      </c>
      <c r="T1718">
        <v>22</v>
      </c>
      <c r="U1718" s="7">
        <v>22</v>
      </c>
      <c r="V1718" s="4">
        <v>7.3333333333332593</v>
      </c>
      <c r="W1718">
        <v>0</v>
      </c>
      <c r="Y1718">
        <v>7.3333333333332593</v>
      </c>
      <c r="Z1718">
        <v>2.9999999999999698</v>
      </c>
      <c r="AA1718" t="b">
        <v>0</v>
      </c>
      <c r="AB1718" t="s">
        <v>151</v>
      </c>
      <c r="AC1718" t="s">
        <v>151</v>
      </c>
    </row>
    <row r="1719" spans="1:29" hidden="1" x14ac:dyDescent="0.25">
      <c r="A1719">
        <v>559180</v>
      </c>
      <c r="B1719" t="s">
        <v>1915</v>
      </c>
      <c r="C1719" t="s">
        <v>3168</v>
      </c>
      <c r="D1719" t="s">
        <v>470</v>
      </c>
      <c r="E1719" t="s">
        <v>228</v>
      </c>
      <c r="F1719" t="s">
        <v>229</v>
      </c>
      <c r="G1719">
        <v>1</v>
      </c>
      <c r="J1719" s="5"/>
      <c r="L1719" t="s">
        <v>1916</v>
      </c>
      <c r="M1719">
        <v>2018</v>
      </c>
      <c r="N1719">
        <v>5</v>
      </c>
      <c r="P1719" t="s">
        <v>1917</v>
      </c>
      <c r="Q1719" t="s">
        <v>35</v>
      </c>
      <c r="R1719" t="s">
        <v>232</v>
      </c>
      <c r="S1719" t="s">
        <v>61</v>
      </c>
      <c r="T1719">
        <v>0</v>
      </c>
      <c r="U1719" s="7">
        <v>0</v>
      </c>
      <c r="V1719" s="4">
        <v>0</v>
      </c>
      <c r="W1719">
        <v>0</v>
      </c>
      <c r="Y1719">
        <v>0</v>
      </c>
      <c r="Z1719">
        <v>0</v>
      </c>
      <c r="AA1719" t="b">
        <v>1</v>
      </c>
      <c r="AB1719" t="s">
        <v>151</v>
      </c>
      <c r="AC1719" t="s">
        <v>151</v>
      </c>
    </row>
    <row r="1720" spans="1:29" hidden="1" x14ac:dyDescent="0.25">
      <c r="A1720">
        <v>537478</v>
      </c>
      <c r="B1720" t="s">
        <v>260</v>
      </c>
      <c r="C1720" t="s">
        <v>3178</v>
      </c>
      <c r="D1720" t="s">
        <v>196</v>
      </c>
      <c r="E1720" t="s">
        <v>193</v>
      </c>
      <c r="G1720">
        <v>0.5</v>
      </c>
      <c r="J1720" s="5"/>
      <c r="M1720">
        <v>2017</v>
      </c>
      <c r="N1720">
        <v>479</v>
      </c>
      <c r="P1720" t="s">
        <v>261</v>
      </c>
      <c r="Q1720" t="s">
        <v>35</v>
      </c>
      <c r="R1720" t="s">
        <v>193</v>
      </c>
      <c r="S1720" t="s">
        <v>60</v>
      </c>
      <c r="T1720">
        <v>1</v>
      </c>
      <c r="U1720" s="7">
        <v>1</v>
      </c>
      <c r="V1720" s="4">
        <v>0.5</v>
      </c>
      <c r="W1720">
        <v>1</v>
      </c>
      <c r="Y1720">
        <v>0.5</v>
      </c>
      <c r="Z1720">
        <v>0.5</v>
      </c>
      <c r="AA1720" t="b">
        <v>1</v>
      </c>
      <c r="AB1720" t="s">
        <v>76</v>
      </c>
      <c r="AC1720" t="s">
        <v>3188</v>
      </c>
    </row>
    <row r="1721" spans="1:29" hidden="1" x14ac:dyDescent="0.25">
      <c r="A1721">
        <v>529103</v>
      </c>
      <c r="B1721" t="s">
        <v>1918</v>
      </c>
      <c r="C1721" t="s">
        <v>3168</v>
      </c>
      <c r="D1721" t="s">
        <v>477</v>
      </c>
      <c r="E1721" t="s">
        <v>599</v>
      </c>
      <c r="G1721">
        <v>1</v>
      </c>
      <c r="J1721" s="5"/>
      <c r="M1721">
        <v>2017</v>
      </c>
      <c r="N1721">
        <v>80</v>
      </c>
      <c r="O1721" t="s">
        <v>34</v>
      </c>
      <c r="P1721" t="s">
        <v>1475</v>
      </c>
      <c r="Q1721" t="s">
        <v>464</v>
      </c>
      <c r="R1721" t="s">
        <v>599</v>
      </c>
      <c r="S1721" t="s">
        <v>191</v>
      </c>
      <c r="T1721">
        <v>1</v>
      </c>
      <c r="U1721" s="7">
        <v>1</v>
      </c>
      <c r="V1721" s="4">
        <v>1</v>
      </c>
      <c r="W1721">
        <v>0</v>
      </c>
      <c r="Y1721">
        <v>1</v>
      </c>
      <c r="Z1721">
        <v>1</v>
      </c>
      <c r="AA1721" t="b">
        <v>1</v>
      </c>
      <c r="AB1721" t="s">
        <v>110</v>
      </c>
      <c r="AC1721" t="s">
        <v>110</v>
      </c>
    </row>
    <row r="1722" spans="1:29" hidden="1" x14ac:dyDescent="0.25">
      <c r="A1722">
        <v>531731</v>
      </c>
      <c r="B1722" t="s">
        <v>1918</v>
      </c>
      <c r="C1722" t="s">
        <v>3168</v>
      </c>
      <c r="D1722" t="s">
        <v>477</v>
      </c>
      <c r="E1722" t="s">
        <v>568</v>
      </c>
      <c r="G1722">
        <v>0.5</v>
      </c>
      <c r="J1722" s="5"/>
      <c r="M1722">
        <v>2017</v>
      </c>
      <c r="N1722">
        <v>188</v>
      </c>
      <c r="O1722" t="s">
        <v>34</v>
      </c>
      <c r="P1722" t="s">
        <v>1919</v>
      </c>
      <c r="Q1722" t="s">
        <v>464</v>
      </c>
      <c r="R1722" t="s">
        <v>568</v>
      </c>
      <c r="S1722" t="s">
        <v>191</v>
      </c>
      <c r="T1722">
        <v>1</v>
      </c>
      <c r="U1722" s="7">
        <v>1</v>
      </c>
      <c r="V1722" s="4">
        <v>0.5</v>
      </c>
      <c r="W1722">
        <v>0</v>
      </c>
      <c r="Y1722">
        <v>0.5</v>
      </c>
      <c r="Z1722">
        <v>0.5</v>
      </c>
      <c r="AA1722" t="b">
        <v>1</v>
      </c>
      <c r="AB1722" t="s">
        <v>76</v>
      </c>
      <c r="AC1722" t="s">
        <v>3185</v>
      </c>
    </row>
    <row r="1723" spans="1:29" hidden="1" x14ac:dyDescent="0.25">
      <c r="A1723">
        <v>591756</v>
      </c>
      <c r="B1723" t="s">
        <v>1918</v>
      </c>
      <c r="C1723" t="s">
        <v>3168</v>
      </c>
      <c r="D1723" t="s">
        <v>477</v>
      </c>
      <c r="E1723" t="s">
        <v>599</v>
      </c>
      <c r="G1723">
        <v>1</v>
      </c>
      <c r="J1723" s="5"/>
      <c r="M1723">
        <v>2020</v>
      </c>
      <c r="N1723">
        <v>63</v>
      </c>
      <c r="P1723" t="s">
        <v>266</v>
      </c>
      <c r="Q1723" t="s">
        <v>464</v>
      </c>
      <c r="R1723" t="s">
        <v>599</v>
      </c>
      <c r="S1723" t="s">
        <v>191</v>
      </c>
      <c r="T1723">
        <v>1</v>
      </c>
      <c r="U1723" s="7">
        <v>1</v>
      </c>
      <c r="V1723" s="4">
        <v>1</v>
      </c>
      <c r="W1723">
        <v>0</v>
      </c>
      <c r="Y1723">
        <v>1</v>
      </c>
      <c r="Z1723">
        <v>1</v>
      </c>
      <c r="AA1723" t="b">
        <v>1</v>
      </c>
      <c r="AB1723" t="s">
        <v>110</v>
      </c>
      <c r="AC1723" t="s">
        <v>110</v>
      </c>
    </row>
    <row r="1724" spans="1:29" hidden="1" x14ac:dyDescent="0.25">
      <c r="A1724">
        <v>548322</v>
      </c>
      <c r="B1724" t="s">
        <v>1918</v>
      </c>
      <c r="C1724" t="s">
        <v>3168</v>
      </c>
      <c r="D1724" t="s">
        <v>477</v>
      </c>
      <c r="E1724" t="s">
        <v>555</v>
      </c>
      <c r="G1724">
        <v>1</v>
      </c>
      <c r="J1724" s="5"/>
      <c r="L1724" t="s">
        <v>1784</v>
      </c>
      <c r="M1724">
        <v>2018</v>
      </c>
      <c r="N1724">
        <v>8</v>
      </c>
      <c r="O1724" t="s">
        <v>571</v>
      </c>
      <c r="P1724" t="s">
        <v>579</v>
      </c>
      <c r="Q1724" t="s">
        <v>464</v>
      </c>
      <c r="R1724" t="s">
        <v>555</v>
      </c>
      <c r="S1724" t="s">
        <v>61</v>
      </c>
      <c r="T1724">
        <v>0</v>
      </c>
      <c r="U1724" s="7">
        <v>0</v>
      </c>
      <c r="V1724" s="4">
        <v>0</v>
      </c>
      <c r="W1724">
        <v>0</v>
      </c>
      <c r="Y1724">
        <v>0</v>
      </c>
      <c r="Z1724">
        <v>0</v>
      </c>
      <c r="AA1724" t="b">
        <v>1</v>
      </c>
      <c r="AB1724" t="s">
        <v>110</v>
      </c>
      <c r="AC1724" t="s">
        <v>110</v>
      </c>
    </row>
    <row r="1725" spans="1:29" hidden="1" x14ac:dyDescent="0.25">
      <c r="A1725">
        <v>566736</v>
      </c>
      <c r="B1725" t="s">
        <v>1918</v>
      </c>
      <c r="C1725" t="s">
        <v>3168</v>
      </c>
      <c r="D1725" t="s">
        <v>477</v>
      </c>
      <c r="E1725" t="s">
        <v>40</v>
      </c>
      <c r="F1725" t="s">
        <v>89</v>
      </c>
      <c r="G1725">
        <v>1</v>
      </c>
      <c r="J1725" s="5"/>
      <c r="L1725" t="s">
        <v>647</v>
      </c>
      <c r="M1725">
        <v>2019</v>
      </c>
      <c r="N1725">
        <v>15</v>
      </c>
      <c r="O1725" t="s">
        <v>34</v>
      </c>
      <c r="Q1725" t="s">
        <v>35</v>
      </c>
      <c r="R1725" t="s">
        <v>91</v>
      </c>
      <c r="S1725" t="s">
        <v>92</v>
      </c>
      <c r="T1725">
        <v>1</v>
      </c>
      <c r="U1725" s="7">
        <v>1</v>
      </c>
      <c r="V1725" s="4">
        <v>1</v>
      </c>
      <c r="W1725">
        <v>0</v>
      </c>
      <c r="Y1725">
        <v>1</v>
      </c>
      <c r="Z1725">
        <v>1</v>
      </c>
      <c r="AA1725" t="b">
        <v>1</v>
      </c>
      <c r="AB1725" t="s">
        <v>76</v>
      </c>
      <c r="AC1725" t="s">
        <v>3185</v>
      </c>
    </row>
    <row r="1726" spans="1:29" hidden="1" x14ac:dyDescent="0.25">
      <c r="A1726">
        <v>550188</v>
      </c>
      <c r="B1726" t="s">
        <v>1918</v>
      </c>
      <c r="C1726" t="s">
        <v>3168</v>
      </c>
      <c r="D1726" t="s">
        <v>477</v>
      </c>
      <c r="E1726" t="s">
        <v>99</v>
      </c>
      <c r="F1726" t="s">
        <v>1139</v>
      </c>
      <c r="G1726">
        <v>1</v>
      </c>
      <c r="J1726" s="5">
        <v>527800600016</v>
      </c>
      <c r="L1726" t="s">
        <v>1920</v>
      </c>
      <c r="M1726">
        <v>2019</v>
      </c>
      <c r="N1726">
        <v>5</v>
      </c>
      <c r="P1726" t="s">
        <v>827</v>
      </c>
      <c r="Q1726" t="s">
        <v>464</v>
      </c>
      <c r="R1726" t="s">
        <v>3113</v>
      </c>
      <c r="S1726" t="s">
        <v>225</v>
      </c>
      <c r="T1726">
        <v>0.5</v>
      </c>
      <c r="U1726" s="7">
        <v>1</v>
      </c>
      <c r="V1726" s="4">
        <v>1</v>
      </c>
      <c r="W1726">
        <v>0</v>
      </c>
      <c r="Y1726">
        <v>1</v>
      </c>
      <c r="Z1726">
        <v>1</v>
      </c>
      <c r="AA1726" t="b">
        <v>1</v>
      </c>
      <c r="AB1726" t="s">
        <v>76</v>
      </c>
      <c r="AC1726" t="s">
        <v>3185</v>
      </c>
    </row>
    <row r="1727" spans="1:29" hidden="1" x14ac:dyDescent="0.25">
      <c r="A1727">
        <v>568892</v>
      </c>
      <c r="B1727" t="s">
        <v>1918</v>
      </c>
      <c r="C1727" t="s">
        <v>3168</v>
      </c>
      <c r="D1727" t="s">
        <v>477</v>
      </c>
      <c r="E1727" t="s">
        <v>99</v>
      </c>
      <c r="F1727" t="s">
        <v>100</v>
      </c>
      <c r="G1727">
        <v>1</v>
      </c>
      <c r="J1727" s="5"/>
      <c r="L1727" t="s">
        <v>1921</v>
      </c>
      <c r="M1727">
        <v>2019</v>
      </c>
      <c r="N1727">
        <v>6</v>
      </c>
      <c r="P1727" t="s">
        <v>266</v>
      </c>
      <c r="Q1727" t="s">
        <v>464</v>
      </c>
      <c r="R1727" t="s">
        <v>103</v>
      </c>
      <c r="S1727" t="s">
        <v>104</v>
      </c>
      <c r="T1727">
        <v>0.25</v>
      </c>
      <c r="U1727" s="7">
        <v>0.5</v>
      </c>
      <c r="V1727" s="4">
        <v>0.5</v>
      </c>
      <c r="W1727">
        <v>0</v>
      </c>
      <c r="Y1727">
        <v>0.5</v>
      </c>
      <c r="Z1727">
        <v>0.5</v>
      </c>
      <c r="AA1727" t="b">
        <v>1</v>
      </c>
      <c r="AB1727" t="s">
        <v>76</v>
      </c>
      <c r="AC1727" t="s">
        <v>3185</v>
      </c>
    </row>
    <row r="1728" spans="1:29" hidden="1" x14ac:dyDescent="0.25">
      <c r="A1728">
        <v>520647</v>
      </c>
      <c r="B1728" t="s">
        <v>1918</v>
      </c>
      <c r="C1728" t="s">
        <v>3168</v>
      </c>
      <c r="D1728" t="s">
        <v>477</v>
      </c>
      <c r="E1728" t="s">
        <v>40</v>
      </c>
      <c r="F1728" t="s">
        <v>30</v>
      </c>
      <c r="G1728">
        <v>0.5</v>
      </c>
      <c r="H1728" t="s">
        <v>1922</v>
      </c>
      <c r="I1728" t="s">
        <v>66</v>
      </c>
      <c r="J1728" s="5"/>
      <c r="L1728" t="s">
        <v>1923</v>
      </c>
      <c r="M1728">
        <v>2017</v>
      </c>
      <c r="N1728">
        <v>17</v>
      </c>
      <c r="O1728" t="s">
        <v>168</v>
      </c>
      <c r="Q1728" t="s">
        <v>35</v>
      </c>
      <c r="R1728" t="s">
        <v>55</v>
      </c>
      <c r="S1728" t="s">
        <v>71</v>
      </c>
      <c r="T1728">
        <v>12</v>
      </c>
      <c r="U1728" s="7">
        <v>12</v>
      </c>
      <c r="V1728" s="4">
        <v>6</v>
      </c>
      <c r="W1728">
        <v>0</v>
      </c>
      <c r="Y1728">
        <v>6</v>
      </c>
      <c r="Z1728">
        <v>6</v>
      </c>
      <c r="AA1728" t="b">
        <v>1</v>
      </c>
      <c r="AB1728" t="s">
        <v>76</v>
      </c>
      <c r="AC1728" t="s">
        <v>3185</v>
      </c>
    </row>
    <row r="1729" spans="1:29" hidden="1" x14ac:dyDescent="0.25">
      <c r="A1729">
        <v>555888</v>
      </c>
      <c r="B1729" t="s">
        <v>1918</v>
      </c>
      <c r="C1729" t="s">
        <v>3168</v>
      </c>
      <c r="D1729" t="s">
        <v>477</v>
      </c>
      <c r="E1729" t="s">
        <v>58</v>
      </c>
      <c r="G1729">
        <v>0.5</v>
      </c>
      <c r="J1729" s="5"/>
      <c r="M1729">
        <v>2018</v>
      </c>
      <c r="N1729">
        <v>118</v>
      </c>
      <c r="O1729" t="s">
        <v>34</v>
      </c>
      <c r="P1729" t="s">
        <v>662</v>
      </c>
      <c r="Q1729" t="s">
        <v>464</v>
      </c>
      <c r="R1729" t="s">
        <v>58</v>
      </c>
      <c r="S1729" t="s">
        <v>60</v>
      </c>
      <c r="T1729">
        <v>3</v>
      </c>
      <c r="U1729" s="7">
        <v>2.6762838080714415</v>
      </c>
      <c r="V1729" s="4">
        <v>1.3381419040357208</v>
      </c>
      <c r="W1729">
        <v>3</v>
      </c>
      <c r="Y1729">
        <v>1.3381419040357208</v>
      </c>
      <c r="Z1729">
        <v>1.3381419040357208</v>
      </c>
      <c r="AA1729" t="b">
        <v>1</v>
      </c>
      <c r="AB1729" t="s">
        <v>76</v>
      </c>
      <c r="AC1729" t="s">
        <v>3185</v>
      </c>
    </row>
    <row r="1730" spans="1:29" hidden="1" x14ac:dyDescent="0.25">
      <c r="A1730">
        <v>556294</v>
      </c>
      <c r="B1730" t="s">
        <v>1918</v>
      </c>
      <c r="C1730" t="s">
        <v>3168</v>
      </c>
      <c r="D1730" t="s">
        <v>477</v>
      </c>
      <c r="E1730" t="s">
        <v>40</v>
      </c>
      <c r="F1730" t="s">
        <v>171</v>
      </c>
      <c r="G1730">
        <v>0.33333333333332998</v>
      </c>
      <c r="J1730" s="5"/>
      <c r="L1730" t="s">
        <v>1924</v>
      </c>
      <c r="M1730">
        <v>2019</v>
      </c>
      <c r="N1730">
        <v>13</v>
      </c>
      <c r="O1730" t="s">
        <v>571</v>
      </c>
      <c r="Q1730" t="s">
        <v>464</v>
      </c>
      <c r="R1730" t="s">
        <v>357</v>
      </c>
      <c r="S1730" t="s">
        <v>44</v>
      </c>
      <c r="T1730">
        <v>0.5</v>
      </c>
      <c r="U1730" s="7">
        <v>1</v>
      </c>
      <c r="V1730" s="4">
        <v>0.33333333333332998</v>
      </c>
      <c r="W1730">
        <v>0</v>
      </c>
      <c r="Y1730">
        <v>0.33333333333332998</v>
      </c>
      <c r="Z1730">
        <v>0.33333333333332998</v>
      </c>
      <c r="AA1730" t="b">
        <v>1</v>
      </c>
      <c r="AB1730" t="s">
        <v>76</v>
      </c>
      <c r="AC1730" t="s">
        <v>3185</v>
      </c>
    </row>
    <row r="1731" spans="1:29" hidden="1" x14ac:dyDescent="0.25">
      <c r="A1731">
        <v>572755</v>
      </c>
      <c r="B1731" t="s">
        <v>1918</v>
      </c>
      <c r="C1731" t="s">
        <v>3168</v>
      </c>
      <c r="D1731" t="s">
        <v>477</v>
      </c>
      <c r="E1731" t="s">
        <v>599</v>
      </c>
      <c r="G1731">
        <v>0.5</v>
      </c>
      <c r="J1731" s="5"/>
      <c r="M1731">
        <v>2019</v>
      </c>
      <c r="N1731">
        <v>71</v>
      </c>
      <c r="P1731" t="s">
        <v>975</v>
      </c>
      <c r="Q1731" t="s">
        <v>464</v>
      </c>
      <c r="R1731" t="s">
        <v>599</v>
      </c>
      <c r="S1731" t="s">
        <v>191</v>
      </c>
      <c r="T1731">
        <v>1</v>
      </c>
      <c r="U1731" s="7">
        <v>1</v>
      </c>
      <c r="V1731" s="4">
        <v>0.5</v>
      </c>
      <c r="W1731">
        <v>0</v>
      </c>
      <c r="Y1731">
        <v>0.5</v>
      </c>
      <c r="Z1731">
        <v>0.5</v>
      </c>
      <c r="AA1731" t="b">
        <v>1</v>
      </c>
      <c r="AB1731" t="s">
        <v>76</v>
      </c>
      <c r="AC1731" t="s">
        <v>3185</v>
      </c>
    </row>
    <row r="1732" spans="1:29" hidden="1" x14ac:dyDescent="0.25">
      <c r="A1732">
        <v>528089</v>
      </c>
      <c r="B1732" t="s">
        <v>1918</v>
      </c>
      <c r="C1732" t="s">
        <v>3168</v>
      </c>
      <c r="D1732" t="s">
        <v>477</v>
      </c>
      <c r="E1732" t="s">
        <v>228</v>
      </c>
      <c r="F1732" t="s">
        <v>100</v>
      </c>
      <c r="G1732">
        <v>1</v>
      </c>
      <c r="J1732" s="5"/>
      <c r="L1732" t="s">
        <v>1925</v>
      </c>
      <c r="M1732">
        <v>2017</v>
      </c>
      <c r="N1732">
        <v>6</v>
      </c>
      <c r="P1732" t="s">
        <v>1926</v>
      </c>
      <c r="Q1732" t="s">
        <v>464</v>
      </c>
      <c r="R1732" t="s">
        <v>3093</v>
      </c>
      <c r="S1732" t="s">
        <v>61</v>
      </c>
      <c r="T1732">
        <v>0</v>
      </c>
      <c r="U1732" s="7">
        <v>0</v>
      </c>
      <c r="V1732" s="4">
        <v>0</v>
      </c>
      <c r="W1732">
        <v>0</v>
      </c>
      <c r="Y1732">
        <v>0</v>
      </c>
      <c r="Z1732">
        <v>0</v>
      </c>
      <c r="AA1732" t="b">
        <v>1</v>
      </c>
      <c r="AB1732" t="s">
        <v>76</v>
      </c>
      <c r="AC1732" t="s">
        <v>3185</v>
      </c>
    </row>
    <row r="1733" spans="1:29" hidden="1" x14ac:dyDescent="0.25">
      <c r="A1733">
        <v>578877</v>
      </c>
      <c r="B1733" t="s">
        <v>1927</v>
      </c>
      <c r="C1733" t="s">
        <v>3168</v>
      </c>
      <c r="D1733" t="s">
        <v>947</v>
      </c>
      <c r="E1733" t="s">
        <v>75</v>
      </c>
      <c r="G1733">
        <v>1</v>
      </c>
      <c r="J1733" s="5"/>
      <c r="M1733">
        <v>2020</v>
      </c>
      <c r="Q1733" t="s">
        <v>35</v>
      </c>
      <c r="R1733" t="s">
        <v>75</v>
      </c>
      <c r="S1733" t="s">
        <v>61</v>
      </c>
      <c r="T1733">
        <v>0</v>
      </c>
      <c r="U1733" s="7">
        <v>0</v>
      </c>
      <c r="V1733" s="4">
        <v>0</v>
      </c>
      <c r="W1733">
        <v>0</v>
      </c>
      <c r="Y1733">
        <v>0</v>
      </c>
      <c r="Z1733">
        <v>0</v>
      </c>
      <c r="AA1733" t="b">
        <v>1</v>
      </c>
      <c r="AB1733" t="s">
        <v>76</v>
      </c>
      <c r="AC1733" t="s">
        <v>3186</v>
      </c>
    </row>
    <row r="1734" spans="1:29" hidden="1" x14ac:dyDescent="0.25">
      <c r="A1734">
        <v>546333</v>
      </c>
      <c r="B1734" t="s">
        <v>1927</v>
      </c>
      <c r="C1734" t="s">
        <v>3168</v>
      </c>
      <c r="D1734" t="s">
        <v>947</v>
      </c>
      <c r="E1734" t="s">
        <v>99</v>
      </c>
      <c r="F1734" t="s">
        <v>100</v>
      </c>
      <c r="G1734">
        <v>0.33333333333332998</v>
      </c>
      <c r="J1734" s="5"/>
      <c r="L1734" t="s">
        <v>1844</v>
      </c>
      <c r="M1734">
        <v>2018</v>
      </c>
      <c r="N1734">
        <v>5</v>
      </c>
      <c r="P1734" t="s">
        <v>1845</v>
      </c>
      <c r="Q1734" t="s">
        <v>69</v>
      </c>
      <c r="R1734" t="s">
        <v>103</v>
      </c>
      <c r="S1734" t="s">
        <v>104</v>
      </c>
      <c r="T1734">
        <v>0.25</v>
      </c>
      <c r="U1734" s="7">
        <v>0.5</v>
      </c>
      <c r="V1734" s="4">
        <v>0.16666666666666499</v>
      </c>
      <c r="W1734">
        <v>0</v>
      </c>
      <c r="Y1734">
        <v>0.16666666666666499</v>
      </c>
      <c r="Z1734">
        <v>0.16666666666666499</v>
      </c>
      <c r="AA1734" t="b">
        <v>1</v>
      </c>
      <c r="AB1734" t="s">
        <v>76</v>
      </c>
      <c r="AC1734" t="s">
        <v>3186</v>
      </c>
    </row>
    <row r="1735" spans="1:29" hidden="1" x14ac:dyDescent="0.25">
      <c r="A1735">
        <v>589813</v>
      </c>
      <c r="B1735" t="s">
        <v>1927</v>
      </c>
      <c r="C1735" t="s">
        <v>3168</v>
      </c>
      <c r="D1735" t="s">
        <v>947</v>
      </c>
      <c r="E1735" t="s">
        <v>288</v>
      </c>
      <c r="G1735">
        <v>0.33333333333332998</v>
      </c>
      <c r="J1735" s="5"/>
      <c r="M1735">
        <v>2020</v>
      </c>
      <c r="N1735">
        <v>72</v>
      </c>
      <c r="O1735" t="s">
        <v>34</v>
      </c>
      <c r="P1735" t="s">
        <v>266</v>
      </c>
      <c r="Q1735" t="s">
        <v>35</v>
      </c>
      <c r="R1735" t="s">
        <v>288</v>
      </c>
      <c r="S1735" t="s">
        <v>61</v>
      </c>
      <c r="T1735">
        <v>0</v>
      </c>
      <c r="U1735" s="7">
        <v>0</v>
      </c>
      <c r="V1735" s="4">
        <v>0</v>
      </c>
      <c r="W1735">
        <v>0</v>
      </c>
      <c r="Y1735">
        <v>0</v>
      </c>
      <c r="Z1735">
        <v>0</v>
      </c>
      <c r="AA1735" t="b">
        <v>1</v>
      </c>
      <c r="AB1735" t="s">
        <v>151</v>
      </c>
      <c r="AC1735" t="s">
        <v>151</v>
      </c>
    </row>
    <row r="1736" spans="1:29" hidden="1" x14ac:dyDescent="0.25">
      <c r="A1736">
        <v>562708</v>
      </c>
      <c r="B1736" t="s">
        <v>1928</v>
      </c>
      <c r="C1736" t="s">
        <v>3168</v>
      </c>
      <c r="D1736" t="s">
        <v>470</v>
      </c>
      <c r="E1736" t="s">
        <v>99</v>
      </c>
      <c r="F1736" t="s">
        <v>30</v>
      </c>
      <c r="G1736">
        <v>0.2</v>
      </c>
      <c r="H1736" t="s">
        <v>912</v>
      </c>
      <c r="J1736" s="5"/>
      <c r="L1736" t="s">
        <v>913</v>
      </c>
      <c r="M1736">
        <v>2019</v>
      </c>
      <c r="N1736">
        <v>10</v>
      </c>
      <c r="O1736" t="s">
        <v>149</v>
      </c>
      <c r="P1736" t="s">
        <v>914</v>
      </c>
      <c r="Q1736" t="s">
        <v>69</v>
      </c>
      <c r="R1736" t="s">
        <v>3107</v>
      </c>
      <c r="S1736" t="s">
        <v>225</v>
      </c>
      <c r="T1736">
        <v>0.5</v>
      </c>
      <c r="U1736" s="7">
        <v>1</v>
      </c>
      <c r="V1736" s="4">
        <v>0.2</v>
      </c>
      <c r="W1736">
        <v>0</v>
      </c>
      <c r="Y1736">
        <v>0.2</v>
      </c>
      <c r="Z1736">
        <v>0.2</v>
      </c>
      <c r="AA1736" t="b">
        <v>1</v>
      </c>
      <c r="AB1736" t="s">
        <v>151</v>
      </c>
      <c r="AC1736" t="s">
        <v>151</v>
      </c>
    </row>
    <row r="1737" spans="1:29" hidden="1" x14ac:dyDescent="0.25">
      <c r="A1737">
        <v>565048</v>
      </c>
      <c r="B1737" t="s">
        <v>1928</v>
      </c>
      <c r="C1737" t="s">
        <v>3168</v>
      </c>
      <c r="D1737" t="s">
        <v>470</v>
      </c>
      <c r="E1737" t="s">
        <v>99</v>
      </c>
      <c r="F1737" t="s">
        <v>100</v>
      </c>
      <c r="G1737">
        <v>0.16666666666666999</v>
      </c>
      <c r="J1737" s="5"/>
      <c r="L1737" t="s">
        <v>921</v>
      </c>
      <c r="M1737">
        <v>2019</v>
      </c>
      <c r="N1737">
        <v>7</v>
      </c>
      <c r="P1737" t="s">
        <v>922</v>
      </c>
      <c r="Q1737" t="s">
        <v>69</v>
      </c>
      <c r="R1737" t="s">
        <v>103</v>
      </c>
      <c r="S1737" t="s">
        <v>104</v>
      </c>
      <c r="T1737">
        <v>0.25</v>
      </c>
      <c r="U1737" s="7">
        <v>0.5</v>
      </c>
      <c r="V1737" s="4">
        <v>8.3333333333334994E-2</v>
      </c>
      <c r="W1737">
        <v>0</v>
      </c>
      <c r="Y1737">
        <v>8.3333333333334994E-2</v>
      </c>
      <c r="Z1737">
        <v>8.3333333333334994E-2</v>
      </c>
      <c r="AA1737" t="b">
        <v>1</v>
      </c>
      <c r="AB1737" t="s">
        <v>151</v>
      </c>
      <c r="AC1737" t="s">
        <v>151</v>
      </c>
    </row>
    <row r="1738" spans="1:29" hidden="1" x14ac:dyDescent="0.25">
      <c r="A1738">
        <v>552882</v>
      </c>
      <c r="B1738" t="s">
        <v>1928</v>
      </c>
      <c r="C1738" t="s">
        <v>3168</v>
      </c>
      <c r="D1738" t="s">
        <v>470</v>
      </c>
      <c r="E1738" t="s">
        <v>99</v>
      </c>
      <c r="F1738" t="s">
        <v>100</v>
      </c>
      <c r="G1738">
        <v>0.2</v>
      </c>
      <c r="J1738" s="5"/>
      <c r="L1738" t="s">
        <v>929</v>
      </c>
      <c r="M1738">
        <v>2019</v>
      </c>
      <c r="N1738">
        <v>12</v>
      </c>
      <c r="P1738" t="s">
        <v>930</v>
      </c>
      <c r="Q1738" t="s">
        <v>35</v>
      </c>
      <c r="R1738" t="s">
        <v>103</v>
      </c>
      <c r="S1738" t="s">
        <v>104</v>
      </c>
      <c r="T1738">
        <v>0.25</v>
      </c>
      <c r="U1738" s="7">
        <v>0.25</v>
      </c>
      <c r="V1738" s="4">
        <v>0.05</v>
      </c>
      <c r="W1738">
        <v>0</v>
      </c>
      <c r="Y1738">
        <v>0.05</v>
      </c>
      <c r="Z1738">
        <v>0.05</v>
      </c>
      <c r="AA1738" t="b">
        <v>1</v>
      </c>
      <c r="AB1738" t="s">
        <v>151</v>
      </c>
      <c r="AC1738" t="s">
        <v>151</v>
      </c>
    </row>
    <row r="1739" spans="1:29" hidden="1" x14ac:dyDescent="0.25">
      <c r="A1739">
        <v>583671</v>
      </c>
      <c r="B1739" t="s">
        <v>1929</v>
      </c>
      <c r="C1739" t="s">
        <v>3168</v>
      </c>
      <c r="D1739" t="s">
        <v>470</v>
      </c>
      <c r="E1739" t="s">
        <v>99</v>
      </c>
      <c r="F1739" t="s">
        <v>30</v>
      </c>
      <c r="G1739">
        <v>0.2</v>
      </c>
      <c r="H1739" t="s">
        <v>912</v>
      </c>
      <c r="J1739" s="5"/>
      <c r="L1739" t="s">
        <v>913</v>
      </c>
      <c r="M1739">
        <v>2019</v>
      </c>
      <c r="N1739">
        <v>10</v>
      </c>
      <c r="P1739" t="s">
        <v>925</v>
      </c>
      <c r="Q1739" t="s">
        <v>69</v>
      </c>
      <c r="R1739" t="s">
        <v>3107</v>
      </c>
      <c r="S1739" t="s">
        <v>225</v>
      </c>
      <c r="T1739">
        <v>0.5</v>
      </c>
      <c r="U1739" s="7">
        <v>1</v>
      </c>
      <c r="V1739" s="4">
        <v>0.2</v>
      </c>
      <c r="W1739">
        <v>0</v>
      </c>
      <c r="Y1739">
        <v>0.2</v>
      </c>
      <c r="Z1739">
        <v>0.2</v>
      </c>
      <c r="AA1739" t="b">
        <v>1</v>
      </c>
      <c r="AB1739" t="s">
        <v>151</v>
      </c>
      <c r="AC1739" t="s">
        <v>151</v>
      </c>
    </row>
    <row r="1740" spans="1:29" hidden="1" x14ac:dyDescent="0.25">
      <c r="A1740">
        <v>531659</v>
      </c>
      <c r="B1740" t="s">
        <v>1930</v>
      </c>
      <c r="C1740" t="s">
        <v>3168</v>
      </c>
      <c r="D1740" t="s">
        <v>263</v>
      </c>
      <c r="E1740" t="s">
        <v>29</v>
      </c>
      <c r="F1740" t="s">
        <v>41</v>
      </c>
      <c r="G1740">
        <v>1</v>
      </c>
      <c r="J1740" s="5"/>
      <c r="L1740" t="s">
        <v>1389</v>
      </c>
      <c r="M1740">
        <v>2017</v>
      </c>
      <c r="N1740">
        <v>5</v>
      </c>
      <c r="O1740" t="s">
        <v>34</v>
      </c>
      <c r="Q1740" t="s">
        <v>35</v>
      </c>
      <c r="R1740" t="s">
        <v>3105</v>
      </c>
      <c r="S1740" t="s">
        <v>44</v>
      </c>
      <c r="T1740">
        <v>0.5</v>
      </c>
      <c r="U1740" s="7">
        <v>0.5</v>
      </c>
      <c r="V1740" s="4">
        <v>0.5</v>
      </c>
      <c r="W1740">
        <v>0</v>
      </c>
      <c r="Y1740">
        <v>0.5</v>
      </c>
      <c r="Z1740">
        <v>0.5</v>
      </c>
      <c r="AA1740" t="b">
        <v>1</v>
      </c>
      <c r="AB1740" t="s">
        <v>151</v>
      </c>
      <c r="AC1740" t="s">
        <v>151</v>
      </c>
    </row>
    <row r="1741" spans="1:29" hidden="1" x14ac:dyDescent="0.25">
      <c r="A1741">
        <v>536793</v>
      </c>
      <c r="B1741" t="s">
        <v>1930</v>
      </c>
      <c r="C1741" t="s">
        <v>3168</v>
      </c>
      <c r="D1741" t="s">
        <v>263</v>
      </c>
      <c r="E1741" t="s">
        <v>40</v>
      </c>
      <c r="F1741" t="s">
        <v>41</v>
      </c>
      <c r="G1741">
        <v>1</v>
      </c>
      <c r="J1741" s="5"/>
      <c r="L1741" t="s">
        <v>1389</v>
      </c>
      <c r="M1741">
        <v>2017</v>
      </c>
      <c r="N1741">
        <v>3</v>
      </c>
      <c r="O1741" t="s">
        <v>34</v>
      </c>
      <c r="Q1741" t="s">
        <v>35</v>
      </c>
      <c r="R1741" t="s">
        <v>43</v>
      </c>
      <c r="S1741" t="s">
        <v>44</v>
      </c>
      <c r="T1741">
        <v>0.5</v>
      </c>
      <c r="U1741" s="7">
        <v>0.5</v>
      </c>
      <c r="V1741" s="4">
        <v>0.5</v>
      </c>
      <c r="W1741">
        <v>0</v>
      </c>
      <c r="Y1741">
        <v>0.5</v>
      </c>
      <c r="Z1741">
        <v>0.5</v>
      </c>
      <c r="AA1741" t="b">
        <v>1</v>
      </c>
      <c r="AB1741" t="s">
        <v>151</v>
      </c>
      <c r="AC1741" t="s">
        <v>151</v>
      </c>
    </row>
    <row r="1742" spans="1:29" hidden="1" x14ac:dyDescent="0.25">
      <c r="A1742">
        <v>536794</v>
      </c>
      <c r="B1742" t="s">
        <v>1930</v>
      </c>
      <c r="C1742" t="s">
        <v>3168</v>
      </c>
      <c r="D1742" t="s">
        <v>263</v>
      </c>
      <c r="E1742" t="s">
        <v>29</v>
      </c>
      <c r="F1742" t="s">
        <v>41</v>
      </c>
      <c r="G1742">
        <v>1</v>
      </c>
      <c r="J1742" s="5"/>
      <c r="L1742" t="s">
        <v>1389</v>
      </c>
      <c r="M1742">
        <v>2018</v>
      </c>
      <c r="N1742">
        <v>3</v>
      </c>
      <c r="O1742" t="s">
        <v>34</v>
      </c>
      <c r="Q1742" t="s">
        <v>35</v>
      </c>
      <c r="R1742" t="s">
        <v>3105</v>
      </c>
      <c r="S1742" t="s">
        <v>44</v>
      </c>
      <c r="T1742">
        <v>0.5</v>
      </c>
      <c r="U1742" s="7">
        <v>0.5</v>
      </c>
      <c r="V1742" s="4">
        <v>0.5</v>
      </c>
      <c r="W1742">
        <v>0</v>
      </c>
      <c r="Y1742">
        <v>0.5</v>
      </c>
      <c r="Z1742">
        <v>0.5</v>
      </c>
      <c r="AA1742" t="b">
        <v>1</v>
      </c>
      <c r="AB1742" t="s">
        <v>151</v>
      </c>
      <c r="AC1742" t="s">
        <v>151</v>
      </c>
    </row>
    <row r="1743" spans="1:29" hidden="1" x14ac:dyDescent="0.25">
      <c r="A1743">
        <v>536795</v>
      </c>
      <c r="B1743" t="s">
        <v>1930</v>
      </c>
      <c r="C1743" t="s">
        <v>3168</v>
      </c>
      <c r="D1743" t="s">
        <v>263</v>
      </c>
      <c r="E1743" t="s">
        <v>40</v>
      </c>
      <c r="F1743" t="s">
        <v>41</v>
      </c>
      <c r="G1743">
        <v>1</v>
      </c>
      <c r="J1743" s="5"/>
      <c r="L1743" t="s">
        <v>1389</v>
      </c>
      <c r="M1743">
        <v>2018</v>
      </c>
      <c r="N1743">
        <v>3</v>
      </c>
      <c r="O1743" t="s">
        <v>34</v>
      </c>
      <c r="Q1743" t="s">
        <v>35</v>
      </c>
      <c r="R1743" t="s">
        <v>43</v>
      </c>
      <c r="S1743" t="s">
        <v>44</v>
      </c>
      <c r="T1743">
        <v>0.5</v>
      </c>
      <c r="U1743" s="7">
        <v>0.5</v>
      </c>
      <c r="V1743" s="4">
        <v>0.5</v>
      </c>
      <c r="W1743">
        <v>0</v>
      </c>
      <c r="Y1743">
        <v>0.5</v>
      </c>
      <c r="Z1743">
        <v>0.5</v>
      </c>
      <c r="AA1743" t="b">
        <v>1</v>
      </c>
      <c r="AB1743" t="s">
        <v>151</v>
      </c>
      <c r="AC1743" t="s">
        <v>151</v>
      </c>
    </row>
    <row r="1744" spans="1:29" hidden="1" x14ac:dyDescent="0.25">
      <c r="A1744">
        <v>537924</v>
      </c>
      <c r="B1744" t="s">
        <v>1930</v>
      </c>
      <c r="C1744" t="s">
        <v>3168</v>
      </c>
      <c r="D1744" t="s">
        <v>263</v>
      </c>
      <c r="E1744" t="s">
        <v>29</v>
      </c>
      <c r="F1744" t="s">
        <v>41</v>
      </c>
      <c r="G1744">
        <v>1</v>
      </c>
      <c r="J1744" s="5"/>
      <c r="L1744" t="s">
        <v>1389</v>
      </c>
      <c r="M1744">
        <v>2018</v>
      </c>
      <c r="N1744">
        <v>3</v>
      </c>
      <c r="O1744" t="s">
        <v>34</v>
      </c>
      <c r="Q1744" t="s">
        <v>35</v>
      </c>
      <c r="R1744" t="s">
        <v>3105</v>
      </c>
      <c r="S1744" t="s">
        <v>44</v>
      </c>
      <c r="T1744">
        <v>0.5</v>
      </c>
      <c r="U1744" s="7">
        <v>0.5</v>
      </c>
      <c r="V1744" s="4">
        <v>0.5</v>
      </c>
      <c r="W1744">
        <v>0</v>
      </c>
      <c r="Y1744">
        <v>0.5</v>
      </c>
      <c r="Z1744">
        <v>0.5</v>
      </c>
      <c r="AA1744" t="b">
        <v>1</v>
      </c>
      <c r="AB1744" t="s">
        <v>151</v>
      </c>
      <c r="AC1744" t="s">
        <v>151</v>
      </c>
    </row>
    <row r="1745" spans="1:29" hidden="1" x14ac:dyDescent="0.25">
      <c r="A1745">
        <v>528509</v>
      </c>
      <c r="B1745" t="s">
        <v>1930</v>
      </c>
      <c r="C1745" t="s">
        <v>3168</v>
      </c>
      <c r="D1745" t="s">
        <v>263</v>
      </c>
      <c r="E1745" t="s">
        <v>1189</v>
      </c>
      <c r="F1745" t="s">
        <v>41</v>
      </c>
      <c r="G1745">
        <v>1</v>
      </c>
      <c r="J1745" s="5"/>
      <c r="L1745" t="s">
        <v>1389</v>
      </c>
      <c r="M1745">
        <v>2017</v>
      </c>
      <c r="N1745">
        <v>2</v>
      </c>
      <c r="O1745" t="s">
        <v>34</v>
      </c>
      <c r="Q1745" t="s">
        <v>35</v>
      </c>
      <c r="R1745" t="s">
        <v>3115</v>
      </c>
      <c r="S1745" t="s">
        <v>44</v>
      </c>
      <c r="T1745">
        <v>0.5</v>
      </c>
      <c r="U1745" s="7">
        <v>0.5</v>
      </c>
      <c r="V1745" s="4">
        <v>0.5</v>
      </c>
      <c r="W1745">
        <v>0</v>
      </c>
      <c r="Y1745">
        <v>0.5</v>
      </c>
      <c r="Z1745">
        <v>0.5</v>
      </c>
      <c r="AA1745" t="b">
        <v>1</v>
      </c>
      <c r="AB1745" t="s">
        <v>151</v>
      </c>
      <c r="AC1745" t="s">
        <v>151</v>
      </c>
    </row>
    <row r="1746" spans="1:29" hidden="1" x14ac:dyDescent="0.25">
      <c r="A1746">
        <v>528515</v>
      </c>
      <c r="B1746" t="s">
        <v>1930</v>
      </c>
      <c r="C1746" t="s">
        <v>3168</v>
      </c>
      <c r="D1746" t="s">
        <v>263</v>
      </c>
      <c r="E1746" t="s">
        <v>40</v>
      </c>
      <c r="F1746" t="s">
        <v>41</v>
      </c>
      <c r="G1746">
        <v>1</v>
      </c>
      <c r="J1746" s="5"/>
      <c r="L1746" t="s">
        <v>653</v>
      </c>
      <c r="M1746">
        <v>2017</v>
      </c>
      <c r="N1746">
        <v>4</v>
      </c>
      <c r="O1746" t="s">
        <v>34</v>
      </c>
      <c r="Q1746" t="s">
        <v>35</v>
      </c>
      <c r="R1746" t="s">
        <v>43</v>
      </c>
      <c r="S1746" t="s">
        <v>44</v>
      </c>
      <c r="T1746">
        <v>0.5</v>
      </c>
      <c r="U1746" s="7">
        <v>0.5</v>
      </c>
      <c r="V1746" s="4">
        <v>0.5</v>
      </c>
      <c r="W1746">
        <v>0</v>
      </c>
      <c r="Y1746">
        <v>0.5</v>
      </c>
      <c r="Z1746">
        <v>0.5</v>
      </c>
      <c r="AA1746" t="b">
        <v>1</v>
      </c>
      <c r="AB1746" t="s">
        <v>151</v>
      </c>
      <c r="AC1746" t="s">
        <v>151</v>
      </c>
    </row>
    <row r="1747" spans="1:29" hidden="1" x14ac:dyDescent="0.25">
      <c r="A1747">
        <v>575979</v>
      </c>
      <c r="B1747" t="s">
        <v>1931</v>
      </c>
      <c r="C1747" t="s">
        <v>3168</v>
      </c>
      <c r="D1747" t="s">
        <v>63</v>
      </c>
      <c r="E1747" t="s">
        <v>197</v>
      </c>
      <c r="G1747">
        <v>0.11111111111110999</v>
      </c>
      <c r="J1747" s="5"/>
      <c r="M1747">
        <v>2019</v>
      </c>
      <c r="N1747">
        <v>164</v>
      </c>
      <c r="O1747" t="s">
        <v>34</v>
      </c>
      <c r="P1747" t="s">
        <v>569</v>
      </c>
      <c r="Q1747" t="s">
        <v>35</v>
      </c>
      <c r="R1747" t="s">
        <v>197</v>
      </c>
      <c r="S1747" t="s">
        <v>61</v>
      </c>
      <c r="T1747">
        <v>0</v>
      </c>
      <c r="U1747" s="7">
        <v>0</v>
      </c>
      <c r="V1747" s="4">
        <v>0</v>
      </c>
      <c r="W1747">
        <v>0</v>
      </c>
      <c r="Y1747">
        <v>0</v>
      </c>
      <c r="Z1747">
        <v>0</v>
      </c>
      <c r="AA1747" t="b">
        <v>1</v>
      </c>
      <c r="AB1747" t="s">
        <v>199</v>
      </c>
      <c r="AC1747" t="s">
        <v>199</v>
      </c>
    </row>
    <row r="1748" spans="1:29" hidden="1" x14ac:dyDescent="0.25">
      <c r="A1748">
        <v>547945</v>
      </c>
      <c r="B1748" t="s">
        <v>1931</v>
      </c>
      <c r="C1748" t="s">
        <v>3168</v>
      </c>
      <c r="D1748" t="s">
        <v>63</v>
      </c>
      <c r="E1748" t="s">
        <v>117</v>
      </c>
      <c r="G1748">
        <v>1</v>
      </c>
      <c r="J1748" s="5"/>
      <c r="L1748" t="s">
        <v>1932</v>
      </c>
      <c r="M1748">
        <v>2018</v>
      </c>
      <c r="N1748">
        <v>8</v>
      </c>
      <c r="O1748" t="s">
        <v>34</v>
      </c>
      <c r="P1748" t="s">
        <v>1933</v>
      </c>
      <c r="Q1748" t="s">
        <v>35</v>
      </c>
      <c r="R1748" t="s">
        <v>117</v>
      </c>
      <c r="S1748" t="s">
        <v>120</v>
      </c>
      <c r="T1748">
        <v>1</v>
      </c>
      <c r="U1748" s="7">
        <v>1</v>
      </c>
      <c r="V1748" s="4">
        <v>1</v>
      </c>
      <c r="W1748">
        <v>0</v>
      </c>
      <c r="Y1748">
        <v>1</v>
      </c>
      <c r="Z1748">
        <v>1</v>
      </c>
      <c r="AA1748" t="b">
        <v>1</v>
      </c>
      <c r="AB1748" t="s">
        <v>199</v>
      </c>
      <c r="AC1748" t="s">
        <v>199</v>
      </c>
    </row>
    <row r="1749" spans="1:29" hidden="1" x14ac:dyDescent="0.25">
      <c r="A1749">
        <v>531651</v>
      </c>
      <c r="B1749" t="s">
        <v>262</v>
      </c>
      <c r="C1749" t="s">
        <v>3168</v>
      </c>
      <c r="D1749" t="s">
        <v>263</v>
      </c>
      <c r="E1749" t="s">
        <v>40</v>
      </c>
      <c r="F1749" t="s">
        <v>30</v>
      </c>
      <c r="G1749">
        <v>0.5</v>
      </c>
      <c r="H1749" t="s">
        <v>1934</v>
      </c>
      <c r="I1749" t="s">
        <v>32</v>
      </c>
      <c r="J1749" s="5"/>
      <c r="L1749" t="s">
        <v>678</v>
      </c>
      <c r="M1749">
        <v>2017</v>
      </c>
      <c r="N1749">
        <v>25</v>
      </c>
      <c r="O1749" t="s">
        <v>34</v>
      </c>
      <c r="Q1749" t="s">
        <v>35</v>
      </c>
      <c r="R1749" t="s">
        <v>55</v>
      </c>
      <c r="S1749" t="s">
        <v>37</v>
      </c>
      <c r="T1749">
        <v>4</v>
      </c>
      <c r="U1749" s="7">
        <v>4</v>
      </c>
      <c r="V1749" s="4">
        <v>2</v>
      </c>
      <c r="W1749">
        <v>0</v>
      </c>
      <c r="Y1749">
        <v>2</v>
      </c>
      <c r="Z1749">
        <v>2</v>
      </c>
      <c r="AA1749" t="b">
        <v>1</v>
      </c>
      <c r="AB1749" t="s">
        <v>151</v>
      </c>
      <c r="AC1749" t="s">
        <v>151</v>
      </c>
    </row>
    <row r="1750" spans="1:29" x14ac:dyDescent="0.25">
      <c r="A1750">
        <v>531658</v>
      </c>
      <c r="B1750" t="s">
        <v>262</v>
      </c>
      <c r="C1750" t="s">
        <v>3168</v>
      </c>
      <c r="D1750" t="s">
        <v>263</v>
      </c>
      <c r="E1750" t="s">
        <v>40</v>
      </c>
      <c r="F1750" t="s">
        <v>171</v>
      </c>
      <c r="G1750">
        <v>0.33333333333332998</v>
      </c>
      <c r="J1750" s="5"/>
      <c r="L1750" t="s">
        <v>1935</v>
      </c>
      <c r="M1750">
        <v>2017</v>
      </c>
      <c r="N1750">
        <v>15</v>
      </c>
      <c r="O1750" t="s">
        <v>168</v>
      </c>
      <c r="Q1750" t="s">
        <v>35</v>
      </c>
      <c r="R1750" t="s">
        <v>357</v>
      </c>
      <c r="S1750" t="s">
        <v>44</v>
      </c>
      <c r="T1750">
        <v>0.5</v>
      </c>
      <c r="U1750" s="7">
        <v>0.5</v>
      </c>
      <c r="V1750" s="4">
        <v>0.16666666666666499</v>
      </c>
      <c r="W1750">
        <v>0</v>
      </c>
      <c r="Y1750">
        <v>0.16666666666666499</v>
      </c>
      <c r="Z1750">
        <v>0.16666666666666499</v>
      </c>
      <c r="AA1750" t="b">
        <v>1</v>
      </c>
      <c r="AB1750" t="s">
        <v>45</v>
      </c>
      <c r="AC1750" t="s">
        <v>45</v>
      </c>
    </row>
    <row r="1751" spans="1:29" hidden="1" x14ac:dyDescent="0.25">
      <c r="A1751">
        <v>576556</v>
      </c>
      <c r="B1751" t="s">
        <v>262</v>
      </c>
      <c r="C1751" t="s">
        <v>3168</v>
      </c>
      <c r="D1751" t="s">
        <v>263</v>
      </c>
      <c r="E1751" t="s">
        <v>264</v>
      </c>
      <c r="G1751">
        <v>0.33333333333332998</v>
      </c>
      <c r="J1751" s="5"/>
      <c r="L1751" t="s">
        <v>265</v>
      </c>
      <c r="M1751">
        <v>2019</v>
      </c>
      <c r="N1751">
        <v>8</v>
      </c>
      <c r="O1751" t="s">
        <v>34</v>
      </c>
      <c r="P1751" t="s">
        <v>266</v>
      </c>
      <c r="Q1751" t="s">
        <v>35</v>
      </c>
      <c r="R1751" t="s">
        <v>264</v>
      </c>
      <c r="S1751" t="s">
        <v>61</v>
      </c>
      <c r="T1751">
        <v>0</v>
      </c>
      <c r="U1751" s="7">
        <v>0</v>
      </c>
      <c r="V1751" s="4">
        <v>0</v>
      </c>
      <c r="W1751">
        <v>0</v>
      </c>
      <c r="Y1751">
        <v>0</v>
      </c>
      <c r="Z1751">
        <v>0</v>
      </c>
      <c r="AA1751" t="b">
        <v>1</v>
      </c>
      <c r="AB1751" t="s">
        <v>76</v>
      </c>
      <c r="AC1751" t="s">
        <v>3186</v>
      </c>
    </row>
    <row r="1752" spans="1:29" hidden="1" x14ac:dyDescent="0.25">
      <c r="A1752">
        <v>577557</v>
      </c>
      <c r="B1752" t="s">
        <v>262</v>
      </c>
      <c r="C1752" t="s">
        <v>3173</v>
      </c>
      <c r="D1752" t="s">
        <v>263</v>
      </c>
      <c r="E1752" t="s">
        <v>264</v>
      </c>
      <c r="G1752">
        <v>0.16666666666666999</v>
      </c>
      <c r="J1752" s="5"/>
      <c r="L1752" t="s">
        <v>265</v>
      </c>
      <c r="M1752">
        <v>2019</v>
      </c>
      <c r="N1752">
        <v>15</v>
      </c>
      <c r="O1752" t="s">
        <v>34</v>
      </c>
      <c r="P1752" t="s">
        <v>266</v>
      </c>
      <c r="Q1752" t="s">
        <v>35</v>
      </c>
      <c r="R1752" t="s">
        <v>264</v>
      </c>
      <c r="S1752" t="s">
        <v>61</v>
      </c>
      <c r="T1752">
        <v>0</v>
      </c>
      <c r="U1752" s="7">
        <v>0</v>
      </c>
      <c r="V1752" s="4">
        <v>0</v>
      </c>
      <c r="W1752">
        <v>0</v>
      </c>
      <c r="Y1752">
        <v>0</v>
      </c>
      <c r="Z1752">
        <v>0</v>
      </c>
      <c r="AA1752" t="b">
        <v>1</v>
      </c>
      <c r="AB1752" t="s">
        <v>151</v>
      </c>
      <c r="AC1752" t="s">
        <v>151</v>
      </c>
    </row>
    <row r="1753" spans="1:29" hidden="1" x14ac:dyDescent="0.25">
      <c r="A1753">
        <v>542421</v>
      </c>
      <c r="B1753" t="s">
        <v>262</v>
      </c>
      <c r="C1753" t="s">
        <v>3168</v>
      </c>
      <c r="D1753" t="s">
        <v>263</v>
      </c>
      <c r="E1753" t="s">
        <v>99</v>
      </c>
      <c r="F1753" t="s">
        <v>100</v>
      </c>
      <c r="G1753">
        <v>0.33333333333332998</v>
      </c>
      <c r="J1753" s="5"/>
      <c r="L1753" t="s">
        <v>1936</v>
      </c>
      <c r="M1753">
        <v>2017</v>
      </c>
      <c r="N1753">
        <v>24</v>
      </c>
      <c r="P1753" t="s">
        <v>1937</v>
      </c>
      <c r="Q1753" t="s">
        <v>69</v>
      </c>
      <c r="R1753" t="s">
        <v>103</v>
      </c>
      <c r="S1753" t="s">
        <v>104</v>
      </c>
      <c r="T1753">
        <v>0.25</v>
      </c>
      <c r="U1753" s="7">
        <v>0.5</v>
      </c>
      <c r="V1753" s="4">
        <v>0.16666666666666499</v>
      </c>
      <c r="W1753">
        <v>0</v>
      </c>
      <c r="Y1753">
        <v>0.16666666666666499</v>
      </c>
      <c r="Z1753">
        <v>0.16666666666666499</v>
      </c>
      <c r="AA1753" t="b">
        <v>1</v>
      </c>
      <c r="AB1753" t="s">
        <v>151</v>
      </c>
      <c r="AC1753" t="s">
        <v>151</v>
      </c>
    </row>
    <row r="1754" spans="1:29" hidden="1" x14ac:dyDescent="0.25">
      <c r="A1754">
        <v>566894</v>
      </c>
      <c r="B1754" t="s">
        <v>262</v>
      </c>
      <c r="C1754" t="s">
        <v>3168</v>
      </c>
      <c r="D1754" t="s">
        <v>263</v>
      </c>
      <c r="E1754" t="s">
        <v>40</v>
      </c>
      <c r="F1754" t="s">
        <v>89</v>
      </c>
      <c r="G1754">
        <v>0.5</v>
      </c>
      <c r="J1754" s="5"/>
      <c r="L1754" t="s">
        <v>1938</v>
      </c>
      <c r="M1754">
        <v>2019</v>
      </c>
      <c r="N1754">
        <v>20</v>
      </c>
      <c r="O1754" t="s">
        <v>34</v>
      </c>
      <c r="Q1754" t="s">
        <v>35</v>
      </c>
      <c r="R1754" t="s">
        <v>91</v>
      </c>
      <c r="S1754" t="s">
        <v>92</v>
      </c>
      <c r="T1754">
        <v>1</v>
      </c>
      <c r="U1754" s="7">
        <v>1</v>
      </c>
      <c r="V1754" s="4">
        <v>0.5</v>
      </c>
      <c r="W1754">
        <v>0</v>
      </c>
      <c r="Y1754">
        <v>0.5</v>
      </c>
      <c r="Z1754">
        <v>0.5</v>
      </c>
      <c r="AA1754" t="b">
        <v>1</v>
      </c>
      <c r="AB1754" t="s">
        <v>76</v>
      </c>
      <c r="AC1754" t="s">
        <v>3188</v>
      </c>
    </row>
    <row r="1755" spans="1:29" hidden="1" x14ac:dyDescent="0.25">
      <c r="A1755">
        <v>566901</v>
      </c>
      <c r="B1755" t="s">
        <v>262</v>
      </c>
      <c r="C1755" t="s">
        <v>3168</v>
      </c>
      <c r="D1755" t="s">
        <v>263</v>
      </c>
      <c r="E1755" t="s">
        <v>40</v>
      </c>
      <c r="F1755" t="s">
        <v>41</v>
      </c>
      <c r="G1755">
        <v>0.2</v>
      </c>
      <c r="J1755" s="5"/>
      <c r="L1755" t="s">
        <v>1152</v>
      </c>
      <c r="M1755">
        <v>2019</v>
      </c>
      <c r="N1755">
        <v>21</v>
      </c>
      <c r="O1755" t="s">
        <v>34</v>
      </c>
      <c r="Q1755" t="s">
        <v>35</v>
      </c>
      <c r="R1755" t="s">
        <v>43</v>
      </c>
      <c r="S1755" t="s">
        <v>44</v>
      </c>
      <c r="T1755">
        <v>0.5</v>
      </c>
      <c r="U1755" s="7">
        <v>0.5</v>
      </c>
      <c r="V1755" s="4">
        <v>0.1</v>
      </c>
      <c r="W1755">
        <v>0</v>
      </c>
      <c r="Y1755">
        <v>0.1</v>
      </c>
      <c r="Z1755">
        <v>0.1</v>
      </c>
      <c r="AA1755" t="b">
        <v>1</v>
      </c>
      <c r="AB1755" t="s">
        <v>151</v>
      </c>
      <c r="AC1755" t="s">
        <v>3189</v>
      </c>
    </row>
    <row r="1756" spans="1:29" hidden="1" x14ac:dyDescent="0.25">
      <c r="A1756">
        <v>566940</v>
      </c>
      <c r="B1756" t="s">
        <v>262</v>
      </c>
      <c r="C1756" t="s">
        <v>3168</v>
      </c>
      <c r="D1756" t="s">
        <v>263</v>
      </c>
      <c r="E1756" t="s">
        <v>117</v>
      </c>
      <c r="G1756">
        <v>1</v>
      </c>
      <c r="J1756" s="5"/>
      <c r="L1756" t="s">
        <v>1939</v>
      </c>
      <c r="M1756">
        <v>2019</v>
      </c>
      <c r="N1756">
        <v>32</v>
      </c>
      <c r="O1756" t="s">
        <v>34</v>
      </c>
      <c r="P1756" t="s">
        <v>289</v>
      </c>
      <c r="Q1756" t="s">
        <v>35</v>
      </c>
      <c r="R1756" t="s">
        <v>117</v>
      </c>
      <c r="S1756" t="s">
        <v>120</v>
      </c>
      <c r="T1756">
        <v>1</v>
      </c>
      <c r="U1756" s="7">
        <v>1</v>
      </c>
      <c r="V1756" s="4">
        <v>1</v>
      </c>
      <c r="W1756">
        <v>0</v>
      </c>
      <c r="Y1756">
        <v>1</v>
      </c>
      <c r="Z1756">
        <v>1</v>
      </c>
      <c r="AA1756" t="b">
        <v>1</v>
      </c>
      <c r="AB1756" t="s">
        <v>151</v>
      </c>
      <c r="AC1756" t="s">
        <v>3189</v>
      </c>
    </row>
    <row r="1757" spans="1:29" hidden="1" x14ac:dyDescent="0.25">
      <c r="A1757">
        <v>566941</v>
      </c>
      <c r="B1757" t="s">
        <v>262</v>
      </c>
      <c r="C1757" t="s">
        <v>3168</v>
      </c>
      <c r="D1757" t="s">
        <v>263</v>
      </c>
      <c r="E1757" t="s">
        <v>117</v>
      </c>
      <c r="G1757">
        <v>1</v>
      </c>
      <c r="J1757" s="5"/>
      <c r="L1757" t="s">
        <v>1939</v>
      </c>
      <c r="M1757">
        <v>2019</v>
      </c>
      <c r="N1757">
        <v>22</v>
      </c>
      <c r="O1757" t="s">
        <v>34</v>
      </c>
      <c r="P1757" t="s">
        <v>289</v>
      </c>
      <c r="Q1757" t="s">
        <v>35</v>
      </c>
      <c r="R1757" t="s">
        <v>117</v>
      </c>
      <c r="S1757" t="s">
        <v>120</v>
      </c>
      <c r="T1757">
        <v>1</v>
      </c>
      <c r="U1757" s="7">
        <v>1</v>
      </c>
      <c r="V1757" s="4">
        <v>1</v>
      </c>
      <c r="W1757">
        <v>0</v>
      </c>
      <c r="Y1757">
        <v>1</v>
      </c>
      <c r="Z1757">
        <v>1</v>
      </c>
      <c r="AA1757" t="b">
        <v>1</v>
      </c>
      <c r="AB1757" t="s">
        <v>151</v>
      </c>
      <c r="AC1757" t="s">
        <v>3189</v>
      </c>
    </row>
    <row r="1758" spans="1:29" hidden="1" x14ac:dyDescent="0.25">
      <c r="A1758">
        <v>526706</v>
      </c>
      <c r="B1758" t="s">
        <v>262</v>
      </c>
      <c r="C1758" t="s">
        <v>3168</v>
      </c>
      <c r="D1758" t="s">
        <v>263</v>
      </c>
      <c r="E1758" t="s">
        <v>568</v>
      </c>
      <c r="G1758">
        <v>0.5</v>
      </c>
      <c r="J1758" s="5"/>
      <c r="M1758">
        <v>2017</v>
      </c>
      <c r="N1758">
        <v>226</v>
      </c>
      <c r="O1758" t="s">
        <v>34</v>
      </c>
      <c r="P1758" t="s">
        <v>1811</v>
      </c>
      <c r="Q1758" t="s">
        <v>35</v>
      </c>
      <c r="R1758" t="s">
        <v>568</v>
      </c>
      <c r="S1758" t="s">
        <v>191</v>
      </c>
      <c r="T1758">
        <v>1</v>
      </c>
      <c r="U1758" s="7">
        <v>1</v>
      </c>
      <c r="V1758" s="4">
        <v>0.5</v>
      </c>
      <c r="W1758">
        <v>0</v>
      </c>
      <c r="Y1758">
        <v>0.5</v>
      </c>
      <c r="Z1758">
        <v>0.5</v>
      </c>
      <c r="AA1758" t="b">
        <v>1</v>
      </c>
      <c r="AB1758" t="s">
        <v>151</v>
      </c>
      <c r="AC1758" t="s">
        <v>151</v>
      </c>
    </row>
    <row r="1759" spans="1:29" hidden="1" x14ac:dyDescent="0.25">
      <c r="A1759">
        <v>574086</v>
      </c>
      <c r="B1759" t="s">
        <v>262</v>
      </c>
      <c r="C1759" t="s">
        <v>3168</v>
      </c>
      <c r="D1759" t="s">
        <v>263</v>
      </c>
      <c r="E1759" t="s">
        <v>288</v>
      </c>
      <c r="G1759">
        <v>0.16666666666666999</v>
      </c>
      <c r="J1759" s="5"/>
      <c r="M1759">
        <v>2019</v>
      </c>
      <c r="N1759">
        <v>207</v>
      </c>
      <c r="P1759" t="s">
        <v>1811</v>
      </c>
      <c r="Q1759" t="s">
        <v>35</v>
      </c>
      <c r="R1759" t="s">
        <v>288</v>
      </c>
      <c r="S1759" t="s">
        <v>61</v>
      </c>
      <c r="T1759">
        <v>0</v>
      </c>
      <c r="U1759" s="7">
        <v>0</v>
      </c>
      <c r="V1759" s="4">
        <v>0</v>
      </c>
      <c r="W1759">
        <v>0</v>
      </c>
      <c r="Y1759">
        <v>0</v>
      </c>
      <c r="Z1759">
        <v>0</v>
      </c>
      <c r="AA1759" t="b">
        <v>1</v>
      </c>
      <c r="AB1759" t="s">
        <v>151</v>
      </c>
      <c r="AC1759" t="s">
        <v>3189</v>
      </c>
    </row>
    <row r="1760" spans="1:29" hidden="1" x14ac:dyDescent="0.25">
      <c r="A1760">
        <v>528026</v>
      </c>
      <c r="B1760" t="s">
        <v>262</v>
      </c>
      <c r="C1760" t="s">
        <v>3168</v>
      </c>
      <c r="D1760" t="s">
        <v>263</v>
      </c>
      <c r="E1760" t="s">
        <v>40</v>
      </c>
      <c r="F1760" t="s">
        <v>171</v>
      </c>
      <c r="G1760">
        <v>1</v>
      </c>
      <c r="J1760" s="5"/>
      <c r="L1760" t="s">
        <v>1940</v>
      </c>
      <c r="M1760">
        <v>2017</v>
      </c>
      <c r="N1760">
        <v>15</v>
      </c>
      <c r="O1760" t="s">
        <v>168</v>
      </c>
      <c r="Q1760" t="s">
        <v>35</v>
      </c>
      <c r="R1760" t="s">
        <v>357</v>
      </c>
      <c r="S1760" t="s">
        <v>44</v>
      </c>
      <c r="T1760">
        <v>0.5</v>
      </c>
      <c r="U1760" s="7">
        <v>0.5</v>
      </c>
      <c r="V1760" s="4">
        <v>0.5</v>
      </c>
      <c r="W1760">
        <v>0</v>
      </c>
      <c r="Y1760">
        <v>0.5</v>
      </c>
      <c r="Z1760">
        <v>0.5</v>
      </c>
      <c r="AA1760" t="b">
        <v>1</v>
      </c>
      <c r="AB1760" t="s">
        <v>151</v>
      </c>
      <c r="AC1760" t="s">
        <v>151</v>
      </c>
    </row>
    <row r="1761" spans="1:29" hidden="1" x14ac:dyDescent="0.25">
      <c r="A1761">
        <v>573367</v>
      </c>
      <c r="B1761" t="s">
        <v>1941</v>
      </c>
      <c r="C1761" t="s">
        <v>3168</v>
      </c>
      <c r="D1761" t="s">
        <v>263</v>
      </c>
      <c r="E1761" t="s">
        <v>288</v>
      </c>
      <c r="G1761">
        <v>1</v>
      </c>
      <c r="J1761" s="5"/>
      <c r="M1761">
        <v>2019</v>
      </c>
      <c r="N1761">
        <v>79</v>
      </c>
      <c r="O1761" t="s">
        <v>34</v>
      </c>
      <c r="P1761" t="s">
        <v>1578</v>
      </c>
      <c r="Q1761" t="s">
        <v>35</v>
      </c>
      <c r="R1761" t="s">
        <v>288</v>
      </c>
      <c r="S1761" t="s">
        <v>61</v>
      </c>
      <c r="T1761">
        <v>0</v>
      </c>
      <c r="U1761" s="7">
        <v>0</v>
      </c>
      <c r="V1761" s="4">
        <v>0</v>
      </c>
      <c r="W1761">
        <v>0</v>
      </c>
      <c r="Y1761">
        <v>0</v>
      </c>
      <c r="Z1761">
        <v>0</v>
      </c>
      <c r="AA1761" t="b">
        <v>1</v>
      </c>
      <c r="AB1761" t="s">
        <v>151</v>
      </c>
      <c r="AC1761" t="s">
        <v>151</v>
      </c>
    </row>
    <row r="1762" spans="1:29" hidden="1" x14ac:dyDescent="0.25">
      <c r="A1762">
        <v>559050</v>
      </c>
      <c r="B1762" t="s">
        <v>1942</v>
      </c>
      <c r="C1762" t="s">
        <v>3168</v>
      </c>
      <c r="D1762" t="s">
        <v>234</v>
      </c>
      <c r="E1762" t="s">
        <v>99</v>
      </c>
      <c r="F1762" t="s">
        <v>100</v>
      </c>
      <c r="G1762">
        <v>0.5</v>
      </c>
      <c r="J1762" s="5"/>
      <c r="L1762" t="s">
        <v>1305</v>
      </c>
      <c r="M1762">
        <v>2018</v>
      </c>
      <c r="N1762">
        <v>6</v>
      </c>
      <c r="P1762" t="s">
        <v>1526</v>
      </c>
      <c r="Q1762" t="s">
        <v>35</v>
      </c>
      <c r="R1762" t="s">
        <v>103</v>
      </c>
      <c r="S1762" t="s">
        <v>104</v>
      </c>
      <c r="T1762">
        <v>0.25</v>
      </c>
      <c r="U1762" s="7">
        <v>0.25</v>
      </c>
      <c r="V1762" s="4">
        <v>0.125</v>
      </c>
      <c r="W1762">
        <v>0</v>
      </c>
      <c r="Y1762">
        <v>0.125</v>
      </c>
      <c r="Z1762">
        <v>0.125</v>
      </c>
      <c r="AA1762" t="b">
        <v>1</v>
      </c>
      <c r="AB1762" t="s">
        <v>76</v>
      </c>
      <c r="AC1762" t="s">
        <v>3186</v>
      </c>
    </row>
    <row r="1763" spans="1:29" hidden="1" x14ac:dyDescent="0.25">
      <c r="A1763">
        <v>559081</v>
      </c>
      <c r="B1763" t="s">
        <v>1942</v>
      </c>
      <c r="C1763" t="s">
        <v>3168</v>
      </c>
      <c r="D1763" t="s">
        <v>234</v>
      </c>
      <c r="E1763" t="s">
        <v>288</v>
      </c>
      <c r="G1763">
        <v>0.2</v>
      </c>
      <c r="J1763" s="5"/>
      <c r="M1763">
        <v>2018</v>
      </c>
      <c r="N1763">
        <v>200</v>
      </c>
      <c r="O1763" t="s">
        <v>34</v>
      </c>
      <c r="P1763" t="s">
        <v>986</v>
      </c>
      <c r="Q1763" t="s">
        <v>35</v>
      </c>
      <c r="R1763" t="s">
        <v>288</v>
      </c>
      <c r="S1763" t="s">
        <v>61</v>
      </c>
      <c r="T1763">
        <v>0</v>
      </c>
      <c r="U1763" s="7">
        <v>0</v>
      </c>
      <c r="V1763" s="4">
        <v>0</v>
      </c>
      <c r="W1763">
        <v>0</v>
      </c>
      <c r="Y1763">
        <v>0</v>
      </c>
      <c r="Z1763">
        <v>0</v>
      </c>
      <c r="AA1763" t="b">
        <v>1</v>
      </c>
      <c r="AB1763" t="s">
        <v>76</v>
      </c>
      <c r="AC1763" t="s">
        <v>3186</v>
      </c>
    </row>
    <row r="1764" spans="1:29" hidden="1" x14ac:dyDescent="0.25">
      <c r="A1764">
        <v>559083</v>
      </c>
      <c r="B1764" t="s">
        <v>1942</v>
      </c>
      <c r="C1764" t="s">
        <v>3168</v>
      </c>
      <c r="D1764" t="s">
        <v>234</v>
      </c>
      <c r="E1764" t="s">
        <v>249</v>
      </c>
      <c r="G1764">
        <v>0.2</v>
      </c>
      <c r="J1764" s="5"/>
      <c r="M1764">
        <v>2018</v>
      </c>
      <c r="N1764">
        <v>40</v>
      </c>
      <c r="O1764" t="s">
        <v>34</v>
      </c>
      <c r="P1764" t="s">
        <v>987</v>
      </c>
      <c r="Q1764" t="s">
        <v>35</v>
      </c>
      <c r="R1764" t="s">
        <v>249</v>
      </c>
      <c r="S1764" t="s">
        <v>191</v>
      </c>
      <c r="T1764">
        <v>1</v>
      </c>
      <c r="U1764" s="7">
        <v>1</v>
      </c>
      <c r="V1764" s="4">
        <v>0.2</v>
      </c>
      <c r="W1764">
        <v>0</v>
      </c>
      <c r="Y1764">
        <v>0.2</v>
      </c>
      <c r="Z1764">
        <v>0.2</v>
      </c>
      <c r="AA1764" t="b">
        <v>1</v>
      </c>
      <c r="AB1764" t="s">
        <v>76</v>
      </c>
      <c r="AC1764" t="s">
        <v>3186</v>
      </c>
    </row>
    <row r="1765" spans="1:29" hidden="1" x14ac:dyDescent="0.25">
      <c r="A1765">
        <v>559639</v>
      </c>
      <c r="B1765" t="s">
        <v>1942</v>
      </c>
      <c r="C1765" t="s">
        <v>3168</v>
      </c>
      <c r="D1765" t="s">
        <v>234</v>
      </c>
      <c r="E1765" t="s">
        <v>249</v>
      </c>
      <c r="G1765">
        <v>0.2</v>
      </c>
      <c r="J1765" s="5"/>
      <c r="M1765">
        <v>2018</v>
      </c>
      <c r="N1765">
        <v>40</v>
      </c>
      <c r="O1765" t="s">
        <v>34</v>
      </c>
      <c r="P1765" t="s">
        <v>987</v>
      </c>
      <c r="Q1765" t="s">
        <v>35</v>
      </c>
      <c r="R1765" t="s">
        <v>249</v>
      </c>
      <c r="S1765" t="s">
        <v>191</v>
      </c>
      <c r="T1765">
        <v>1</v>
      </c>
      <c r="U1765" s="7">
        <v>1</v>
      </c>
      <c r="V1765" s="4">
        <v>0.2</v>
      </c>
      <c r="W1765">
        <v>0</v>
      </c>
      <c r="Y1765">
        <v>0.2</v>
      </c>
      <c r="Z1765">
        <v>0.2</v>
      </c>
      <c r="AA1765" t="b">
        <v>1</v>
      </c>
      <c r="AB1765" t="s">
        <v>76</v>
      </c>
      <c r="AC1765" t="s">
        <v>3186</v>
      </c>
    </row>
    <row r="1766" spans="1:29" hidden="1" x14ac:dyDescent="0.25">
      <c r="A1766">
        <v>559641</v>
      </c>
      <c r="B1766" t="s">
        <v>1942</v>
      </c>
      <c r="C1766" t="s">
        <v>3168</v>
      </c>
      <c r="D1766" t="s">
        <v>234</v>
      </c>
      <c r="E1766" t="s">
        <v>288</v>
      </c>
      <c r="G1766">
        <v>0.2</v>
      </c>
      <c r="J1766" s="5"/>
      <c r="M1766">
        <v>2018</v>
      </c>
      <c r="N1766">
        <v>200</v>
      </c>
      <c r="O1766" t="s">
        <v>34</v>
      </c>
      <c r="P1766" t="s">
        <v>986</v>
      </c>
      <c r="Q1766" t="s">
        <v>35</v>
      </c>
      <c r="R1766" t="s">
        <v>288</v>
      </c>
      <c r="S1766" t="s">
        <v>61</v>
      </c>
      <c r="T1766">
        <v>0</v>
      </c>
      <c r="U1766" s="7">
        <v>0</v>
      </c>
      <c r="V1766" s="4">
        <v>0</v>
      </c>
      <c r="W1766">
        <v>0</v>
      </c>
      <c r="Y1766">
        <v>0</v>
      </c>
      <c r="Z1766">
        <v>0</v>
      </c>
      <c r="AA1766" t="b">
        <v>1</v>
      </c>
      <c r="AB1766" t="s">
        <v>76</v>
      </c>
      <c r="AC1766" t="s">
        <v>3186</v>
      </c>
    </row>
    <row r="1767" spans="1:29" hidden="1" x14ac:dyDescent="0.25">
      <c r="A1767">
        <v>559642</v>
      </c>
      <c r="B1767" t="s">
        <v>1942</v>
      </c>
      <c r="C1767" t="s">
        <v>3168</v>
      </c>
      <c r="D1767" t="s">
        <v>234</v>
      </c>
      <c r="E1767" t="s">
        <v>249</v>
      </c>
      <c r="G1767">
        <v>0.2</v>
      </c>
      <c r="J1767" s="5"/>
      <c r="M1767">
        <v>2018</v>
      </c>
      <c r="N1767">
        <v>40</v>
      </c>
      <c r="O1767" t="s">
        <v>34</v>
      </c>
      <c r="P1767" t="s">
        <v>987</v>
      </c>
      <c r="Q1767" t="s">
        <v>35</v>
      </c>
      <c r="R1767" t="s">
        <v>249</v>
      </c>
      <c r="S1767" t="s">
        <v>191</v>
      </c>
      <c r="T1767">
        <v>1</v>
      </c>
      <c r="U1767" s="7">
        <v>1</v>
      </c>
      <c r="V1767" s="4">
        <v>0.2</v>
      </c>
      <c r="W1767">
        <v>0</v>
      </c>
      <c r="Y1767">
        <v>0.2</v>
      </c>
      <c r="Z1767">
        <v>0.2</v>
      </c>
      <c r="AA1767" t="b">
        <v>1</v>
      </c>
      <c r="AB1767" t="s">
        <v>76</v>
      </c>
      <c r="AC1767" t="s">
        <v>3186</v>
      </c>
    </row>
    <row r="1768" spans="1:29" hidden="1" x14ac:dyDescent="0.25">
      <c r="A1768">
        <v>538503</v>
      </c>
      <c r="B1768" t="s">
        <v>1942</v>
      </c>
      <c r="C1768" t="s">
        <v>3168</v>
      </c>
      <c r="D1768" t="s">
        <v>234</v>
      </c>
      <c r="E1768" t="s">
        <v>99</v>
      </c>
      <c r="F1768" t="s">
        <v>134</v>
      </c>
      <c r="G1768">
        <v>0.33333333333332998</v>
      </c>
      <c r="J1768" s="5">
        <v>409038600038</v>
      </c>
      <c r="L1768" t="s">
        <v>989</v>
      </c>
      <c r="M1768">
        <v>2017</v>
      </c>
      <c r="N1768">
        <v>8</v>
      </c>
      <c r="P1768" t="s">
        <v>667</v>
      </c>
      <c r="Q1768" t="s">
        <v>69</v>
      </c>
      <c r="R1768" t="s">
        <v>224</v>
      </c>
      <c r="S1768" t="s">
        <v>225</v>
      </c>
      <c r="T1768">
        <v>0.5</v>
      </c>
      <c r="U1768" s="7">
        <v>1</v>
      </c>
      <c r="V1768" s="4">
        <v>0.33333333333332998</v>
      </c>
      <c r="W1768">
        <v>0</v>
      </c>
      <c r="Y1768">
        <v>0.33333333333332998</v>
      </c>
      <c r="Z1768">
        <v>0.33333333333332998</v>
      </c>
      <c r="AA1768" t="b">
        <v>1</v>
      </c>
      <c r="AB1768" t="s">
        <v>76</v>
      </c>
      <c r="AC1768" t="s">
        <v>3186</v>
      </c>
    </row>
    <row r="1769" spans="1:29" hidden="1" x14ac:dyDescent="0.25">
      <c r="A1769">
        <v>538506</v>
      </c>
      <c r="B1769" t="s">
        <v>1942</v>
      </c>
      <c r="C1769" t="s">
        <v>3168</v>
      </c>
      <c r="D1769" t="s">
        <v>234</v>
      </c>
      <c r="E1769" t="s">
        <v>99</v>
      </c>
      <c r="F1769" t="s">
        <v>100</v>
      </c>
      <c r="G1769">
        <v>0.5</v>
      </c>
      <c r="J1769" s="5">
        <v>432421100024</v>
      </c>
      <c r="L1769" t="s">
        <v>991</v>
      </c>
      <c r="M1769">
        <v>2017</v>
      </c>
      <c r="N1769">
        <v>11</v>
      </c>
      <c r="P1769" t="s">
        <v>992</v>
      </c>
      <c r="Q1769" t="s">
        <v>69</v>
      </c>
      <c r="R1769" t="s">
        <v>103</v>
      </c>
      <c r="S1769" t="s">
        <v>104</v>
      </c>
      <c r="T1769">
        <v>0.25</v>
      </c>
      <c r="U1769" s="7">
        <v>0.5</v>
      </c>
      <c r="V1769" s="4">
        <v>0.25</v>
      </c>
      <c r="W1769">
        <v>0</v>
      </c>
      <c r="Y1769">
        <v>0.25</v>
      </c>
      <c r="Z1769">
        <v>0.25</v>
      </c>
      <c r="AA1769" t="b">
        <v>1</v>
      </c>
      <c r="AB1769" t="s">
        <v>76</v>
      </c>
      <c r="AC1769" t="s">
        <v>3186</v>
      </c>
    </row>
    <row r="1770" spans="1:29" hidden="1" x14ac:dyDescent="0.25">
      <c r="A1770">
        <v>538507</v>
      </c>
      <c r="B1770" t="s">
        <v>1942</v>
      </c>
      <c r="C1770" t="s">
        <v>3168</v>
      </c>
      <c r="D1770" t="s">
        <v>234</v>
      </c>
      <c r="E1770" t="s">
        <v>99</v>
      </c>
      <c r="F1770" t="s">
        <v>100</v>
      </c>
      <c r="G1770">
        <v>0.5</v>
      </c>
      <c r="J1770" s="5">
        <v>432421100025</v>
      </c>
      <c r="L1770" t="s">
        <v>991</v>
      </c>
      <c r="M1770">
        <v>2017</v>
      </c>
      <c r="N1770">
        <v>10</v>
      </c>
      <c r="P1770" t="s">
        <v>992</v>
      </c>
      <c r="Q1770" t="s">
        <v>69</v>
      </c>
      <c r="R1770" t="s">
        <v>103</v>
      </c>
      <c r="S1770" t="s">
        <v>104</v>
      </c>
      <c r="T1770">
        <v>0.25</v>
      </c>
      <c r="U1770" s="7">
        <v>0.5</v>
      </c>
      <c r="V1770" s="4">
        <v>0.25</v>
      </c>
      <c r="W1770">
        <v>0</v>
      </c>
      <c r="Y1770">
        <v>0.25</v>
      </c>
      <c r="Z1770">
        <v>0.25</v>
      </c>
      <c r="AA1770" t="b">
        <v>1</v>
      </c>
      <c r="AB1770" t="s">
        <v>76</v>
      </c>
      <c r="AC1770" t="s">
        <v>3186</v>
      </c>
    </row>
    <row r="1771" spans="1:29" hidden="1" x14ac:dyDescent="0.25">
      <c r="A1771">
        <v>538508</v>
      </c>
      <c r="B1771" t="s">
        <v>1942</v>
      </c>
      <c r="C1771" t="s">
        <v>3168</v>
      </c>
      <c r="D1771" t="s">
        <v>234</v>
      </c>
      <c r="E1771" t="s">
        <v>99</v>
      </c>
      <c r="F1771" t="s">
        <v>100</v>
      </c>
      <c r="G1771">
        <v>0.33333333333332998</v>
      </c>
      <c r="J1771" s="5">
        <v>432421100040</v>
      </c>
      <c r="L1771" t="s">
        <v>991</v>
      </c>
      <c r="M1771">
        <v>2017</v>
      </c>
      <c r="N1771">
        <v>11</v>
      </c>
      <c r="P1771" t="s">
        <v>992</v>
      </c>
      <c r="Q1771" t="s">
        <v>69</v>
      </c>
      <c r="R1771" t="s">
        <v>103</v>
      </c>
      <c r="S1771" t="s">
        <v>104</v>
      </c>
      <c r="T1771">
        <v>0.25</v>
      </c>
      <c r="U1771" s="7">
        <v>0.5</v>
      </c>
      <c r="V1771" s="4">
        <v>0.16666666666666499</v>
      </c>
      <c r="W1771">
        <v>0</v>
      </c>
      <c r="Y1771">
        <v>0.16666666666666499</v>
      </c>
      <c r="Z1771">
        <v>0.16666666666666499</v>
      </c>
      <c r="AA1771" t="b">
        <v>1</v>
      </c>
      <c r="AB1771" t="s">
        <v>76</v>
      </c>
      <c r="AC1771" t="s">
        <v>3186</v>
      </c>
    </row>
    <row r="1772" spans="1:29" hidden="1" x14ac:dyDescent="0.25">
      <c r="A1772">
        <v>538509</v>
      </c>
      <c r="B1772" t="s">
        <v>1942</v>
      </c>
      <c r="C1772" t="s">
        <v>3168</v>
      </c>
      <c r="D1772" t="s">
        <v>234</v>
      </c>
      <c r="E1772" t="s">
        <v>99</v>
      </c>
      <c r="F1772" t="s">
        <v>100</v>
      </c>
      <c r="G1772">
        <v>0.33333333333332998</v>
      </c>
      <c r="J1772" s="5">
        <v>432421100048</v>
      </c>
      <c r="L1772" t="s">
        <v>991</v>
      </c>
      <c r="M1772">
        <v>2017</v>
      </c>
      <c r="N1772">
        <v>8</v>
      </c>
      <c r="P1772" t="s">
        <v>992</v>
      </c>
      <c r="Q1772" t="s">
        <v>69</v>
      </c>
      <c r="R1772" t="s">
        <v>103</v>
      </c>
      <c r="S1772" t="s">
        <v>104</v>
      </c>
      <c r="T1772">
        <v>0.25</v>
      </c>
      <c r="U1772" s="7">
        <v>0.5</v>
      </c>
      <c r="V1772" s="4">
        <v>0.16666666666666499</v>
      </c>
      <c r="W1772">
        <v>0</v>
      </c>
      <c r="Y1772">
        <v>0.16666666666666499</v>
      </c>
      <c r="Z1772">
        <v>0.16666666666666499</v>
      </c>
      <c r="AA1772" t="b">
        <v>1</v>
      </c>
      <c r="AB1772" t="s">
        <v>76</v>
      </c>
      <c r="AC1772" t="s">
        <v>3186</v>
      </c>
    </row>
    <row r="1773" spans="1:29" hidden="1" x14ac:dyDescent="0.25">
      <c r="A1773">
        <v>538660</v>
      </c>
      <c r="B1773" t="s">
        <v>1942</v>
      </c>
      <c r="C1773" t="s">
        <v>3168</v>
      </c>
      <c r="D1773" t="s">
        <v>234</v>
      </c>
      <c r="E1773" t="s">
        <v>99</v>
      </c>
      <c r="F1773" t="s">
        <v>100</v>
      </c>
      <c r="G1773">
        <v>0.33333333333332998</v>
      </c>
      <c r="J1773" s="5">
        <v>429975300112</v>
      </c>
      <c r="L1773" t="s">
        <v>783</v>
      </c>
      <c r="M1773">
        <v>2017</v>
      </c>
      <c r="N1773">
        <v>6</v>
      </c>
      <c r="P1773" t="s">
        <v>993</v>
      </c>
      <c r="Q1773" t="s">
        <v>69</v>
      </c>
      <c r="R1773" t="s">
        <v>103</v>
      </c>
      <c r="S1773" t="s">
        <v>104</v>
      </c>
      <c r="T1773">
        <v>0.25</v>
      </c>
      <c r="U1773" s="7">
        <v>0.5</v>
      </c>
      <c r="V1773" s="4">
        <v>0.16666666666666499</v>
      </c>
      <c r="W1773">
        <v>0</v>
      </c>
      <c r="Y1773">
        <v>0.16666666666666499</v>
      </c>
      <c r="Z1773">
        <v>0.16666666666666499</v>
      </c>
      <c r="AA1773" t="b">
        <v>1</v>
      </c>
      <c r="AB1773" t="s">
        <v>76</v>
      </c>
      <c r="AC1773" t="s">
        <v>3186</v>
      </c>
    </row>
    <row r="1774" spans="1:29" hidden="1" x14ac:dyDescent="0.25">
      <c r="A1774">
        <v>565985</v>
      </c>
      <c r="B1774" t="s">
        <v>1942</v>
      </c>
      <c r="C1774" t="s">
        <v>3168</v>
      </c>
      <c r="D1774" t="s">
        <v>234</v>
      </c>
      <c r="E1774" t="s">
        <v>288</v>
      </c>
      <c r="G1774">
        <v>0.2</v>
      </c>
      <c r="J1774" s="5"/>
      <c r="M1774">
        <v>2019</v>
      </c>
      <c r="N1774">
        <v>192</v>
      </c>
      <c r="O1774" t="s">
        <v>34</v>
      </c>
      <c r="P1774" t="s">
        <v>987</v>
      </c>
      <c r="Q1774" t="s">
        <v>35</v>
      </c>
      <c r="R1774" t="s">
        <v>288</v>
      </c>
      <c r="S1774" t="s">
        <v>61</v>
      </c>
      <c r="T1774">
        <v>0</v>
      </c>
      <c r="U1774" s="7">
        <v>0</v>
      </c>
      <c r="V1774" s="4">
        <v>0</v>
      </c>
      <c r="W1774">
        <v>0</v>
      </c>
      <c r="Y1774">
        <v>0</v>
      </c>
      <c r="Z1774">
        <v>0</v>
      </c>
      <c r="AA1774" t="b">
        <v>1</v>
      </c>
      <c r="AB1774" t="s">
        <v>76</v>
      </c>
      <c r="AC1774" t="s">
        <v>3186</v>
      </c>
    </row>
    <row r="1775" spans="1:29" hidden="1" x14ac:dyDescent="0.25">
      <c r="A1775">
        <v>565986</v>
      </c>
      <c r="B1775" t="s">
        <v>1942</v>
      </c>
      <c r="C1775" t="s">
        <v>3168</v>
      </c>
      <c r="D1775" t="s">
        <v>234</v>
      </c>
      <c r="E1775" t="s">
        <v>249</v>
      </c>
      <c r="G1775">
        <v>0.2</v>
      </c>
      <c r="J1775" s="5"/>
      <c r="M1775">
        <v>2019</v>
      </c>
      <c r="N1775">
        <v>40</v>
      </c>
      <c r="O1775" t="s">
        <v>34</v>
      </c>
      <c r="P1775" t="s">
        <v>987</v>
      </c>
      <c r="Q1775" t="s">
        <v>35</v>
      </c>
      <c r="R1775" t="s">
        <v>249</v>
      </c>
      <c r="S1775" t="s">
        <v>191</v>
      </c>
      <c r="T1775">
        <v>1</v>
      </c>
      <c r="U1775" s="7">
        <v>1</v>
      </c>
      <c r="V1775" s="4">
        <v>0.2</v>
      </c>
      <c r="W1775">
        <v>0</v>
      </c>
      <c r="Y1775">
        <v>0.2</v>
      </c>
      <c r="Z1775">
        <v>0.2</v>
      </c>
      <c r="AA1775" t="b">
        <v>1</v>
      </c>
      <c r="AB1775" t="s">
        <v>76</v>
      </c>
      <c r="AC1775" t="s">
        <v>3186</v>
      </c>
    </row>
    <row r="1776" spans="1:29" hidden="1" x14ac:dyDescent="0.25">
      <c r="A1776">
        <v>565989</v>
      </c>
      <c r="B1776" t="s">
        <v>1942</v>
      </c>
      <c r="C1776" t="s">
        <v>3168</v>
      </c>
      <c r="D1776" t="s">
        <v>234</v>
      </c>
      <c r="E1776" t="s">
        <v>249</v>
      </c>
      <c r="G1776">
        <v>0.2</v>
      </c>
      <c r="J1776" s="5"/>
      <c r="M1776">
        <v>2019</v>
      </c>
      <c r="N1776">
        <v>40</v>
      </c>
      <c r="O1776" t="s">
        <v>34</v>
      </c>
      <c r="P1776" t="s">
        <v>987</v>
      </c>
      <c r="Q1776" t="s">
        <v>35</v>
      </c>
      <c r="R1776" t="s">
        <v>249</v>
      </c>
      <c r="S1776" t="s">
        <v>191</v>
      </c>
      <c r="T1776">
        <v>1</v>
      </c>
      <c r="U1776" s="7">
        <v>1</v>
      </c>
      <c r="V1776" s="4">
        <v>0.2</v>
      </c>
      <c r="W1776">
        <v>0</v>
      </c>
      <c r="Y1776">
        <v>0.2</v>
      </c>
      <c r="Z1776">
        <v>0.2</v>
      </c>
      <c r="AA1776" t="b">
        <v>1</v>
      </c>
      <c r="AB1776" t="s">
        <v>76</v>
      </c>
      <c r="AC1776" t="s">
        <v>3186</v>
      </c>
    </row>
    <row r="1777" spans="1:29" hidden="1" x14ac:dyDescent="0.25">
      <c r="A1777">
        <v>565991</v>
      </c>
      <c r="B1777" t="s">
        <v>1942</v>
      </c>
      <c r="C1777" t="s">
        <v>3168</v>
      </c>
      <c r="D1777" t="s">
        <v>234</v>
      </c>
      <c r="E1777" t="s">
        <v>249</v>
      </c>
      <c r="G1777">
        <v>0.2</v>
      </c>
      <c r="J1777" s="5"/>
      <c r="M1777">
        <v>2019</v>
      </c>
      <c r="N1777">
        <v>40</v>
      </c>
      <c r="O1777" t="s">
        <v>34</v>
      </c>
      <c r="P1777" t="s">
        <v>987</v>
      </c>
      <c r="Q1777" t="s">
        <v>35</v>
      </c>
      <c r="R1777" t="s">
        <v>249</v>
      </c>
      <c r="S1777" t="s">
        <v>191</v>
      </c>
      <c r="T1777">
        <v>1</v>
      </c>
      <c r="U1777" s="7">
        <v>1</v>
      </c>
      <c r="V1777" s="4">
        <v>0.2</v>
      </c>
      <c r="W1777">
        <v>0</v>
      </c>
      <c r="Y1777">
        <v>0.2</v>
      </c>
      <c r="Z1777">
        <v>0.2</v>
      </c>
      <c r="AA1777" t="b">
        <v>1</v>
      </c>
      <c r="AB1777" t="s">
        <v>76</v>
      </c>
      <c r="AC1777" t="s">
        <v>3186</v>
      </c>
    </row>
    <row r="1778" spans="1:29" hidden="1" x14ac:dyDescent="0.25">
      <c r="A1778">
        <v>566019</v>
      </c>
      <c r="B1778" t="s">
        <v>1942</v>
      </c>
      <c r="C1778" t="s">
        <v>3168</v>
      </c>
      <c r="D1778" t="s">
        <v>234</v>
      </c>
      <c r="E1778" t="s">
        <v>99</v>
      </c>
      <c r="F1778" t="s">
        <v>100</v>
      </c>
      <c r="G1778">
        <v>0.33333333333332998</v>
      </c>
      <c r="J1778" s="5">
        <v>505160800057</v>
      </c>
      <c r="L1778" t="s">
        <v>999</v>
      </c>
      <c r="M1778">
        <v>2019</v>
      </c>
      <c r="N1778">
        <v>10</v>
      </c>
      <c r="P1778" t="s">
        <v>998</v>
      </c>
      <c r="Q1778" t="s">
        <v>69</v>
      </c>
      <c r="R1778" t="s">
        <v>103</v>
      </c>
      <c r="S1778" t="s">
        <v>104</v>
      </c>
      <c r="T1778">
        <v>0.25</v>
      </c>
      <c r="U1778" s="7">
        <v>0.5</v>
      </c>
      <c r="V1778" s="4">
        <v>0.16666666666666499</v>
      </c>
      <c r="W1778">
        <v>0</v>
      </c>
      <c r="Y1778">
        <v>0.16666666666666499</v>
      </c>
      <c r="Z1778">
        <v>0.16666666666666499</v>
      </c>
      <c r="AA1778" t="b">
        <v>1</v>
      </c>
      <c r="AB1778" t="s">
        <v>76</v>
      </c>
      <c r="AC1778" t="s">
        <v>3186</v>
      </c>
    </row>
    <row r="1779" spans="1:29" hidden="1" x14ac:dyDescent="0.25">
      <c r="A1779">
        <v>566901</v>
      </c>
      <c r="B1779" t="s">
        <v>1942</v>
      </c>
      <c r="C1779" t="s">
        <v>3168</v>
      </c>
      <c r="D1779" t="s">
        <v>234</v>
      </c>
      <c r="E1779" t="s">
        <v>40</v>
      </c>
      <c r="F1779" t="s">
        <v>41</v>
      </c>
      <c r="G1779">
        <v>0.2</v>
      </c>
      <c r="J1779" s="5"/>
      <c r="L1779" t="s">
        <v>1152</v>
      </c>
      <c r="M1779">
        <v>2019</v>
      </c>
      <c r="N1779">
        <v>21</v>
      </c>
      <c r="O1779" t="s">
        <v>34</v>
      </c>
      <c r="Q1779" t="s">
        <v>35</v>
      </c>
      <c r="R1779" t="s">
        <v>43</v>
      </c>
      <c r="S1779" t="s">
        <v>44</v>
      </c>
      <c r="T1779">
        <v>0.5</v>
      </c>
      <c r="U1779" s="7">
        <v>0.5</v>
      </c>
      <c r="V1779" s="4">
        <v>0.1</v>
      </c>
      <c r="W1779">
        <v>0</v>
      </c>
      <c r="Y1779">
        <v>0.1</v>
      </c>
      <c r="Z1779">
        <v>0.1</v>
      </c>
      <c r="AA1779" t="b">
        <v>1</v>
      </c>
      <c r="AB1779" t="s">
        <v>151</v>
      </c>
      <c r="AC1779" t="s">
        <v>3189</v>
      </c>
    </row>
    <row r="1780" spans="1:29" hidden="1" x14ac:dyDescent="0.25">
      <c r="A1780">
        <v>584230</v>
      </c>
      <c r="B1780" t="s">
        <v>1942</v>
      </c>
      <c r="C1780" t="s">
        <v>3168</v>
      </c>
      <c r="D1780" t="s">
        <v>234</v>
      </c>
      <c r="E1780" t="s">
        <v>40</v>
      </c>
      <c r="F1780" t="s">
        <v>89</v>
      </c>
      <c r="G1780">
        <v>0.25</v>
      </c>
      <c r="J1780" s="5"/>
      <c r="L1780" t="s">
        <v>151</v>
      </c>
      <c r="M1780">
        <v>2020</v>
      </c>
      <c r="N1780">
        <v>26</v>
      </c>
      <c r="O1780" t="s">
        <v>34</v>
      </c>
      <c r="Q1780" t="s">
        <v>69</v>
      </c>
      <c r="R1780" t="s">
        <v>91</v>
      </c>
      <c r="S1780" t="s">
        <v>92</v>
      </c>
      <c r="T1780">
        <v>1</v>
      </c>
      <c r="U1780" s="7">
        <v>2</v>
      </c>
      <c r="V1780" s="4">
        <v>0.5</v>
      </c>
      <c r="W1780">
        <v>0</v>
      </c>
      <c r="Y1780">
        <v>0.5</v>
      </c>
      <c r="Z1780">
        <v>0.5</v>
      </c>
      <c r="AA1780" t="b">
        <v>1</v>
      </c>
      <c r="AB1780" t="s">
        <v>76</v>
      </c>
      <c r="AC1780" t="s">
        <v>3186</v>
      </c>
    </row>
    <row r="1781" spans="1:29" hidden="1" x14ac:dyDescent="0.25">
      <c r="A1781">
        <v>584493</v>
      </c>
      <c r="B1781" t="s">
        <v>1942</v>
      </c>
      <c r="C1781" t="s">
        <v>3168</v>
      </c>
      <c r="D1781" t="s">
        <v>234</v>
      </c>
      <c r="E1781" t="s">
        <v>249</v>
      </c>
      <c r="G1781">
        <v>0.16666666666666999</v>
      </c>
      <c r="J1781" s="5"/>
      <c r="M1781">
        <v>2020</v>
      </c>
      <c r="N1781">
        <v>72</v>
      </c>
      <c r="O1781" t="s">
        <v>34</v>
      </c>
      <c r="P1781" t="s">
        <v>987</v>
      </c>
      <c r="Q1781" t="s">
        <v>35</v>
      </c>
      <c r="R1781" t="s">
        <v>249</v>
      </c>
      <c r="S1781" t="s">
        <v>191</v>
      </c>
      <c r="T1781">
        <v>1</v>
      </c>
      <c r="U1781" s="7">
        <v>1</v>
      </c>
      <c r="V1781" s="4">
        <v>0.16666666666666999</v>
      </c>
      <c r="W1781">
        <v>0</v>
      </c>
      <c r="Y1781">
        <v>0.16666666666666999</v>
      </c>
      <c r="Z1781">
        <v>0.16666666666666999</v>
      </c>
      <c r="AA1781" t="b">
        <v>1</v>
      </c>
      <c r="AB1781" t="s">
        <v>76</v>
      </c>
      <c r="AC1781" t="s">
        <v>3186</v>
      </c>
    </row>
    <row r="1782" spans="1:29" hidden="1" x14ac:dyDescent="0.25">
      <c r="A1782">
        <v>584494</v>
      </c>
      <c r="B1782" t="s">
        <v>1942</v>
      </c>
      <c r="C1782" t="s">
        <v>3168</v>
      </c>
      <c r="D1782" t="s">
        <v>234</v>
      </c>
      <c r="E1782" t="s">
        <v>288</v>
      </c>
      <c r="G1782">
        <v>0.16666666666666999</v>
      </c>
      <c r="J1782" s="5"/>
      <c r="M1782">
        <v>2020</v>
      </c>
      <c r="N1782">
        <v>188</v>
      </c>
      <c r="O1782" t="s">
        <v>34</v>
      </c>
      <c r="P1782" t="s">
        <v>987</v>
      </c>
      <c r="Q1782" t="s">
        <v>35</v>
      </c>
      <c r="R1782" t="s">
        <v>288</v>
      </c>
      <c r="S1782" t="s">
        <v>61</v>
      </c>
      <c r="T1782">
        <v>0</v>
      </c>
      <c r="U1782" s="7">
        <v>0</v>
      </c>
      <c r="V1782" s="4">
        <v>0</v>
      </c>
      <c r="W1782">
        <v>0</v>
      </c>
      <c r="Y1782">
        <v>0</v>
      </c>
      <c r="Z1782">
        <v>0</v>
      </c>
      <c r="AA1782" t="b">
        <v>1</v>
      </c>
      <c r="AB1782" t="s">
        <v>76</v>
      </c>
      <c r="AC1782" t="s">
        <v>3186</v>
      </c>
    </row>
    <row r="1783" spans="1:29" hidden="1" x14ac:dyDescent="0.25">
      <c r="A1783">
        <v>584495</v>
      </c>
      <c r="B1783" t="s">
        <v>1942</v>
      </c>
      <c r="C1783" t="s">
        <v>3168</v>
      </c>
      <c r="D1783" t="s">
        <v>234</v>
      </c>
      <c r="E1783" t="s">
        <v>249</v>
      </c>
      <c r="G1783">
        <v>0.16666666666666999</v>
      </c>
      <c r="J1783" s="5"/>
      <c r="M1783">
        <v>2020</v>
      </c>
      <c r="N1783">
        <v>52</v>
      </c>
      <c r="O1783" t="s">
        <v>34</v>
      </c>
      <c r="P1783" t="s">
        <v>987</v>
      </c>
      <c r="Q1783" t="s">
        <v>35</v>
      </c>
      <c r="R1783" t="s">
        <v>249</v>
      </c>
      <c r="S1783" t="s">
        <v>191</v>
      </c>
      <c r="T1783">
        <v>1</v>
      </c>
      <c r="U1783" s="7">
        <v>1</v>
      </c>
      <c r="V1783" s="4">
        <v>0.16666666666666999</v>
      </c>
      <c r="W1783">
        <v>0</v>
      </c>
      <c r="Y1783">
        <v>0.16666666666666999</v>
      </c>
      <c r="Z1783">
        <v>0.16666666666666999</v>
      </c>
      <c r="AA1783" t="b">
        <v>1</v>
      </c>
      <c r="AB1783" t="s">
        <v>76</v>
      </c>
      <c r="AC1783" t="s">
        <v>3186</v>
      </c>
    </row>
    <row r="1784" spans="1:29" hidden="1" x14ac:dyDescent="0.25">
      <c r="A1784">
        <v>584496</v>
      </c>
      <c r="B1784" t="s">
        <v>1942</v>
      </c>
      <c r="C1784" t="s">
        <v>3168</v>
      </c>
      <c r="D1784" t="s">
        <v>234</v>
      </c>
      <c r="E1784" t="s">
        <v>249</v>
      </c>
      <c r="G1784">
        <v>0.16666666666666999</v>
      </c>
      <c r="J1784" s="5"/>
      <c r="M1784">
        <v>2020</v>
      </c>
      <c r="N1784">
        <v>52</v>
      </c>
      <c r="O1784" t="s">
        <v>34</v>
      </c>
      <c r="P1784" t="s">
        <v>987</v>
      </c>
      <c r="Q1784" t="s">
        <v>35</v>
      </c>
      <c r="R1784" t="s">
        <v>249</v>
      </c>
      <c r="S1784" t="s">
        <v>191</v>
      </c>
      <c r="T1784">
        <v>1</v>
      </c>
      <c r="U1784" s="7">
        <v>1</v>
      </c>
      <c r="V1784" s="4">
        <v>0.16666666666666999</v>
      </c>
      <c r="W1784">
        <v>0</v>
      </c>
      <c r="Y1784">
        <v>0.16666666666666999</v>
      </c>
      <c r="Z1784">
        <v>0.16666666666666999</v>
      </c>
      <c r="AA1784" t="b">
        <v>1</v>
      </c>
      <c r="AB1784" t="s">
        <v>76</v>
      </c>
      <c r="AC1784" t="s">
        <v>3186</v>
      </c>
    </row>
    <row r="1785" spans="1:29" hidden="1" x14ac:dyDescent="0.25">
      <c r="A1785">
        <v>528730</v>
      </c>
      <c r="B1785" t="s">
        <v>1943</v>
      </c>
      <c r="C1785" t="s">
        <v>3168</v>
      </c>
      <c r="D1785" t="s">
        <v>263</v>
      </c>
      <c r="E1785" t="s">
        <v>99</v>
      </c>
      <c r="F1785" t="s">
        <v>134</v>
      </c>
      <c r="G1785">
        <v>0.33333333333332998</v>
      </c>
      <c r="J1785" s="5">
        <v>409038600059</v>
      </c>
      <c r="L1785" t="s">
        <v>1548</v>
      </c>
      <c r="M1785">
        <v>2017</v>
      </c>
      <c r="N1785">
        <v>8</v>
      </c>
      <c r="P1785" t="s">
        <v>1163</v>
      </c>
      <c r="Q1785" t="s">
        <v>69</v>
      </c>
      <c r="R1785" t="s">
        <v>224</v>
      </c>
      <c r="S1785" t="s">
        <v>225</v>
      </c>
      <c r="T1785">
        <v>0.5</v>
      </c>
      <c r="U1785" s="7">
        <v>1</v>
      </c>
      <c r="V1785" s="4">
        <v>0.33333333333332998</v>
      </c>
      <c r="W1785">
        <v>0</v>
      </c>
      <c r="Y1785">
        <v>0.33333333333332998</v>
      </c>
      <c r="Z1785">
        <v>0.33333333333332998</v>
      </c>
      <c r="AA1785" t="b">
        <v>1</v>
      </c>
      <c r="AB1785" t="s">
        <v>151</v>
      </c>
      <c r="AC1785" t="s">
        <v>151</v>
      </c>
    </row>
    <row r="1786" spans="1:29" hidden="1" x14ac:dyDescent="0.25">
      <c r="A1786">
        <v>529211</v>
      </c>
      <c r="B1786" t="s">
        <v>1943</v>
      </c>
      <c r="C1786" t="s">
        <v>3168</v>
      </c>
      <c r="D1786" t="s">
        <v>263</v>
      </c>
      <c r="E1786" t="s">
        <v>40</v>
      </c>
      <c r="F1786" t="s">
        <v>89</v>
      </c>
      <c r="G1786">
        <v>0.5</v>
      </c>
      <c r="J1786" s="5"/>
      <c r="L1786" t="s">
        <v>498</v>
      </c>
      <c r="M1786">
        <v>2017</v>
      </c>
      <c r="N1786">
        <v>24</v>
      </c>
      <c r="O1786" t="s">
        <v>34</v>
      </c>
      <c r="Q1786" t="s">
        <v>35</v>
      </c>
      <c r="R1786" t="s">
        <v>91</v>
      </c>
      <c r="S1786" t="s">
        <v>92</v>
      </c>
      <c r="T1786">
        <v>1</v>
      </c>
      <c r="U1786" s="7">
        <v>1</v>
      </c>
      <c r="V1786" s="4">
        <v>0.5</v>
      </c>
      <c r="W1786">
        <v>0</v>
      </c>
      <c r="Y1786">
        <v>0.5</v>
      </c>
      <c r="Z1786">
        <v>0.5</v>
      </c>
      <c r="AA1786" t="b">
        <v>1</v>
      </c>
      <c r="AB1786" t="s">
        <v>151</v>
      </c>
      <c r="AC1786" t="s">
        <v>151</v>
      </c>
    </row>
    <row r="1787" spans="1:29" hidden="1" x14ac:dyDescent="0.25">
      <c r="A1787">
        <v>532472</v>
      </c>
      <c r="B1787" t="s">
        <v>1943</v>
      </c>
      <c r="C1787" t="s">
        <v>3168</v>
      </c>
      <c r="D1787" t="s">
        <v>263</v>
      </c>
      <c r="E1787" t="s">
        <v>117</v>
      </c>
      <c r="G1787">
        <v>1</v>
      </c>
      <c r="J1787" s="5"/>
      <c r="L1787" t="s">
        <v>988</v>
      </c>
      <c r="M1787">
        <v>2017</v>
      </c>
      <c r="N1787">
        <v>15</v>
      </c>
      <c r="O1787" t="s">
        <v>34</v>
      </c>
      <c r="P1787" t="s">
        <v>827</v>
      </c>
      <c r="Q1787" t="s">
        <v>35</v>
      </c>
      <c r="R1787" t="s">
        <v>117</v>
      </c>
      <c r="S1787" t="s">
        <v>120</v>
      </c>
      <c r="T1787">
        <v>1</v>
      </c>
      <c r="U1787" s="7">
        <v>1</v>
      </c>
      <c r="V1787" s="4">
        <v>1</v>
      </c>
      <c r="W1787">
        <v>0</v>
      </c>
      <c r="Y1787">
        <v>1</v>
      </c>
      <c r="Z1787">
        <v>1</v>
      </c>
      <c r="AA1787" t="b">
        <v>1</v>
      </c>
      <c r="AB1787" t="s">
        <v>151</v>
      </c>
      <c r="AC1787" t="s">
        <v>3189</v>
      </c>
    </row>
    <row r="1788" spans="1:29" hidden="1" x14ac:dyDescent="0.25">
      <c r="A1788">
        <v>559807</v>
      </c>
      <c r="B1788" t="s">
        <v>1943</v>
      </c>
      <c r="C1788" t="s">
        <v>3168</v>
      </c>
      <c r="D1788" t="s">
        <v>263</v>
      </c>
      <c r="E1788" t="s">
        <v>117</v>
      </c>
      <c r="G1788">
        <v>0.11111111111110999</v>
      </c>
      <c r="J1788" s="5"/>
      <c r="L1788" t="s">
        <v>1151</v>
      </c>
      <c r="M1788">
        <v>2018</v>
      </c>
      <c r="N1788">
        <v>22</v>
      </c>
      <c r="O1788" t="s">
        <v>34</v>
      </c>
      <c r="P1788" t="s">
        <v>283</v>
      </c>
      <c r="Q1788" t="s">
        <v>35</v>
      </c>
      <c r="R1788" t="s">
        <v>117</v>
      </c>
      <c r="S1788" t="s">
        <v>120</v>
      </c>
      <c r="T1788">
        <v>1</v>
      </c>
      <c r="U1788" s="7">
        <v>1</v>
      </c>
      <c r="V1788" s="4">
        <v>0.11111111111110999</v>
      </c>
      <c r="W1788">
        <v>0</v>
      </c>
      <c r="Y1788">
        <v>0.11111111111110999</v>
      </c>
      <c r="Z1788">
        <v>0.11111111111110999</v>
      </c>
      <c r="AA1788" t="b">
        <v>1</v>
      </c>
      <c r="AB1788" t="s">
        <v>151</v>
      </c>
      <c r="AC1788" t="s">
        <v>3189</v>
      </c>
    </row>
    <row r="1789" spans="1:29" hidden="1" x14ac:dyDescent="0.25">
      <c r="A1789">
        <v>561961</v>
      </c>
      <c r="B1789" t="s">
        <v>1943</v>
      </c>
      <c r="C1789" t="s">
        <v>3168</v>
      </c>
      <c r="D1789" t="s">
        <v>263</v>
      </c>
      <c r="E1789" t="s">
        <v>249</v>
      </c>
      <c r="G1789">
        <v>0.25</v>
      </c>
      <c r="J1789" s="5"/>
      <c r="M1789">
        <v>2019</v>
      </c>
      <c r="N1789">
        <v>72</v>
      </c>
      <c r="O1789" t="s">
        <v>34</v>
      </c>
      <c r="P1789" t="s">
        <v>362</v>
      </c>
      <c r="Q1789" t="s">
        <v>35</v>
      </c>
      <c r="R1789" t="s">
        <v>249</v>
      </c>
      <c r="S1789" t="s">
        <v>191</v>
      </c>
      <c r="T1789">
        <v>1</v>
      </c>
      <c r="U1789" s="7">
        <v>1</v>
      </c>
      <c r="V1789" s="4">
        <v>0.25</v>
      </c>
      <c r="W1789">
        <v>0</v>
      </c>
      <c r="Y1789">
        <v>0.25</v>
      </c>
      <c r="Z1789">
        <v>0.25</v>
      </c>
      <c r="AA1789" t="b">
        <v>1</v>
      </c>
      <c r="AB1789" t="s">
        <v>151</v>
      </c>
      <c r="AC1789" t="s">
        <v>3189</v>
      </c>
    </row>
    <row r="1790" spans="1:29" hidden="1" x14ac:dyDescent="0.25">
      <c r="A1790">
        <v>561966</v>
      </c>
      <c r="B1790" t="s">
        <v>1943</v>
      </c>
      <c r="C1790" t="s">
        <v>3168</v>
      </c>
      <c r="D1790" t="s">
        <v>263</v>
      </c>
      <c r="E1790" t="s">
        <v>249</v>
      </c>
      <c r="G1790">
        <v>0.25</v>
      </c>
      <c r="J1790" s="5"/>
      <c r="M1790">
        <v>2019</v>
      </c>
      <c r="N1790">
        <v>44</v>
      </c>
      <c r="O1790" t="s">
        <v>34</v>
      </c>
      <c r="P1790" t="s">
        <v>362</v>
      </c>
      <c r="Q1790" t="s">
        <v>35</v>
      </c>
      <c r="R1790" t="s">
        <v>249</v>
      </c>
      <c r="S1790" t="s">
        <v>191</v>
      </c>
      <c r="T1790">
        <v>1</v>
      </c>
      <c r="U1790" s="7">
        <v>1</v>
      </c>
      <c r="V1790" s="4">
        <v>0.25</v>
      </c>
      <c r="W1790">
        <v>0</v>
      </c>
      <c r="Y1790">
        <v>0.25</v>
      </c>
      <c r="Z1790">
        <v>0.25</v>
      </c>
      <c r="AA1790" t="b">
        <v>1</v>
      </c>
      <c r="AB1790" t="s">
        <v>76</v>
      </c>
      <c r="AC1790" t="s">
        <v>3186</v>
      </c>
    </row>
    <row r="1791" spans="1:29" hidden="1" x14ac:dyDescent="0.25">
      <c r="A1791">
        <v>561971</v>
      </c>
      <c r="B1791" t="s">
        <v>1943</v>
      </c>
      <c r="C1791" t="s">
        <v>3168</v>
      </c>
      <c r="D1791" t="s">
        <v>263</v>
      </c>
      <c r="E1791" t="s">
        <v>40</v>
      </c>
      <c r="F1791" t="s">
        <v>30</v>
      </c>
      <c r="G1791">
        <v>0.5</v>
      </c>
      <c r="H1791" t="s">
        <v>1944</v>
      </c>
      <c r="I1791" t="s">
        <v>66</v>
      </c>
      <c r="J1791" s="5"/>
      <c r="L1791" t="s">
        <v>1945</v>
      </c>
      <c r="M1791">
        <v>2019</v>
      </c>
      <c r="N1791">
        <v>19</v>
      </c>
      <c r="O1791" t="s">
        <v>173</v>
      </c>
      <c r="Q1791" t="s">
        <v>69</v>
      </c>
      <c r="R1791" t="s">
        <v>55</v>
      </c>
      <c r="S1791" t="s">
        <v>71</v>
      </c>
      <c r="T1791">
        <v>12</v>
      </c>
      <c r="U1791" s="7">
        <v>12</v>
      </c>
      <c r="V1791" s="4">
        <v>6</v>
      </c>
      <c r="W1791">
        <v>0</v>
      </c>
      <c r="Y1791">
        <v>6</v>
      </c>
      <c r="Z1791">
        <v>6</v>
      </c>
      <c r="AA1791" t="b">
        <v>1</v>
      </c>
      <c r="AB1791" t="s">
        <v>76</v>
      </c>
      <c r="AC1791" t="s">
        <v>3188</v>
      </c>
    </row>
    <row r="1792" spans="1:29" hidden="1" x14ac:dyDescent="0.25">
      <c r="A1792">
        <v>540334</v>
      </c>
      <c r="B1792" t="s">
        <v>1943</v>
      </c>
      <c r="C1792" t="s">
        <v>3168</v>
      </c>
      <c r="D1792" t="s">
        <v>263</v>
      </c>
      <c r="E1792" t="s">
        <v>40</v>
      </c>
      <c r="F1792" t="s">
        <v>89</v>
      </c>
      <c r="G1792">
        <v>0.33333333333332998</v>
      </c>
      <c r="J1792" s="5"/>
      <c r="L1792" t="s">
        <v>657</v>
      </c>
      <c r="M1792">
        <v>2017</v>
      </c>
      <c r="N1792">
        <v>10</v>
      </c>
      <c r="O1792" t="s">
        <v>34</v>
      </c>
      <c r="Q1792" t="s">
        <v>69</v>
      </c>
      <c r="R1792" t="s">
        <v>91</v>
      </c>
      <c r="S1792" t="s">
        <v>92</v>
      </c>
      <c r="T1792">
        <v>1</v>
      </c>
      <c r="U1792" s="7">
        <v>2</v>
      </c>
      <c r="V1792" s="4">
        <v>0.66666666666665997</v>
      </c>
      <c r="W1792">
        <v>0</v>
      </c>
      <c r="Y1792">
        <v>0.66666666666665997</v>
      </c>
      <c r="Z1792">
        <v>0.66666666666665997</v>
      </c>
      <c r="AA1792" t="b">
        <v>1</v>
      </c>
      <c r="AB1792" t="s">
        <v>151</v>
      </c>
      <c r="AC1792" t="s">
        <v>151</v>
      </c>
    </row>
    <row r="1793" spans="1:29" hidden="1" x14ac:dyDescent="0.25">
      <c r="A1793">
        <v>545746</v>
      </c>
      <c r="B1793" t="s">
        <v>1943</v>
      </c>
      <c r="C1793" t="s">
        <v>3168</v>
      </c>
      <c r="D1793" t="s">
        <v>263</v>
      </c>
      <c r="E1793" t="s">
        <v>40</v>
      </c>
      <c r="F1793" t="s">
        <v>89</v>
      </c>
      <c r="G1793">
        <v>0.5</v>
      </c>
      <c r="J1793" s="5"/>
      <c r="L1793" t="s">
        <v>151</v>
      </c>
      <c r="M1793">
        <v>2018</v>
      </c>
      <c r="N1793">
        <v>23</v>
      </c>
      <c r="O1793" t="s">
        <v>34</v>
      </c>
      <c r="Q1793" t="s">
        <v>35</v>
      </c>
      <c r="R1793" t="s">
        <v>91</v>
      </c>
      <c r="S1793" t="s">
        <v>92</v>
      </c>
      <c r="T1793">
        <v>1</v>
      </c>
      <c r="U1793" s="7">
        <v>1</v>
      </c>
      <c r="V1793" s="4">
        <v>0.5</v>
      </c>
      <c r="W1793">
        <v>0</v>
      </c>
      <c r="Y1793">
        <v>0.5</v>
      </c>
      <c r="Z1793">
        <v>0.5</v>
      </c>
      <c r="AA1793" t="b">
        <v>1</v>
      </c>
      <c r="AB1793" t="s">
        <v>151</v>
      </c>
      <c r="AC1793" t="s">
        <v>3189</v>
      </c>
    </row>
    <row r="1794" spans="1:29" hidden="1" x14ac:dyDescent="0.25">
      <c r="A1794">
        <v>545749</v>
      </c>
      <c r="B1794" t="s">
        <v>1943</v>
      </c>
      <c r="C1794" t="s">
        <v>3168</v>
      </c>
      <c r="D1794" t="s">
        <v>263</v>
      </c>
      <c r="E1794" t="s">
        <v>249</v>
      </c>
      <c r="G1794">
        <v>0.33333333333332998</v>
      </c>
      <c r="J1794" s="5"/>
      <c r="M1794">
        <v>2018</v>
      </c>
      <c r="N1794">
        <v>84</v>
      </c>
      <c r="O1794" t="s">
        <v>34</v>
      </c>
      <c r="P1794" t="s">
        <v>362</v>
      </c>
      <c r="Q1794" t="s">
        <v>35</v>
      </c>
      <c r="R1794" t="s">
        <v>249</v>
      </c>
      <c r="S1794" t="s">
        <v>191</v>
      </c>
      <c r="T1794">
        <v>1</v>
      </c>
      <c r="U1794" s="7">
        <v>1</v>
      </c>
      <c r="V1794" s="4">
        <v>0.33333333333332998</v>
      </c>
      <c r="W1794">
        <v>0</v>
      </c>
      <c r="Y1794">
        <v>0.33333333333332998</v>
      </c>
      <c r="Z1794">
        <v>0.33333333333332998</v>
      </c>
      <c r="AA1794" t="b">
        <v>1</v>
      </c>
      <c r="AB1794" t="s">
        <v>151</v>
      </c>
      <c r="AC1794" t="s">
        <v>3189</v>
      </c>
    </row>
    <row r="1795" spans="1:29" hidden="1" x14ac:dyDescent="0.25">
      <c r="A1795">
        <v>546701</v>
      </c>
      <c r="B1795" t="s">
        <v>1943</v>
      </c>
      <c r="C1795" t="s">
        <v>3168</v>
      </c>
      <c r="D1795" t="s">
        <v>263</v>
      </c>
      <c r="E1795" t="s">
        <v>40</v>
      </c>
      <c r="F1795" t="s">
        <v>89</v>
      </c>
      <c r="G1795">
        <v>0.16666666666666999</v>
      </c>
      <c r="J1795" s="5"/>
      <c r="L1795" t="s">
        <v>151</v>
      </c>
      <c r="M1795">
        <v>2018</v>
      </c>
      <c r="N1795">
        <v>20</v>
      </c>
      <c r="O1795" t="s">
        <v>34</v>
      </c>
      <c r="Q1795" t="s">
        <v>35</v>
      </c>
      <c r="R1795" t="s">
        <v>91</v>
      </c>
      <c r="S1795" t="s">
        <v>92</v>
      </c>
      <c r="T1795">
        <v>1</v>
      </c>
      <c r="U1795" s="7">
        <v>1</v>
      </c>
      <c r="V1795" s="4">
        <v>0.16666666666666999</v>
      </c>
      <c r="W1795">
        <v>0</v>
      </c>
      <c r="Y1795">
        <v>0.16666666666666999</v>
      </c>
      <c r="Z1795">
        <v>0.16666666666666999</v>
      </c>
      <c r="AA1795" t="b">
        <v>1</v>
      </c>
      <c r="AB1795" t="s">
        <v>76</v>
      </c>
      <c r="AC1795" t="s">
        <v>3186</v>
      </c>
    </row>
    <row r="1796" spans="1:29" hidden="1" x14ac:dyDescent="0.25">
      <c r="A1796">
        <v>548882</v>
      </c>
      <c r="B1796" t="s">
        <v>1943</v>
      </c>
      <c r="C1796" t="s">
        <v>3168</v>
      </c>
      <c r="D1796" t="s">
        <v>263</v>
      </c>
      <c r="E1796" t="s">
        <v>40</v>
      </c>
      <c r="F1796" t="s">
        <v>30</v>
      </c>
      <c r="G1796">
        <v>0.5</v>
      </c>
      <c r="H1796" t="s">
        <v>1946</v>
      </c>
      <c r="I1796" t="s">
        <v>123</v>
      </c>
      <c r="J1796" s="5"/>
      <c r="L1796" t="s">
        <v>1947</v>
      </c>
      <c r="M1796">
        <v>2018</v>
      </c>
      <c r="N1796">
        <v>8</v>
      </c>
      <c r="O1796" t="s">
        <v>168</v>
      </c>
      <c r="Q1796" t="s">
        <v>69</v>
      </c>
      <c r="R1796" t="s">
        <v>55</v>
      </c>
      <c r="S1796" t="s">
        <v>71</v>
      </c>
      <c r="T1796">
        <v>12</v>
      </c>
      <c r="U1796" s="7">
        <v>12</v>
      </c>
      <c r="V1796" s="4">
        <v>6</v>
      </c>
      <c r="W1796">
        <v>0</v>
      </c>
      <c r="Y1796">
        <v>6</v>
      </c>
      <c r="Z1796">
        <v>6</v>
      </c>
      <c r="AA1796" t="b">
        <v>1</v>
      </c>
      <c r="AB1796" t="s">
        <v>151</v>
      </c>
      <c r="AC1796" t="s">
        <v>151</v>
      </c>
    </row>
    <row r="1797" spans="1:29" hidden="1" x14ac:dyDescent="0.25">
      <c r="A1797">
        <v>553399</v>
      </c>
      <c r="B1797" t="s">
        <v>1943</v>
      </c>
      <c r="C1797" t="s">
        <v>3168</v>
      </c>
      <c r="D1797" t="s">
        <v>263</v>
      </c>
      <c r="E1797" t="s">
        <v>288</v>
      </c>
      <c r="G1797">
        <v>0.33333333333332998</v>
      </c>
      <c r="J1797" s="5"/>
      <c r="M1797">
        <v>2018</v>
      </c>
      <c r="N1797">
        <v>99</v>
      </c>
      <c r="O1797" t="s">
        <v>34</v>
      </c>
      <c r="P1797" t="s">
        <v>751</v>
      </c>
      <c r="Q1797" t="s">
        <v>35</v>
      </c>
      <c r="R1797" t="s">
        <v>288</v>
      </c>
      <c r="S1797" t="s">
        <v>61</v>
      </c>
      <c r="T1797">
        <v>0</v>
      </c>
      <c r="U1797" s="7">
        <v>0</v>
      </c>
      <c r="V1797" s="4">
        <v>0</v>
      </c>
      <c r="W1797">
        <v>0</v>
      </c>
      <c r="Y1797">
        <v>0</v>
      </c>
      <c r="Z1797">
        <v>0</v>
      </c>
      <c r="AA1797" t="b">
        <v>1</v>
      </c>
      <c r="AB1797" t="s">
        <v>151</v>
      </c>
      <c r="AC1797" t="s">
        <v>3189</v>
      </c>
    </row>
    <row r="1798" spans="1:29" hidden="1" x14ac:dyDescent="0.25">
      <c r="A1798">
        <v>531139</v>
      </c>
      <c r="B1798" t="s">
        <v>1948</v>
      </c>
      <c r="C1798" t="s">
        <v>3168</v>
      </c>
      <c r="D1798" t="s">
        <v>74</v>
      </c>
      <c r="E1798" t="s">
        <v>197</v>
      </c>
      <c r="G1798">
        <v>1</v>
      </c>
      <c r="J1798" s="5"/>
      <c r="M1798">
        <v>2017</v>
      </c>
      <c r="N1798">
        <v>147</v>
      </c>
      <c r="P1798" t="s">
        <v>1949</v>
      </c>
      <c r="Q1798" t="s">
        <v>35</v>
      </c>
      <c r="R1798" t="s">
        <v>197</v>
      </c>
      <c r="S1798" t="s">
        <v>61</v>
      </c>
      <c r="T1798">
        <v>0</v>
      </c>
      <c r="U1798" s="7">
        <v>0</v>
      </c>
      <c r="V1798" s="4">
        <v>0</v>
      </c>
      <c r="W1798">
        <v>0</v>
      </c>
      <c r="Y1798">
        <v>0</v>
      </c>
      <c r="Z1798">
        <v>0</v>
      </c>
      <c r="AA1798" t="b">
        <v>1</v>
      </c>
      <c r="AB1798" t="s">
        <v>110</v>
      </c>
      <c r="AC1798" t="s">
        <v>110</v>
      </c>
    </row>
    <row r="1799" spans="1:29" hidden="1" x14ac:dyDescent="0.25">
      <c r="A1799">
        <v>531140</v>
      </c>
      <c r="B1799" t="s">
        <v>1948</v>
      </c>
      <c r="C1799" t="s">
        <v>3168</v>
      </c>
      <c r="D1799" t="s">
        <v>74</v>
      </c>
      <c r="E1799" t="s">
        <v>40</v>
      </c>
      <c r="F1799" t="s">
        <v>163</v>
      </c>
      <c r="G1799">
        <v>0.5</v>
      </c>
      <c r="J1799" s="5"/>
      <c r="L1799" t="s">
        <v>834</v>
      </c>
      <c r="M1799">
        <v>2017</v>
      </c>
      <c r="N1799">
        <v>14</v>
      </c>
      <c r="O1799" t="s">
        <v>34</v>
      </c>
      <c r="Q1799" t="s">
        <v>35</v>
      </c>
      <c r="R1799" t="s">
        <v>164</v>
      </c>
      <c r="S1799" t="s">
        <v>44</v>
      </c>
      <c r="T1799">
        <v>0.5</v>
      </c>
      <c r="U1799" s="7">
        <v>0.5</v>
      </c>
      <c r="V1799" s="4">
        <v>0.25</v>
      </c>
      <c r="W1799">
        <v>0</v>
      </c>
      <c r="Y1799">
        <v>0.25</v>
      </c>
      <c r="Z1799">
        <v>0.25</v>
      </c>
      <c r="AA1799" t="b">
        <v>1</v>
      </c>
      <c r="AB1799" t="s">
        <v>110</v>
      </c>
      <c r="AC1799" t="s">
        <v>110</v>
      </c>
    </row>
    <row r="1800" spans="1:29" hidden="1" x14ac:dyDescent="0.25">
      <c r="A1800">
        <v>558757</v>
      </c>
      <c r="B1800" t="s">
        <v>1948</v>
      </c>
      <c r="C1800" t="s">
        <v>3168</v>
      </c>
      <c r="D1800" t="s">
        <v>74</v>
      </c>
      <c r="E1800" t="s">
        <v>40</v>
      </c>
      <c r="F1800" t="s">
        <v>1950</v>
      </c>
      <c r="G1800">
        <v>0.5</v>
      </c>
      <c r="H1800" t="s">
        <v>285</v>
      </c>
      <c r="J1800" s="5"/>
      <c r="L1800" t="s">
        <v>1951</v>
      </c>
      <c r="M1800">
        <v>2019</v>
      </c>
      <c r="N1800">
        <v>30</v>
      </c>
      <c r="O1800" t="s">
        <v>184</v>
      </c>
      <c r="Q1800" t="s">
        <v>35</v>
      </c>
      <c r="R1800" t="s">
        <v>3128</v>
      </c>
      <c r="S1800" t="s">
        <v>37</v>
      </c>
      <c r="T1800">
        <v>4</v>
      </c>
      <c r="U1800" s="7">
        <v>4</v>
      </c>
      <c r="V1800" s="4">
        <v>2</v>
      </c>
      <c r="W1800">
        <v>0</v>
      </c>
      <c r="Y1800">
        <v>2</v>
      </c>
      <c r="Z1800">
        <v>2</v>
      </c>
      <c r="AA1800" t="b">
        <v>1</v>
      </c>
      <c r="AB1800" t="s">
        <v>76</v>
      </c>
      <c r="AC1800" t="s">
        <v>3185</v>
      </c>
    </row>
    <row r="1801" spans="1:29" hidden="1" x14ac:dyDescent="0.25">
      <c r="A1801">
        <v>566273</v>
      </c>
      <c r="B1801" t="s">
        <v>1948</v>
      </c>
      <c r="C1801" t="s">
        <v>3168</v>
      </c>
      <c r="D1801" t="s">
        <v>74</v>
      </c>
      <c r="E1801" t="s">
        <v>40</v>
      </c>
      <c r="F1801" t="s">
        <v>30</v>
      </c>
      <c r="G1801">
        <v>0.5</v>
      </c>
      <c r="H1801" t="s">
        <v>1952</v>
      </c>
      <c r="I1801" t="s">
        <v>32</v>
      </c>
      <c r="J1801" s="5"/>
      <c r="L1801" t="s">
        <v>1951</v>
      </c>
      <c r="M1801">
        <v>2019</v>
      </c>
      <c r="N1801">
        <v>5</v>
      </c>
      <c r="O1801" t="s">
        <v>184</v>
      </c>
      <c r="Q1801" t="s">
        <v>35</v>
      </c>
      <c r="R1801" t="s">
        <v>55</v>
      </c>
      <c r="S1801" t="s">
        <v>37</v>
      </c>
      <c r="T1801">
        <v>4</v>
      </c>
      <c r="U1801" s="7">
        <v>4</v>
      </c>
      <c r="V1801" s="4">
        <v>2</v>
      </c>
      <c r="W1801">
        <v>0</v>
      </c>
      <c r="Y1801">
        <v>2</v>
      </c>
      <c r="Z1801">
        <v>2</v>
      </c>
      <c r="AA1801" t="b">
        <v>1</v>
      </c>
      <c r="AB1801" t="s">
        <v>110</v>
      </c>
      <c r="AC1801" t="s">
        <v>110</v>
      </c>
    </row>
    <row r="1802" spans="1:29" hidden="1" x14ac:dyDescent="0.25">
      <c r="A1802">
        <v>548828</v>
      </c>
      <c r="B1802" t="s">
        <v>1948</v>
      </c>
      <c r="C1802" t="s">
        <v>3168</v>
      </c>
      <c r="D1802" t="s">
        <v>74</v>
      </c>
      <c r="E1802" t="s">
        <v>288</v>
      </c>
      <c r="G1802">
        <v>0.5</v>
      </c>
      <c r="J1802" s="5"/>
      <c r="M1802">
        <v>2018</v>
      </c>
      <c r="N1802">
        <v>88</v>
      </c>
      <c r="P1802" t="s">
        <v>362</v>
      </c>
      <c r="Q1802" t="s">
        <v>35</v>
      </c>
      <c r="R1802" t="s">
        <v>288</v>
      </c>
      <c r="S1802" t="s">
        <v>61</v>
      </c>
      <c r="T1802">
        <v>0</v>
      </c>
      <c r="U1802" s="7">
        <v>0</v>
      </c>
      <c r="V1802" s="4">
        <v>0</v>
      </c>
      <c r="W1802">
        <v>0</v>
      </c>
      <c r="Y1802">
        <v>0</v>
      </c>
      <c r="Z1802">
        <v>0</v>
      </c>
      <c r="AA1802" t="b">
        <v>1</v>
      </c>
      <c r="AB1802" t="s">
        <v>76</v>
      </c>
      <c r="AC1802" t="s">
        <v>3185</v>
      </c>
    </row>
    <row r="1803" spans="1:29" hidden="1" x14ac:dyDescent="0.25">
      <c r="A1803">
        <v>567349</v>
      </c>
      <c r="B1803" t="s">
        <v>1948</v>
      </c>
      <c r="C1803" t="s">
        <v>3168</v>
      </c>
      <c r="D1803" t="s">
        <v>74</v>
      </c>
      <c r="E1803" t="s">
        <v>40</v>
      </c>
      <c r="F1803" t="s">
        <v>89</v>
      </c>
      <c r="G1803">
        <v>0.33333333333332998</v>
      </c>
      <c r="J1803" s="5"/>
      <c r="L1803" t="s">
        <v>647</v>
      </c>
      <c r="M1803">
        <v>2020</v>
      </c>
      <c r="N1803">
        <v>23</v>
      </c>
      <c r="O1803" t="s">
        <v>34</v>
      </c>
      <c r="Q1803" t="s">
        <v>35</v>
      </c>
      <c r="R1803" t="s">
        <v>91</v>
      </c>
      <c r="S1803" t="s">
        <v>92</v>
      </c>
      <c r="T1803">
        <v>1</v>
      </c>
      <c r="U1803" s="7">
        <v>1</v>
      </c>
      <c r="V1803" s="4">
        <v>0.33333333333332998</v>
      </c>
      <c r="W1803">
        <v>0</v>
      </c>
      <c r="Y1803">
        <v>0.33333333333332998</v>
      </c>
      <c r="Z1803">
        <v>0.33333333333332998</v>
      </c>
      <c r="AA1803" t="b">
        <v>1</v>
      </c>
      <c r="AB1803" t="s">
        <v>76</v>
      </c>
      <c r="AC1803" t="s">
        <v>3185</v>
      </c>
    </row>
    <row r="1804" spans="1:29" hidden="1" x14ac:dyDescent="0.25">
      <c r="A1804">
        <v>567655</v>
      </c>
      <c r="B1804" t="s">
        <v>1948</v>
      </c>
      <c r="C1804" t="s">
        <v>3168</v>
      </c>
      <c r="D1804" t="s">
        <v>74</v>
      </c>
      <c r="E1804" t="s">
        <v>40</v>
      </c>
      <c r="F1804" t="s">
        <v>134</v>
      </c>
      <c r="G1804">
        <v>0.5</v>
      </c>
      <c r="J1804" s="5">
        <v>502829500006</v>
      </c>
      <c r="L1804" t="s">
        <v>1872</v>
      </c>
      <c r="M1804">
        <v>2019</v>
      </c>
      <c r="N1804">
        <v>32</v>
      </c>
      <c r="O1804" t="s">
        <v>168</v>
      </c>
      <c r="Q1804" t="s">
        <v>69</v>
      </c>
      <c r="R1804" t="s">
        <v>138</v>
      </c>
      <c r="S1804" t="s">
        <v>139</v>
      </c>
      <c r="T1804">
        <v>4</v>
      </c>
      <c r="U1804" s="7">
        <v>4</v>
      </c>
      <c r="V1804" s="4">
        <v>2</v>
      </c>
      <c r="W1804">
        <v>0</v>
      </c>
      <c r="Y1804">
        <v>2</v>
      </c>
      <c r="Z1804">
        <v>2</v>
      </c>
      <c r="AA1804" t="b">
        <v>1</v>
      </c>
      <c r="AB1804" t="s">
        <v>76</v>
      </c>
      <c r="AC1804" t="s">
        <v>3185</v>
      </c>
    </row>
    <row r="1805" spans="1:29" hidden="1" x14ac:dyDescent="0.25">
      <c r="A1805">
        <v>583269</v>
      </c>
      <c r="B1805" t="s">
        <v>1948</v>
      </c>
      <c r="C1805" t="s">
        <v>3168</v>
      </c>
      <c r="D1805" t="s">
        <v>74</v>
      </c>
      <c r="E1805" t="s">
        <v>117</v>
      </c>
      <c r="G1805">
        <v>0.33333333333332998</v>
      </c>
      <c r="J1805" s="5"/>
      <c r="L1805" t="s">
        <v>1953</v>
      </c>
      <c r="M1805">
        <v>2020</v>
      </c>
      <c r="N1805">
        <v>29</v>
      </c>
      <c r="O1805" t="s">
        <v>184</v>
      </c>
      <c r="P1805" t="s">
        <v>1954</v>
      </c>
      <c r="Q1805" t="s">
        <v>612</v>
      </c>
      <c r="R1805" t="s">
        <v>117</v>
      </c>
      <c r="S1805" t="s">
        <v>120</v>
      </c>
      <c r="T1805">
        <v>1</v>
      </c>
      <c r="U1805" s="7">
        <v>2</v>
      </c>
      <c r="V1805" s="4">
        <v>0.66666666666665997</v>
      </c>
      <c r="W1805">
        <v>0</v>
      </c>
      <c r="Y1805">
        <v>0.66666666666665997</v>
      </c>
      <c r="Z1805">
        <v>0.66666666666665997</v>
      </c>
      <c r="AA1805" t="b">
        <v>1</v>
      </c>
      <c r="AB1805" t="s">
        <v>76</v>
      </c>
      <c r="AC1805" t="s">
        <v>3185</v>
      </c>
    </row>
    <row r="1806" spans="1:29" hidden="1" x14ac:dyDescent="0.25">
      <c r="A1806">
        <v>584517</v>
      </c>
      <c r="B1806" t="s">
        <v>1948</v>
      </c>
      <c r="C1806" t="s">
        <v>3168</v>
      </c>
      <c r="D1806" t="s">
        <v>74</v>
      </c>
      <c r="E1806" t="s">
        <v>568</v>
      </c>
      <c r="G1806">
        <v>0.25</v>
      </c>
      <c r="J1806" s="5"/>
      <c r="M1806">
        <v>2020</v>
      </c>
      <c r="N1806">
        <v>76</v>
      </c>
      <c r="O1806" t="s">
        <v>34</v>
      </c>
      <c r="P1806" t="s">
        <v>266</v>
      </c>
      <c r="Q1806" t="s">
        <v>35</v>
      </c>
      <c r="R1806" t="s">
        <v>568</v>
      </c>
      <c r="S1806" t="s">
        <v>191</v>
      </c>
      <c r="T1806">
        <v>1</v>
      </c>
      <c r="U1806" s="7">
        <v>1</v>
      </c>
      <c r="V1806" s="4">
        <v>0.25</v>
      </c>
      <c r="W1806">
        <v>0</v>
      </c>
      <c r="Y1806">
        <v>0.25</v>
      </c>
      <c r="Z1806">
        <v>0.25</v>
      </c>
      <c r="AA1806" t="b">
        <v>1</v>
      </c>
      <c r="AB1806" t="s">
        <v>110</v>
      </c>
      <c r="AC1806" t="s">
        <v>110</v>
      </c>
    </row>
    <row r="1807" spans="1:29" hidden="1" x14ac:dyDescent="0.25">
      <c r="A1807">
        <v>560529</v>
      </c>
      <c r="B1807" t="s">
        <v>1948</v>
      </c>
      <c r="C1807" t="s">
        <v>3168</v>
      </c>
      <c r="D1807" t="s">
        <v>74</v>
      </c>
      <c r="E1807" t="s">
        <v>99</v>
      </c>
      <c r="F1807" t="s">
        <v>100</v>
      </c>
      <c r="G1807">
        <v>0.5</v>
      </c>
      <c r="J1807" s="5"/>
      <c r="L1807" t="s">
        <v>1955</v>
      </c>
      <c r="M1807">
        <v>2018</v>
      </c>
      <c r="N1807">
        <v>11</v>
      </c>
      <c r="P1807" t="s">
        <v>399</v>
      </c>
      <c r="Q1807" t="s">
        <v>35</v>
      </c>
      <c r="R1807" t="s">
        <v>103</v>
      </c>
      <c r="S1807" t="s">
        <v>104</v>
      </c>
      <c r="T1807">
        <v>0.25</v>
      </c>
      <c r="U1807" s="7">
        <v>0.25</v>
      </c>
      <c r="V1807" s="4">
        <v>0.125</v>
      </c>
      <c r="W1807">
        <v>0</v>
      </c>
      <c r="Y1807">
        <v>0.125</v>
      </c>
      <c r="Z1807">
        <v>0.125</v>
      </c>
      <c r="AA1807" t="b">
        <v>1</v>
      </c>
      <c r="AB1807" t="s">
        <v>76</v>
      </c>
      <c r="AC1807" t="s">
        <v>3185</v>
      </c>
    </row>
    <row r="1808" spans="1:29" hidden="1" x14ac:dyDescent="0.25">
      <c r="A1808">
        <v>583274</v>
      </c>
      <c r="B1808" t="s">
        <v>1948</v>
      </c>
      <c r="C1808" t="s">
        <v>3168</v>
      </c>
      <c r="D1808" t="s">
        <v>74</v>
      </c>
      <c r="E1808" t="s">
        <v>40</v>
      </c>
      <c r="F1808" t="s">
        <v>146</v>
      </c>
      <c r="G1808">
        <v>0.33333333333332998</v>
      </c>
      <c r="H1808" t="s">
        <v>1956</v>
      </c>
      <c r="I1808" t="s">
        <v>143</v>
      </c>
      <c r="J1808">
        <v>675450500015</v>
      </c>
      <c r="K1808" t="s">
        <v>49</v>
      </c>
      <c r="L1808" t="s">
        <v>1957</v>
      </c>
      <c r="M1808">
        <v>2020</v>
      </c>
      <c r="N1808">
        <v>28</v>
      </c>
      <c r="O1808" t="s">
        <v>368</v>
      </c>
      <c r="Q1808" t="s">
        <v>69</v>
      </c>
      <c r="R1808" t="s">
        <v>150</v>
      </c>
      <c r="S1808" t="s">
        <v>82</v>
      </c>
      <c r="T1808">
        <v>16</v>
      </c>
      <c r="U1808" s="7">
        <v>16</v>
      </c>
      <c r="V1808" s="4">
        <v>5.3333333333332797</v>
      </c>
      <c r="W1808">
        <v>0</v>
      </c>
      <c r="Y1808">
        <v>5.3333333333332797</v>
      </c>
      <c r="Z1808">
        <v>5.3333333333332797</v>
      </c>
      <c r="AA1808" t="b">
        <v>1</v>
      </c>
      <c r="AB1808" t="s">
        <v>76</v>
      </c>
      <c r="AC1808" t="s">
        <v>3185</v>
      </c>
    </row>
    <row r="1809" spans="1:29" hidden="1" x14ac:dyDescent="0.25">
      <c r="A1809">
        <v>591649</v>
      </c>
      <c r="B1809" t="s">
        <v>1958</v>
      </c>
      <c r="C1809" t="s">
        <v>3168</v>
      </c>
      <c r="D1809" t="s">
        <v>470</v>
      </c>
      <c r="E1809" t="s">
        <v>40</v>
      </c>
      <c r="F1809" t="s">
        <v>89</v>
      </c>
      <c r="G1809">
        <v>0.5</v>
      </c>
      <c r="J1809" s="5"/>
      <c r="L1809" t="s">
        <v>782</v>
      </c>
      <c r="M1809">
        <v>2020</v>
      </c>
      <c r="N1809">
        <v>14</v>
      </c>
      <c r="O1809" t="s">
        <v>184</v>
      </c>
      <c r="Q1809" t="s">
        <v>69</v>
      </c>
      <c r="R1809" t="s">
        <v>91</v>
      </c>
      <c r="S1809" t="s">
        <v>92</v>
      </c>
      <c r="T1809">
        <v>1</v>
      </c>
      <c r="U1809" s="7">
        <v>2</v>
      </c>
      <c r="V1809" s="4">
        <v>1</v>
      </c>
      <c r="W1809">
        <v>0</v>
      </c>
      <c r="Y1809">
        <v>1</v>
      </c>
      <c r="Z1809">
        <v>1</v>
      </c>
      <c r="AA1809" t="b">
        <v>1</v>
      </c>
      <c r="AB1809" t="s">
        <v>76</v>
      </c>
      <c r="AC1809" t="s">
        <v>3187</v>
      </c>
    </row>
    <row r="1810" spans="1:29" hidden="1" x14ac:dyDescent="0.25">
      <c r="A1810">
        <v>591652</v>
      </c>
      <c r="B1810" t="s">
        <v>1958</v>
      </c>
      <c r="C1810" t="s">
        <v>3168</v>
      </c>
      <c r="D1810" t="s">
        <v>470</v>
      </c>
      <c r="E1810" t="s">
        <v>40</v>
      </c>
      <c r="F1810" t="s">
        <v>41</v>
      </c>
      <c r="G1810">
        <v>1</v>
      </c>
      <c r="J1810" s="5"/>
      <c r="L1810" t="s">
        <v>42</v>
      </c>
      <c r="M1810">
        <v>2020</v>
      </c>
      <c r="N1810">
        <v>9</v>
      </c>
      <c r="O1810" t="s">
        <v>34</v>
      </c>
      <c r="Q1810" t="s">
        <v>35</v>
      </c>
      <c r="R1810" t="s">
        <v>43</v>
      </c>
      <c r="S1810" t="s">
        <v>44</v>
      </c>
      <c r="T1810">
        <v>0.5</v>
      </c>
      <c r="U1810" s="7">
        <v>0.5</v>
      </c>
      <c r="V1810" s="4">
        <v>0.5</v>
      </c>
      <c r="W1810">
        <v>0</v>
      </c>
      <c r="Y1810">
        <v>0.5</v>
      </c>
      <c r="Z1810">
        <v>0.5</v>
      </c>
      <c r="AA1810" t="b">
        <v>1</v>
      </c>
      <c r="AB1810" t="s">
        <v>76</v>
      </c>
      <c r="AC1810" t="s">
        <v>3187</v>
      </c>
    </row>
    <row r="1811" spans="1:29" x14ac:dyDescent="0.25">
      <c r="A1811">
        <v>538145</v>
      </c>
      <c r="B1811" t="s">
        <v>1958</v>
      </c>
      <c r="C1811" t="s">
        <v>3168</v>
      </c>
      <c r="D1811" t="s">
        <v>470</v>
      </c>
      <c r="E1811" t="s">
        <v>99</v>
      </c>
      <c r="F1811" t="s">
        <v>100</v>
      </c>
      <c r="G1811">
        <v>1</v>
      </c>
      <c r="J1811" s="5"/>
      <c r="L1811" t="s">
        <v>1959</v>
      </c>
      <c r="M1811">
        <v>2017</v>
      </c>
      <c r="N1811">
        <v>6</v>
      </c>
      <c r="P1811" t="s">
        <v>1960</v>
      </c>
      <c r="Q1811" t="s">
        <v>69</v>
      </c>
      <c r="R1811" t="s">
        <v>103</v>
      </c>
      <c r="S1811" t="s">
        <v>104</v>
      </c>
      <c r="T1811">
        <v>0.25</v>
      </c>
      <c r="U1811" s="7">
        <v>0.5</v>
      </c>
      <c r="V1811" s="4">
        <v>0.5</v>
      </c>
      <c r="W1811">
        <v>0</v>
      </c>
      <c r="Y1811">
        <v>0.5</v>
      </c>
      <c r="Z1811">
        <v>0.5</v>
      </c>
      <c r="AA1811" t="b">
        <v>1</v>
      </c>
      <c r="AB1811" t="s">
        <v>45</v>
      </c>
      <c r="AC1811" t="s">
        <v>45</v>
      </c>
    </row>
    <row r="1812" spans="1:29" x14ac:dyDescent="0.25">
      <c r="A1812">
        <v>563271</v>
      </c>
      <c r="B1812" t="s">
        <v>1958</v>
      </c>
      <c r="C1812" t="s">
        <v>3168</v>
      </c>
      <c r="D1812" t="s">
        <v>470</v>
      </c>
      <c r="E1812" t="s">
        <v>40</v>
      </c>
      <c r="F1812" t="s">
        <v>1961</v>
      </c>
      <c r="G1812">
        <v>1</v>
      </c>
      <c r="J1812" s="5"/>
      <c r="L1812" t="s">
        <v>1962</v>
      </c>
      <c r="M1812">
        <v>2017</v>
      </c>
      <c r="N1812">
        <v>9</v>
      </c>
      <c r="O1812" t="s">
        <v>184</v>
      </c>
      <c r="Q1812" t="s">
        <v>69</v>
      </c>
      <c r="R1812" t="s">
        <v>3129</v>
      </c>
      <c r="S1812" t="s">
        <v>44</v>
      </c>
      <c r="T1812">
        <v>0.5</v>
      </c>
      <c r="U1812" s="7">
        <v>1</v>
      </c>
      <c r="V1812" s="4">
        <v>1</v>
      </c>
      <c r="W1812">
        <v>0</v>
      </c>
      <c r="Y1812">
        <v>1</v>
      </c>
      <c r="Z1812">
        <v>1</v>
      </c>
      <c r="AA1812" t="b">
        <v>1</v>
      </c>
      <c r="AB1812" t="s">
        <v>45</v>
      </c>
      <c r="AC1812" t="s">
        <v>45</v>
      </c>
    </row>
    <row r="1813" spans="1:29" x14ac:dyDescent="0.25">
      <c r="A1813">
        <v>554491</v>
      </c>
      <c r="B1813" t="s">
        <v>1958</v>
      </c>
      <c r="C1813" t="s">
        <v>3168</v>
      </c>
      <c r="D1813" t="s">
        <v>470</v>
      </c>
      <c r="E1813" t="s">
        <v>40</v>
      </c>
      <c r="F1813" t="s">
        <v>41</v>
      </c>
      <c r="G1813">
        <v>1</v>
      </c>
      <c r="J1813" s="5"/>
      <c r="L1813" t="s">
        <v>42</v>
      </c>
      <c r="M1813">
        <v>2018</v>
      </c>
      <c r="N1813">
        <v>12</v>
      </c>
      <c r="O1813" t="s">
        <v>34</v>
      </c>
      <c r="Q1813" t="s">
        <v>35</v>
      </c>
      <c r="R1813" t="s">
        <v>43</v>
      </c>
      <c r="S1813" t="s">
        <v>44</v>
      </c>
      <c r="T1813">
        <v>0.5</v>
      </c>
      <c r="U1813" s="7">
        <v>0.5</v>
      </c>
      <c r="V1813" s="4">
        <v>0.5</v>
      </c>
      <c r="W1813">
        <v>0</v>
      </c>
      <c r="Y1813">
        <v>0.5</v>
      </c>
      <c r="Z1813">
        <v>0.5</v>
      </c>
      <c r="AA1813" t="b">
        <v>1</v>
      </c>
      <c r="AB1813" t="s">
        <v>45</v>
      </c>
      <c r="AC1813" t="s">
        <v>45</v>
      </c>
    </row>
    <row r="1814" spans="1:29" hidden="1" x14ac:dyDescent="0.25">
      <c r="A1814">
        <v>554493</v>
      </c>
      <c r="B1814" t="s">
        <v>1958</v>
      </c>
      <c r="C1814" t="s">
        <v>3168</v>
      </c>
      <c r="D1814" t="s">
        <v>470</v>
      </c>
      <c r="E1814" t="s">
        <v>99</v>
      </c>
      <c r="F1814" t="s">
        <v>100</v>
      </c>
      <c r="G1814">
        <v>0.5</v>
      </c>
      <c r="J1814" s="5">
        <v>525491600019</v>
      </c>
      <c r="L1814" t="s">
        <v>1115</v>
      </c>
      <c r="M1814">
        <v>2018</v>
      </c>
      <c r="N1814">
        <v>8</v>
      </c>
      <c r="P1814" t="s">
        <v>1116</v>
      </c>
      <c r="Q1814" t="s">
        <v>69</v>
      </c>
      <c r="R1814" t="s">
        <v>103</v>
      </c>
      <c r="S1814" t="s">
        <v>104</v>
      </c>
      <c r="T1814">
        <v>0.25</v>
      </c>
      <c r="U1814" s="7">
        <v>0.5</v>
      </c>
      <c r="V1814" s="4">
        <v>0.25</v>
      </c>
      <c r="W1814">
        <v>0</v>
      </c>
      <c r="Y1814">
        <v>0.25</v>
      </c>
      <c r="Z1814">
        <v>0.25</v>
      </c>
      <c r="AA1814" t="b">
        <v>1</v>
      </c>
      <c r="AB1814" t="s">
        <v>151</v>
      </c>
      <c r="AC1814" t="s">
        <v>151</v>
      </c>
    </row>
    <row r="1815" spans="1:29" hidden="1" x14ac:dyDescent="0.25">
      <c r="A1815">
        <v>554496</v>
      </c>
      <c r="B1815" t="s">
        <v>1958</v>
      </c>
      <c r="C1815" t="s">
        <v>3168</v>
      </c>
      <c r="D1815" t="s">
        <v>470</v>
      </c>
      <c r="E1815" t="s">
        <v>99</v>
      </c>
      <c r="F1815" t="s">
        <v>100</v>
      </c>
      <c r="G1815">
        <v>1</v>
      </c>
      <c r="J1815" s="5"/>
      <c r="L1815" t="s">
        <v>1963</v>
      </c>
      <c r="M1815">
        <v>2018</v>
      </c>
      <c r="N1815">
        <v>8</v>
      </c>
      <c r="P1815" t="s">
        <v>1964</v>
      </c>
      <c r="Q1815" t="s">
        <v>69</v>
      </c>
      <c r="R1815" t="s">
        <v>103</v>
      </c>
      <c r="S1815" t="s">
        <v>104</v>
      </c>
      <c r="T1815">
        <v>0.25</v>
      </c>
      <c r="U1815" s="7">
        <v>0.5</v>
      </c>
      <c r="V1815" s="4">
        <v>0.5</v>
      </c>
      <c r="W1815">
        <v>0</v>
      </c>
      <c r="Y1815">
        <v>0.5</v>
      </c>
      <c r="Z1815">
        <v>0.5</v>
      </c>
      <c r="AA1815" t="b">
        <v>1</v>
      </c>
      <c r="AB1815" t="s">
        <v>151</v>
      </c>
      <c r="AC1815" t="s">
        <v>151</v>
      </c>
    </row>
    <row r="1816" spans="1:29" hidden="1" x14ac:dyDescent="0.25">
      <c r="A1816">
        <v>555644</v>
      </c>
      <c r="B1816" t="s">
        <v>1958</v>
      </c>
      <c r="C1816" t="s">
        <v>3168</v>
      </c>
      <c r="D1816" t="s">
        <v>470</v>
      </c>
      <c r="E1816" t="s">
        <v>99</v>
      </c>
      <c r="F1816" t="s">
        <v>100</v>
      </c>
      <c r="G1816">
        <v>0.5</v>
      </c>
      <c r="J1816" s="5">
        <v>525491600016</v>
      </c>
      <c r="L1816" t="s">
        <v>1117</v>
      </c>
      <c r="M1816">
        <v>2018</v>
      </c>
      <c r="N1816">
        <v>10</v>
      </c>
      <c r="P1816" t="s">
        <v>1118</v>
      </c>
      <c r="Q1816" t="s">
        <v>69</v>
      </c>
      <c r="R1816" t="s">
        <v>103</v>
      </c>
      <c r="S1816" t="s">
        <v>104</v>
      </c>
      <c r="T1816">
        <v>0.25</v>
      </c>
      <c r="U1816" s="7">
        <v>0.5</v>
      </c>
      <c r="V1816" s="4">
        <v>0.25</v>
      </c>
      <c r="W1816">
        <v>0</v>
      </c>
      <c r="Y1816">
        <v>0.25</v>
      </c>
      <c r="Z1816">
        <v>0.25</v>
      </c>
      <c r="AA1816" t="b">
        <v>1</v>
      </c>
      <c r="AB1816" t="s">
        <v>151</v>
      </c>
      <c r="AC1816" t="s">
        <v>151</v>
      </c>
    </row>
    <row r="1817" spans="1:29" x14ac:dyDescent="0.25">
      <c r="A1817">
        <v>556839</v>
      </c>
      <c r="B1817" t="s">
        <v>1958</v>
      </c>
      <c r="C1817" t="s">
        <v>3168</v>
      </c>
      <c r="D1817" t="s">
        <v>470</v>
      </c>
      <c r="E1817" t="s">
        <v>99</v>
      </c>
      <c r="F1817" t="s">
        <v>430</v>
      </c>
      <c r="G1817">
        <v>0.5</v>
      </c>
      <c r="J1817" s="5">
        <v>429975301082</v>
      </c>
      <c r="L1817" t="s">
        <v>783</v>
      </c>
      <c r="M1817">
        <v>2017</v>
      </c>
      <c r="N1817">
        <v>7</v>
      </c>
      <c r="O1817" t="s">
        <v>543</v>
      </c>
      <c r="P1817" t="s">
        <v>784</v>
      </c>
      <c r="Q1817" t="s">
        <v>69</v>
      </c>
      <c r="R1817" t="s">
        <v>3100</v>
      </c>
      <c r="S1817" t="s">
        <v>225</v>
      </c>
      <c r="T1817">
        <v>0.5</v>
      </c>
      <c r="U1817" s="7">
        <v>1</v>
      </c>
      <c r="V1817" s="4">
        <v>0.5</v>
      </c>
      <c r="W1817">
        <v>0</v>
      </c>
      <c r="Y1817">
        <v>0.5</v>
      </c>
      <c r="Z1817">
        <v>0.5</v>
      </c>
      <c r="AA1817" t="b">
        <v>1</v>
      </c>
      <c r="AB1817" t="s">
        <v>45</v>
      </c>
      <c r="AC1817" t="s">
        <v>45</v>
      </c>
    </row>
    <row r="1818" spans="1:29" x14ac:dyDescent="0.25">
      <c r="A1818">
        <v>574201</v>
      </c>
      <c r="B1818" t="s">
        <v>1958</v>
      </c>
      <c r="C1818" t="s">
        <v>3168</v>
      </c>
      <c r="D1818" t="s">
        <v>470</v>
      </c>
      <c r="E1818" t="s">
        <v>40</v>
      </c>
      <c r="F1818" t="s">
        <v>89</v>
      </c>
      <c r="G1818">
        <v>0.5</v>
      </c>
      <c r="J1818" s="5"/>
      <c r="L1818" t="s">
        <v>782</v>
      </c>
      <c r="M1818">
        <v>2018</v>
      </c>
      <c r="N1818">
        <v>7</v>
      </c>
      <c r="O1818" t="s">
        <v>184</v>
      </c>
      <c r="Q1818" t="s">
        <v>69</v>
      </c>
      <c r="R1818" t="s">
        <v>91</v>
      </c>
      <c r="S1818" t="s">
        <v>92</v>
      </c>
      <c r="T1818">
        <v>1</v>
      </c>
      <c r="U1818" s="7">
        <v>2</v>
      </c>
      <c r="V1818" s="4">
        <v>1</v>
      </c>
      <c r="W1818">
        <v>0</v>
      </c>
      <c r="Y1818">
        <v>1</v>
      </c>
      <c r="Z1818">
        <v>1</v>
      </c>
      <c r="AA1818" t="b">
        <v>1</v>
      </c>
      <c r="AB1818" t="s">
        <v>45</v>
      </c>
      <c r="AC1818" t="s">
        <v>45</v>
      </c>
    </row>
    <row r="1819" spans="1:29" x14ac:dyDescent="0.25">
      <c r="A1819">
        <v>574282</v>
      </c>
      <c r="B1819" t="s">
        <v>1958</v>
      </c>
      <c r="C1819" t="s">
        <v>3168</v>
      </c>
      <c r="D1819" t="s">
        <v>470</v>
      </c>
      <c r="E1819" t="s">
        <v>99</v>
      </c>
      <c r="F1819" t="s">
        <v>788</v>
      </c>
      <c r="G1819">
        <v>0.5</v>
      </c>
      <c r="J1819" s="5">
        <v>568991704061</v>
      </c>
      <c r="L1819" t="s">
        <v>630</v>
      </c>
      <c r="M1819">
        <v>2018</v>
      </c>
      <c r="N1819">
        <v>5</v>
      </c>
      <c r="P1819" t="s">
        <v>789</v>
      </c>
      <c r="Q1819" t="s">
        <v>69</v>
      </c>
      <c r="R1819" t="s">
        <v>3104</v>
      </c>
      <c r="S1819" t="s">
        <v>225</v>
      </c>
      <c r="T1819">
        <v>0.5</v>
      </c>
      <c r="U1819" s="7">
        <v>1</v>
      </c>
      <c r="V1819" s="4">
        <v>0.5</v>
      </c>
      <c r="W1819">
        <v>0</v>
      </c>
      <c r="Y1819">
        <v>0.5</v>
      </c>
      <c r="Z1819">
        <v>0.5</v>
      </c>
      <c r="AA1819" t="b">
        <v>1</v>
      </c>
      <c r="AB1819" t="s">
        <v>45</v>
      </c>
      <c r="AC1819" t="s">
        <v>45</v>
      </c>
    </row>
    <row r="1820" spans="1:29" hidden="1" x14ac:dyDescent="0.25">
      <c r="A1820">
        <v>574290</v>
      </c>
      <c r="B1820" t="s">
        <v>1958</v>
      </c>
      <c r="C1820" t="s">
        <v>3168</v>
      </c>
      <c r="D1820" t="s">
        <v>470</v>
      </c>
      <c r="E1820" t="s">
        <v>99</v>
      </c>
      <c r="F1820" t="s">
        <v>134</v>
      </c>
      <c r="G1820">
        <v>0.5</v>
      </c>
      <c r="J1820" s="5">
        <v>530109202116</v>
      </c>
      <c r="L1820" t="s">
        <v>790</v>
      </c>
      <c r="M1820">
        <v>2019</v>
      </c>
      <c r="N1820">
        <v>6</v>
      </c>
      <c r="P1820" t="s">
        <v>791</v>
      </c>
      <c r="Q1820" t="s">
        <v>69</v>
      </c>
      <c r="R1820" t="s">
        <v>224</v>
      </c>
      <c r="S1820" t="s">
        <v>225</v>
      </c>
      <c r="T1820">
        <v>0.5</v>
      </c>
      <c r="U1820" s="7">
        <v>1</v>
      </c>
      <c r="V1820" s="4">
        <v>0.5</v>
      </c>
      <c r="W1820">
        <v>0</v>
      </c>
      <c r="Y1820">
        <v>0.5</v>
      </c>
      <c r="Z1820">
        <v>0.5</v>
      </c>
      <c r="AA1820" t="b">
        <v>1</v>
      </c>
      <c r="AB1820" t="s">
        <v>76</v>
      </c>
      <c r="AC1820" t="s">
        <v>3187</v>
      </c>
    </row>
    <row r="1821" spans="1:29" x14ac:dyDescent="0.25">
      <c r="A1821">
        <v>540512</v>
      </c>
      <c r="B1821" t="s">
        <v>1965</v>
      </c>
      <c r="C1821" t="s">
        <v>3168</v>
      </c>
      <c r="D1821" t="s">
        <v>470</v>
      </c>
      <c r="E1821" t="s">
        <v>58</v>
      </c>
      <c r="G1821">
        <v>1</v>
      </c>
      <c r="J1821" s="5"/>
      <c r="M1821">
        <v>2017</v>
      </c>
      <c r="N1821">
        <v>240</v>
      </c>
      <c r="O1821" t="s">
        <v>34</v>
      </c>
      <c r="P1821" t="s">
        <v>258</v>
      </c>
      <c r="Q1821" t="s">
        <v>35</v>
      </c>
      <c r="R1821" t="s">
        <v>58</v>
      </c>
      <c r="S1821" t="s">
        <v>60</v>
      </c>
      <c r="T1821">
        <v>1</v>
      </c>
      <c r="U1821" s="7">
        <v>1</v>
      </c>
      <c r="V1821" s="4">
        <v>1</v>
      </c>
      <c r="W1821">
        <v>1</v>
      </c>
      <c r="Y1821">
        <v>1</v>
      </c>
      <c r="Z1821">
        <v>1</v>
      </c>
      <c r="AA1821" t="b">
        <v>1</v>
      </c>
      <c r="AB1821" t="s">
        <v>38</v>
      </c>
      <c r="AC1821" t="s">
        <v>38</v>
      </c>
    </row>
    <row r="1822" spans="1:29" hidden="1" x14ac:dyDescent="0.25">
      <c r="A1822">
        <v>561394</v>
      </c>
      <c r="B1822" t="s">
        <v>1966</v>
      </c>
      <c r="C1822" t="s">
        <v>3168</v>
      </c>
      <c r="D1822" t="s">
        <v>947</v>
      </c>
      <c r="E1822" t="s">
        <v>99</v>
      </c>
      <c r="F1822" t="s">
        <v>100</v>
      </c>
      <c r="G1822">
        <v>0.25</v>
      </c>
      <c r="J1822" s="5"/>
      <c r="L1822" t="s">
        <v>910</v>
      </c>
      <c r="M1822">
        <v>2019</v>
      </c>
      <c r="N1822">
        <v>7</v>
      </c>
      <c r="P1822" t="s">
        <v>911</v>
      </c>
      <c r="Q1822" t="s">
        <v>69</v>
      </c>
      <c r="R1822" t="s">
        <v>103</v>
      </c>
      <c r="S1822" t="s">
        <v>104</v>
      </c>
      <c r="T1822">
        <v>0.25</v>
      </c>
      <c r="U1822" s="7">
        <v>0.5</v>
      </c>
      <c r="V1822" s="4">
        <v>0.125</v>
      </c>
      <c r="W1822">
        <v>0</v>
      </c>
      <c r="Y1822">
        <v>0.125</v>
      </c>
      <c r="Z1822">
        <v>0.125</v>
      </c>
      <c r="AA1822" t="b">
        <v>1</v>
      </c>
      <c r="AB1822" t="s">
        <v>151</v>
      </c>
      <c r="AC1822" t="s">
        <v>151</v>
      </c>
    </row>
    <row r="1823" spans="1:29" hidden="1" x14ac:dyDescent="0.25">
      <c r="A1823">
        <v>581412</v>
      </c>
      <c r="B1823" t="s">
        <v>1966</v>
      </c>
      <c r="C1823" t="s">
        <v>3168</v>
      </c>
      <c r="D1823" t="s">
        <v>947</v>
      </c>
      <c r="E1823" t="s">
        <v>40</v>
      </c>
      <c r="F1823" t="s">
        <v>89</v>
      </c>
      <c r="G1823">
        <v>0.25</v>
      </c>
      <c r="J1823" s="5"/>
      <c r="L1823" t="s">
        <v>915</v>
      </c>
      <c r="M1823">
        <v>2020</v>
      </c>
      <c r="N1823">
        <v>8</v>
      </c>
      <c r="O1823" t="s">
        <v>168</v>
      </c>
      <c r="Q1823" t="s">
        <v>35</v>
      </c>
      <c r="R1823" t="s">
        <v>91</v>
      </c>
      <c r="S1823" t="s">
        <v>92</v>
      </c>
      <c r="T1823">
        <v>1</v>
      </c>
      <c r="U1823" s="7">
        <v>1</v>
      </c>
      <c r="V1823" s="4">
        <v>0.25</v>
      </c>
      <c r="W1823">
        <v>0</v>
      </c>
      <c r="Y1823">
        <v>0.25</v>
      </c>
      <c r="Z1823">
        <v>0.25</v>
      </c>
      <c r="AA1823" t="b">
        <v>1</v>
      </c>
      <c r="AB1823" t="s">
        <v>151</v>
      </c>
      <c r="AC1823" t="s">
        <v>151</v>
      </c>
    </row>
    <row r="1824" spans="1:29" hidden="1" x14ac:dyDescent="0.25">
      <c r="A1824">
        <v>545480</v>
      </c>
      <c r="B1824" t="s">
        <v>1966</v>
      </c>
      <c r="C1824" t="s">
        <v>3168</v>
      </c>
      <c r="D1824" t="s">
        <v>947</v>
      </c>
      <c r="E1824" t="s">
        <v>40</v>
      </c>
      <c r="F1824" t="s">
        <v>47</v>
      </c>
      <c r="G1824">
        <v>0.33333333333332998</v>
      </c>
      <c r="H1824" t="s">
        <v>918</v>
      </c>
      <c r="I1824" t="s">
        <v>143</v>
      </c>
      <c r="J1824" s="5">
        <v>441282700005</v>
      </c>
      <c r="K1824" t="s">
        <v>49</v>
      </c>
      <c r="L1824" t="s">
        <v>919</v>
      </c>
      <c r="M1824">
        <v>2018</v>
      </c>
      <c r="N1824">
        <v>22</v>
      </c>
      <c r="O1824" t="s">
        <v>68</v>
      </c>
      <c r="P1824" t="s">
        <v>920</v>
      </c>
      <c r="Q1824" t="s">
        <v>69</v>
      </c>
      <c r="R1824" t="s">
        <v>51</v>
      </c>
      <c r="S1824" t="s">
        <v>390</v>
      </c>
      <c r="T1824">
        <v>9</v>
      </c>
      <c r="U1824" s="7">
        <v>9</v>
      </c>
      <c r="V1824" s="4">
        <v>2.9999999999999698</v>
      </c>
      <c r="W1824">
        <v>0</v>
      </c>
      <c r="Y1824">
        <v>2.9999999999999698</v>
      </c>
      <c r="Z1824">
        <v>2.9999999999999698</v>
      </c>
      <c r="AA1824" t="b">
        <v>1</v>
      </c>
      <c r="AB1824" t="s">
        <v>151</v>
      </c>
      <c r="AC1824" t="s">
        <v>151</v>
      </c>
    </row>
    <row r="1825" spans="1:29" hidden="1" x14ac:dyDescent="0.25">
      <c r="A1825">
        <v>565048</v>
      </c>
      <c r="B1825" t="s">
        <v>1966</v>
      </c>
      <c r="C1825" t="s">
        <v>3168</v>
      </c>
      <c r="D1825" t="s">
        <v>947</v>
      </c>
      <c r="E1825" t="s">
        <v>99</v>
      </c>
      <c r="F1825" t="s">
        <v>100</v>
      </c>
      <c r="G1825">
        <v>0.16666666666666999</v>
      </c>
      <c r="J1825" s="5"/>
      <c r="L1825" t="s">
        <v>921</v>
      </c>
      <c r="M1825">
        <v>2019</v>
      </c>
      <c r="N1825">
        <v>7</v>
      </c>
      <c r="P1825" t="s">
        <v>922</v>
      </c>
      <c r="Q1825" t="s">
        <v>69</v>
      </c>
      <c r="R1825" t="s">
        <v>103</v>
      </c>
      <c r="S1825" t="s">
        <v>104</v>
      </c>
      <c r="T1825">
        <v>0.25</v>
      </c>
      <c r="U1825" s="7">
        <v>0.5</v>
      </c>
      <c r="V1825" s="4">
        <v>8.3333333333334994E-2</v>
      </c>
      <c r="W1825">
        <v>0</v>
      </c>
      <c r="Y1825">
        <v>8.3333333333334994E-2</v>
      </c>
      <c r="Z1825">
        <v>8.3333333333334994E-2</v>
      </c>
      <c r="AA1825" t="b">
        <v>1</v>
      </c>
      <c r="AB1825" t="s">
        <v>151</v>
      </c>
      <c r="AC1825" t="s">
        <v>151</v>
      </c>
    </row>
    <row r="1826" spans="1:29" hidden="1" x14ac:dyDescent="0.25">
      <c r="A1826">
        <v>583745</v>
      </c>
      <c r="B1826" t="s">
        <v>1966</v>
      </c>
      <c r="C1826" t="s">
        <v>3168</v>
      </c>
      <c r="D1826" t="s">
        <v>947</v>
      </c>
      <c r="E1826" t="s">
        <v>75</v>
      </c>
      <c r="G1826">
        <v>0.33333333333332998</v>
      </c>
      <c r="J1826" s="5"/>
      <c r="M1826">
        <v>2020</v>
      </c>
      <c r="N1826">
        <v>176</v>
      </c>
      <c r="P1826" t="s">
        <v>266</v>
      </c>
      <c r="Q1826" t="s">
        <v>35</v>
      </c>
      <c r="R1826" t="s">
        <v>75</v>
      </c>
      <c r="S1826" t="s">
        <v>61</v>
      </c>
      <c r="T1826">
        <v>0</v>
      </c>
      <c r="U1826" s="7">
        <v>0</v>
      </c>
      <c r="V1826" s="4">
        <v>0</v>
      </c>
      <c r="W1826">
        <v>0</v>
      </c>
      <c r="Y1826">
        <v>0</v>
      </c>
      <c r="Z1826">
        <v>0</v>
      </c>
      <c r="AA1826" t="b">
        <v>1</v>
      </c>
      <c r="AB1826" t="s">
        <v>76</v>
      </c>
      <c r="AC1826" t="s">
        <v>3186</v>
      </c>
    </row>
    <row r="1827" spans="1:29" hidden="1" x14ac:dyDescent="0.25">
      <c r="A1827">
        <v>528431</v>
      </c>
      <c r="B1827" t="s">
        <v>1966</v>
      </c>
      <c r="C1827" t="s">
        <v>3168</v>
      </c>
      <c r="D1827" t="s">
        <v>947</v>
      </c>
      <c r="E1827" t="s">
        <v>40</v>
      </c>
      <c r="F1827" t="s">
        <v>89</v>
      </c>
      <c r="G1827">
        <v>0.25</v>
      </c>
      <c r="J1827" s="5"/>
      <c r="L1827" t="s">
        <v>1051</v>
      </c>
      <c r="M1827">
        <v>2018</v>
      </c>
      <c r="N1827">
        <v>11</v>
      </c>
      <c r="O1827" t="s">
        <v>68</v>
      </c>
      <c r="Q1827" t="s">
        <v>69</v>
      </c>
      <c r="R1827" t="s">
        <v>91</v>
      </c>
      <c r="S1827" t="s">
        <v>92</v>
      </c>
      <c r="T1827">
        <v>1</v>
      </c>
      <c r="U1827" s="7">
        <v>2</v>
      </c>
      <c r="V1827" s="4">
        <v>0.5</v>
      </c>
      <c r="W1827">
        <v>0</v>
      </c>
      <c r="Y1827">
        <v>0.5</v>
      </c>
      <c r="Z1827">
        <v>0.5</v>
      </c>
      <c r="AA1827" t="b">
        <v>1</v>
      </c>
      <c r="AB1827" t="s">
        <v>151</v>
      </c>
      <c r="AC1827" t="s">
        <v>151</v>
      </c>
    </row>
    <row r="1828" spans="1:29" hidden="1" x14ac:dyDescent="0.25">
      <c r="A1828">
        <v>592031</v>
      </c>
      <c r="B1828" t="s">
        <v>1967</v>
      </c>
      <c r="C1828" t="s">
        <v>3168</v>
      </c>
      <c r="D1828" t="s">
        <v>437</v>
      </c>
      <c r="E1828" t="s">
        <v>249</v>
      </c>
      <c r="G1828">
        <v>0.125</v>
      </c>
      <c r="J1828" s="5"/>
      <c r="M1828">
        <v>2020</v>
      </c>
      <c r="N1828">
        <v>64</v>
      </c>
      <c r="O1828" t="s">
        <v>34</v>
      </c>
      <c r="P1828" t="s">
        <v>1968</v>
      </c>
      <c r="Q1828" t="s">
        <v>35</v>
      </c>
      <c r="R1828" t="s">
        <v>249</v>
      </c>
      <c r="S1828" t="s">
        <v>191</v>
      </c>
      <c r="T1828">
        <v>1</v>
      </c>
      <c r="U1828" s="7">
        <v>1</v>
      </c>
      <c r="V1828" s="4">
        <v>0.125</v>
      </c>
      <c r="W1828">
        <v>0</v>
      </c>
      <c r="Y1828">
        <v>0.125</v>
      </c>
      <c r="Z1828">
        <v>0.125</v>
      </c>
      <c r="AA1828" t="b">
        <v>1</v>
      </c>
      <c r="AB1828" t="s">
        <v>76</v>
      </c>
      <c r="AC1828" t="s">
        <v>3187</v>
      </c>
    </row>
    <row r="1829" spans="1:29" hidden="1" x14ac:dyDescent="0.25">
      <c r="A1829">
        <v>592237</v>
      </c>
      <c r="B1829" t="s">
        <v>1967</v>
      </c>
      <c r="C1829" t="s">
        <v>3168</v>
      </c>
      <c r="D1829" t="s">
        <v>437</v>
      </c>
      <c r="E1829" t="s">
        <v>288</v>
      </c>
      <c r="G1829">
        <v>0.125</v>
      </c>
      <c r="J1829" s="5"/>
      <c r="M1829">
        <v>2020</v>
      </c>
      <c r="N1829">
        <v>112</v>
      </c>
      <c r="O1829" t="s">
        <v>34</v>
      </c>
      <c r="P1829" t="s">
        <v>1968</v>
      </c>
      <c r="Q1829" t="s">
        <v>35</v>
      </c>
      <c r="R1829" t="s">
        <v>288</v>
      </c>
      <c r="S1829" t="s">
        <v>61</v>
      </c>
      <c r="T1829">
        <v>0</v>
      </c>
      <c r="U1829" s="7">
        <v>0</v>
      </c>
      <c r="V1829" s="4">
        <v>0</v>
      </c>
      <c r="W1829">
        <v>0</v>
      </c>
      <c r="Y1829">
        <v>0</v>
      </c>
      <c r="Z1829">
        <v>0</v>
      </c>
      <c r="AA1829" t="b">
        <v>1</v>
      </c>
      <c r="AB1829" t="s">
        <v>76</v>
      </c>
      <c r="AC1829" t="s">
        <v>3187</v>
      </c>
    </row>
    <row r="1830" spans="1:29" hidden="1" x14ac:dyDescent="0.25">
      <c r="A1830">
        <v>579700</v>
      </c>
      <c r="B1830" t="s">
        <v>1967</v>
      </c>
      <c r="C1830" t="s">
        <v>3168</v>
      </c>
      <c r="D1830" t="s">
        <v>437</v>
      </c>
      <c r="E1830" t="s">
        <v>1473</v>
      </c>
      <c r="F1830" t="s">
        <v>1961</v>
      </c>
      <c r="G1830">
        <v>1</v>
      </c>
      <c r="J1830" s="5"/>
      <c r="L1830" t="s">
        <v>1969</v>
      </c>
      <c r="M1830">
        <v>2019</v>
      </c>
      <c r="N1830">
        <v>8</v>
      </c>
      <c r="O1830" t="s">
        <v>34</v>
      </c>
      <c r="Q1830" t="s">
        <v>35</v>
      </c>
      <c r="R1830" t="s">
        <v>3130</v>
      </c>
      <c r="S1830" t="s">
        <v>191</v>
      </c>
      <c r="T1830">
        <v>1</v>
      </c>
      <c r="U1830" s="7">
        <v>1</v>
      </c>
      <c r="V1830" s="4">
        <v>1</v>
      </c>
      <c r="W1830">
        <v>0</v>
      </c>
      <c r="Y1830">
        <v>1</v>
      </c>
      <c r="Z1830">
        <v>1</v>
      </c>
      <c r="AA1830" t="b">
        <v>1</v>
      </c>
      <c r="AB1830" t="s">
        <v>76</v>
      </c>
      <c r="AC1830" t="s">
        <v>3187</v>
      </c>
    </row>
    <row r="1831" spans="1:29" hidden="1" x14ac:dyDescent="0.25">
      <c r="A1831">
        <v>568675</v>
      </c>
      <c r="B1831" t="s">
        <v>1967</v>
      </c>
      <c r="C1831" t="s">
        <v>3168</v>
      </c>
      <c r="D1831" t="s">
        <v>437</v>
      </c>
      <c r="E1831" t="s">
        <v>346</v>
      </c>
      <c r="F1831" t="s">
        <v>89</v>
      </c>
      <c r="G1831">
        <v>1</v>
      </c>
      <c r="J1831" s="5"/>
      <c r="L1831" t="s">
        <v>1970</v>
      </c>
      <c r="M1831">
        <v>2019</v>
      </c>
      <c r="N1831">
        <v>10</v>
      </c>
      <c r="P1831" t="s">
        <v>1971</v>
      </c>
      <c r="Q1831" t="s">
        <v>35</v>
      </c>
      <c r="R1831" t="s">
        <v>3131</v>
      </c>
      <c r="S1831" t="s">
        <v>61</v>
      </c>
      <c r="T1831">
        <v>0</v>
      </c>
      <c r="U1831" s="7">
        <v>0</v>
      </c>
      <c r="V1831" s="4">
        <v>0</v>
      </c>
      <c r="W1831">
        <v>0</v>
      </c>
      <c r="Y1831">
        <v>0</v>
      </c>
      <c r="Z1831">
        <v>0</v>
      </c>
      <c r="AA1831" t="b">
        <v>1</v>
      </c>
      <c r="AB1831" t="s">
        <v>151</v>
      </c>
      <c r="AC1831" t="s">
        <v>151</v>
      </c>
    </row>
    <row r="1832" spans="1:29" hidden="1" x14ac:dyDescent="0.25">
      <c r="A1832">
        <v>569378</v>
      </c>
      <c r="B1832" t="s">
        <v>1967</v>
      </c>
      <c r="C1832" t="s">
        <v>3168</v>
      </c>
      <c r="D1832" t="s">
        <v>437</v>
      </c>
      <c r="E1832" t="s">
        <v>346</v>
      </c>
      <c r="F1832" t="s">
        <v>89</v>
      </c>
      <c r="G1832">
        <v>1</v>
      </c>
      <c r="J1832" s="5"/>
      <c r="L1832" t="s">
        <v>1970</v>
      </c>
      <c r="M1832">
        <v>2019</v>
      </c>
      <c r="N1832">
        <v>10</v>
      </c>
      <c r="P1832" t="s">
        <v>1971</v>
      </c>
      <c r="Q1832" t="s">
        <v>35</v>
      </c>
      <c r="R1832" t="s">
        <v>3131</v>
      </c>
      <c r="S1832" t="s">
        <v>61</v>
      </c>
      <c r="T1832">
        <v>0</v>
      </c>
      <c r="U1832" s="7">
        <v>0</v>
      </c>
      <c r="V1832" s="4">
        <v>0</v>
      </c>
      <c r="W1832">
        <v>0</v>
      </c>
      <c r="Y1832">
        <v>0</v>
      </c>
      <c r="Z1832">
        <v>0</v>
      </c>
      <c r="AA1832" t="b">
        <v>1</v>
      </c>
      <c r="AB1832" t="s">
        <v>76</v>
      </c>
      <c r="AC1832" t="s">
        <v>3187</v>
      </c>
    </row>
    <row r="1833" spans="1:29" hidden="1" x14ac:dyDescent="0.25">
      <c r="A1833">
        <v>533109</v>
      </c>
      <c r="B1833" t="s">
        <v>1972</v>
      </c>
      <c r="C1833" t="s">
        <v>3168</v>
      </c>
      <c r="D1833" t="s">
        <v>947</v>
      </c>
      <c r="E1833" t="s">
        <v>193</v>
      </c>
      <c r="G1833">
        <v>1</v>
      </c>
      <c r="J1833" s="5"/>
      <c r="M1833">
        <v>2017</v>
      </c>
      <c r="N1833">
        <v>198</v>
      </c>
      <c r="O1833" t="s">
        <v>34</v>
      </c>
      <c r="P1833" t="s">
        <v>266</v>
      </c>
      <c r="Q1833" t="s">
        <v>35</v>
      </c>
      <c r="R1833" t="s">
        <v>193</v>
      </c>
      <c r="S1833" t="s">
        <v>60</v>
      </c>
      <c r="T1833">
        <v>3</v>
      </c>
      <c r="U1833" s="7">
        <v>3</v>
      </c>
      <c r="V1833" s="4">
        <v>3</v>
      </c>
      <c r="W1833">
        <v>3</v>
      </c>
      <c r="Y1833">
        <v>3</v>
      </c>
      <c r="Z1833">
        <v>3</v>
      </c>
      <c r="AA1833" t="b">
        <v>1</v>
      </c>
      <c r="AB1833" t="s">
        <v>151</v>
      </c>
      <c r="AC1833" t="s">
        <v>151</v>
      </c>
    </row>
    <row r="1834" spans="1:29" hidden="1" x14ac:dyDescent="0.25">
      <c r="A1834">
        <v>574429</v>
      </c>
      <c r="B1834" t="s">
        <v>1973</v>
      </c>
      <c r="C1834" t="s">
        <v>3168</v>
      </c>
      <c r="D1834" t="s">
        <v>196</v>
      </c>
      <c r="E1834" t="s">
        <v>117</v>
      </c>
      <c r="G1834">
        <v>0.5</v>
      </c>
      <c r="J1834" s="5"/>
      <c r="L1834" t="s">
        <v>1974</v>
      </c>
      <c r="M1834">
        <v>2019</v>
      </c>
      <c r="N1834">
        <v>12</v>
      </c>
      <c r="O1834" t="s">
        <v>34</v>
      </c>
      <c r="P1834" t="s">
        <v>1975</v>
      </c>
      <c r="Q1834" t="s">
        <v>35</v>
      </c>
      <c r="R1834" t="s">
        <v>117</v>
      </c>
      <c r="S1834" t="s">
        <v>120</v>
      </c>
      <c r="T1834">
        <v>1</v>
      </c>
      <c r="U1834" s="7">
        <v>1</v>
      </c>
      <c r="V1834" s="4">
        <v>0.5</v>
      </c>
      <c r="W1834">
        <v>0</v>
      </c>
      <c r="Y1834">
        <v>0.5</v>
      </c>
      <c r="Z1834">
        <v>0.5</v>
      </c>
      <c r="AA1834" t="b">
        <v>1</v>
      </c>
      <c r="AB1834" t="s">
        <v>199</v>
      </c>
      <c r="AC1834" t="s">
        <v>199</v>
      </c>
    </row>
    <row r="1835" spans="1:29" hidden="1" x14ac:dyDescent="0.25">
      <c r="A1835">
        <v>557687</v>
      </c>
      <c r="B1835" t="s">
        <v>1976</v>
      </c>
      <c r="C1835" t="s">
        <v>3168</v>
      </c>
      <c r="D1835" t="s">
        <v>323</v>
      </c>
      <c r="E1835" t="s">
        <v>40</v>
      </c>
      <c r="F1835" t="s">
        <v>89</v>
      </c>
      <c r="G1835">
        <v>1</v>
      </c>
      <c r="J1835" s="5"/>
      <c r="L1835" t="s">
        <v>834</v>
      </c>
      <c r="M1835">
        <v>2018</v>
      </c>
      <c r="N1835">
        <v>8</v>
      </c>
      <c r="O1835" t="s">
        <v>34</v>
      </c>
      <c r="Q1835" t="s">
        <v>35</v>
      </c>
      <c r="R1835" t="s">
        <v>91</v>
      </c>
      <c r="S1835" t="s">
        <v>92</v>
      </c>
      <c r="T1835">
        <v>1</v>
      </c>
      <c r="U1835" s="7">
        <v>1</v>
      </c>
      <c r="V1835" s="4">
        <v>1</v>
      </c>
      <c r="W1835">
        <v>0</v>
      </c>
      <c r="Y1835">
        <v>1</v>
      </c>
      <c r="Z1835">
        <v>1</v>
      </c>
      <c r="AA1835" t="b">
        <v>1</v>
      </c>
      <c r="AB1835" t="s">
        <v>76</v>
      </c>
      <c r="AC1835" t="s">
        <v>3185</v>
      </c>
    </row>
    <row r="1836" spans="1:29" hidden="1" x14ac:dyDescent="0.25">
      <c r="A1836">
        <v>546333</v>
      </c>
      <c r="B1836" t="s">
        <v>1977</v>
      </c>
      <c r="C1836" t="s">
        <v>3168</v>
      </c>
      <c r="D1836" t="s">
        <v>947</v>
      </c>
      <c r="E1836" t="s">
        <v>99</v>
      </c>
      <c r="F1836" t="s">
        <v>100</v>
      </c>
      <c r="G1836">
        <v>0.33333333333332998</v>
      </c>
      <c r="J1836" s="5"/>
      <c r="L1836" t="s">
        <v>1844</v>
      </c>
      <c r="M1836">
        <v>2018</v>
      </c>
      <c r="N1836">
        <v>5</v>
      </c>
      <c r="P1836" t="s">
        <v>1845</v>
      </c>
      <c r="Q1836" t="s">
        <v>69</v>
      </c>
      <c r="R1836" t="s">
        <v>103</v>
      </c>
      <c r="S1836" t="s">
        <v>104</v>
      </c>
      <c r="T1836">
        <v>0.25</v>
      </c>
      <c r="U1836" s="7">
        <v>0.5</v>
      </c>
      <c r="V1836" s="4">
        <v>0.16666666666666499</v>
      </c>
      <c r="W1836">
        <v>0</v>
      </c>
      <c r="Y1836">
        <v>0.16666666666666499</v>
      </c>
      <c r="Z1836">
        <v>0.16666666666666499</v>
      </c>
      <c r="AA1836" t="b">
        <v>1</v>
      </c>
      <c r="AB1836" t="s">
        <v>76</v>
      </c>
      <c r="AC1836" t="s">
        <v>3186</v>
      </c>
    </row>
    <row r="1837" spans="1:29" hidden="1" x14ac:dyDescent="0.25">
      <c r="A1837">
        <v>589813</v>
      </c>
      <c r="B1837" t="s">
        <v>1977</v>
      </c>
      <c r="C1837" t="s">
        <v>3168</v>
      </c>
      <c r="D1837" t="s">
        <v>947</v>
      </c>
      <c r="E1837" t="s">
        <v>288</v>
      </c>
      <c r="G1837">
        <v>0.33333333333332998</v>
      </c>
      <c r="J1837" s="5"/>
      <c r="M1837">
        <v>2020</v>
      </c>
      <c r="N1837">
        <v>72</v>
      </c>
      <c r="O1837" t="s">
        <v>34</v>
      </c>
      <c r="P1837" t="s">
        <v>266</v>
      </c>
      <c r="Q1837" t="s">
        <v>35</v>
      </c>
      <c r="R1837" t="s">
        <v>288</v>
      </c>
      <c r="S1837" t="s">
        <v>61</v>
      </c>
      <c r="T1837">
        <v>0</v>
      </c>
      <c r="U1837" s="7">
        <v>0</v>
      </c>
      <c r="V1837" s="4">
        <v>0</v>
      </c>
      <c r="W1837">
        <v>0</v>
      </c>
      <c r="Y1837">
        <v>0</v>
      </c>
      <c r="Z1837">
        <v>0</v>
      </c>
      <c r="AA1837" t="b">
        <v>1</v>
      </c>
      <c r="AB1837" t="s">
        <v>151</v>
      </c>
      <c r="AC1837" t="s">
        <v>151</v>
      </c>
    </row>
    <row r="1838" spans="1:29" hidden="1" x14ac:dyDescent="0.25">
      <c r="A1838">
        <v>529211</v>
      </c>
      <c r="B1838" t="s">
        <v>1978</v>
      </c>
      <c r="C1838" t="s">
        <v>3168</v>
      </c>
      <c r="D1838" t="s">
        <v>141</v>
      </c>
      <c r="E1838" t="s">
        <v>40</v>
      </c>
      <c r="F1838" t="s">
        <v>89</v>
      </c>
      <c r="G1838">
        <v>0.5</v>
      </c>
      <c r="J1838" s="5"/>
      <c r="L1838" t="s">
        <v>498</v>
      </c>
      <c r="M1838">
        <v>2017</v>
      </c>
      <c r="N1838">
        <v>24</v>
      </c>
      <c r="O1838" t="s">
        <v>34</v>
      </c>
      <c r="Q1838" t="s">
        <v>35</v>
      </c>
      <c r="R1838" t="s">
        <v>91</v>
      </c>
      <c r="S1838" t="s">
        <v>92</v>
      </c>
      <c r="T1838">
        <v>1</v>
      </c>
      <c r="U1838" s="7">
        <v>1</v>
      </c>
      <c r="V1838" s="4">
        <v>0.5</v>
      </c>
      <c r="W1838">
        <v>0</v>
      </c>
      <c r="Y1838">
        <v>0.5</v>
      </c>
      <c r="Z1838">
        <v>0.5</v>
      </c>
      <c r="AA1838" t="b">
        <v>1</v>
      </c>
      <c r="AB1838" t="s">
        <v>151</v>
      </c>
      <c r="AC1838" t="s">
        <v>151</v>
      </c>
    </row>
    <row r="1839" spans="1:29" hidden="1" x14ac:dyDescent="0.25">
      <c r="A1839">
        <v>575311</v>
      </c>
      <c r="B1839" t="s">
        <v>1978</v>
      </c>
      <c r="C1839" t="s">
        <v>3168</v>
      </c>
      <c r="D1839" t="s">
        <v>141</v>
      </c>
      <c r="E1839" t="s">
        <v>40</v>
      </c>
      <c r="F1839" t="s">
        <v>121</v>
      </c>
      <c r="G1839">
        <v>0.5</v>
      </c>
      <c r="H1839" t="s">
        <v>748</v>
      </c>
      <c r="I1839" t="s">
        <v>123</v>
      </c>
      <c r="J1839" s="5"/>
      <c r="L1839" t="s">
        <v>749</v>
      </c>
      <c r="M1839">
        <v>2019</v>
      </c>
      <c r="N1839">
        <v>20</v>
      </c>
      <c r="O1839" t="s">
        <v>750</v>
      </c>
      <c r="Q1839" t="s">
        <v>69</v>
      </c>
      <c r="R1839" t="s">
        <v>125</v>
      </c>
      <c r="S1839" t="s">
        <v>126</v>
      </c>
      <c r="T1839">
        <v>3</v>
      </c>
      <c r="U1839" s="7">
        <v>3</v>
      </c>
      <c r="V1839" s="4">
        <v>1.5</v>
      </c>
      <c r="W1839">
        <v>0</v>
      </c>
      <c r="Y1839">
        <v>1.5</v>
      </c>
      <c r="Z1839">
        <v>1.5</v>
      </c>
      <c r="AA1839" t="b">
        <v>1</v>
      </c>
      <c r="AB1839" t="s">
        <v>76</v>
      </c>
      <c r="AC1839" t="s">
        <v>3186</v>
      </c>
    </row>
    <row r="1840" spans="1:29" hidden="1" x14ac:dyDescent="0.25">
      <c r="A1840">
        <v>561971</v>
      </c>
      <c r="B1840" t="s">
        <v>1978</v>
      </c>
      <c r="C1840" t="s">
        <v>3168</v>
      </c>
      <c r="D1840" t="s">
        <v>141</v>
      </c>
      <c r="E1840" t="s">
        <v>40</v>
      </c>
      <c r="F1840" t="s">
        <v>30</v>
      </c>
      <c r="G1840">
        <v>0.5</v>
      </c>
      <c r="H1840" t="s">
        <v>1944</v>
      </c>
      <c r="I1840" t="s">
        <v>66</v>
      </c>
      <c r="J1840" s="5"/>
      <c r="L1840" t="s">
        <v>1945</v>
      </c>
      <c r="M1840">
        <v>2019</v>
      </c>
      <c r="N1840">
        <v>19</v>
      </c>
      <c r="O1840" t="s">
        <v>173</v>
      </c>
      <c r="Q1840" t="s">
        <v>69</v>
      </c>
      <c r="R1840" t="s">
        <v>55</v>
      </c>
      <c r="S1840" t="s">
        <v>71</v>
      </c>
      <c r="T1840">
        <v>12</v>
      </c>
      <c r="U1840" s="7">
        <v>12</v>
      </c>
      <c r="V1840" s="4">
        <v>6</v>
      </c>
      <c r="W1840">
        <v>0</v>
      </c>
      <c r="Y1840">
        <v>6</v>
      </c>
      <c r="Z1840">
        <v>6</v>
      </c>
      <c r="AA1840" t="b">
        <v>1</v>
      </c>
      <c r="AB1840" t="s">
        <v>76</v>
      </c>
      <c r="AC1840" t="s">
        <v>3188</v>
      </c>
    </row>
    <row r="1841" spans="1:29" hidden="1" x14ac:dyDescent="0.25">
      <c r="A1841">
        <v>540334</v>
      </c>
      <c r="B1841" t="s">
        <v>1978</v>
      </c>
      <c r="C1841" t="s">
        <v>3168</v>
      </c>
      <c r="D1841" t="s">
        <v>141</v>
      </c>
      <c r="E1841" t="s">
        <v>40</v>
      </c>
      <c r="F1841" t="s">
        <v>89</v>
      </c>
      <c r="G1841">
        <v>0.33333333333332998</v>
      </c>
      <c r="J1841" s="5"/>
      <c r="L1841" t="s">
        <v>657</v>
      </c>
      <c r="M1841">
        <v>2017</v>
      </c>
      <c r="N1841">
        <v>10</v>
      </c>
      <c r="O1841" t="s">
        <v>34</v>
      </c>
      <c r="Q1841" t="s">
        <v>69</v>
      </c>
      <c r="R1841" t="s">
        <v>91</v>
      </c>
      <c r="S1841" t="s">
        <v>92</v>
      </c>
      <c r="T1841">
        <v>1</v>
      </c>
      <c r="U1841" s="7">
        <v>2</v>
      </c>
      <c r="V1841" s="4">
        <v>0.66666666666665997</v>
      </c>
      <c r="W1841">
        <v>0</v>
      </c>
      <c r="Y1841">
        <v>0.66666666666665997</v>
      </c>
      <c r="Z1841">
        <v>0.66666666666665997</v>
      </c>
      <c r="AA1841" t="b">
        <v>1</v>
      </c>
      <c r="AB1841" t="s">
        <v>151</v>
      </c>
      <c r="AC1841" t="s">
        <v>151</v>
      </c>
    </row>
    <row r="1842" spans="1:29" hidden="1" x14ac:dyDescent="0.25">
      <c r="A1842">
        <v>545746</v>
      </c>
      <c r="B1842" t="s">
        <v>1978</v>
      </c>
      <c r="C1842" t="s">
        <v>3168</v>
      </c>
      <c r="D1842" t="s">
        <v>141</v>
      </c>
      <c r="E1842" t="s">
        <v>40</v>
      </c>
      <c r="F1842" t="s">
        <v>89</v>
      </c>
      <c r="G1842">
        <v>0.5</v>
      </c>
      <c r="J1842" s="5"/>
      <c r="L1842" t="s">
        <v>151</v>
      </c>
      <c r="M1842">
        <v>2018</v>
      </c>
      <c r="N1842">
        <v>23</v>
      </c>
      <c r="O1842" t="s">
        <v>34</v>
      </c>
      <c r="Q1842" t="s">
        <v>35</v>
      </c>
      <c r="R1842" t="s">
        <v>91</v>
      </c>
      <c r="S1842" t="s">
        <v>92</v>
      </c>
      <c r="T1842">
        <v>1</v>
      </c>
      <c r="U1842" s="7">
        <v>1</v>
      </c>
      <c r="V1842" s="4">
        <v>0.5</v>
      </c>
      <c r="W1842">
        <v>0</v>
      </c>
      <c r="Y1842">
        <v>0.5</v>
      </c>
      <c r="Z1842">
        <v>0.5</v>
      </c>
      <c r="AA1842" t="b">
        <v>1</v>
      </c>
      <c r="AB1842" t="s">
        <v>151</v>
      </c>
      <c r="AC1842" t="s">
        <v>3189</v>
      </c>
    </row>
    <row r="1843" spans="1:29" hidden="1" x14ac:dyDescent="0.25">
      <c r="A1843">
        <v>576310</v>
      </c>
      <c r="B1843" t="s">
        <v>1469</v>
      </c>
      <c r="C1843" t="s">
        <v>3168</v>
      </c>
      <c r="D1843" t="s">
        <v>130</v>
      </c>
      <c r="E1843" t="s">
        <v>288</v>
      </c>
      <c r="G1843">
        <v>0.5</v>
      </c>
      <c r="J1843" s="5"/>
      <c r="M1843">
        <v>2019</v>
      </c>
      <c r="N1843">
        <v>32</v>
      </c>
      <c r="P1843" t="s">
        <v>266</v>
      </c>
      <c r="Q1843" t="s">
        <v>35</v>
      </c>
      <c r="R1843" t="s">
        <v>288</v>
      </c>
      <c r="S1843" t="s">
        <v>61</v>
      </c>
      <c r="T1843">
        <v>0</v>
      </c>
      <c r="U1843" s="7">
        <v>0</v>
      </c>
      <c r="V1843" s="4">
        <v>0</v>
      </c>
      <c r="W1843">
        <v>0</v>
      </c>
      <c r="Y1843">
        <v>0</v>
      </c>
      <c r="Z1843">
        <v>0</v>
      </c>
      <c r="AA1843" t="b">
        <v>1</v>
      </c>
      <c r="AB1843" t="s">
        <v>76</v>
      </c>
      <c r="AC1843" t="s">
        <v>3186</v>
      </c>
    </row>
    <row r="1844" spans="1:29" hidden="1" x14ac:dyDescent="0.25">
      <c r="A1844">
        <v>578792</v>
      </c>
      <c r="B1844" t="s">
        <v>1469</v>
      </c>
      <c r="C1844" t="s">
        <v>3168</v>
      </c>
      <c r="D1844" t="s">
        <v>130</v>
      </c>
      <c r="E1844" t="s">
        <v>40</v>
      </c>
      <c r="F1844" t="s">
        <v>64</v>
      </c>
      <c r="G1844">
        <v>0.5</v>
      </c>
      <c r="H1844" t="s">
        <v>1979</v>
      </c>
      <c r="I1844" t="s">
        <v>32</v>
      </c>
      <c r="J1844" s="5">
        <v>531098900009</v>
      </c>
      <c r="K1844" t="s">
        <v>32</v>
      </c>
      <c r="L1844" t="s">
        <v>132</v>
      </c>
      <c r="M1844">
        <v>2020</v>
      </c>
      <c r="N1844">
        <v>4</v>
      </c>
      <c r="O1844" t="s">
        <v>34</v>
      </c>
      <c r="P1844" t="s">
        <v>133</v>
      </c>
      <c r="Q1844" t="s">
        <v>35</v>
      </c>
      <c r="R1844" t="s">
        <v>70</v>
      </c>
      <c r="S1844" t="s">
        <v>52</v>
      </c>
      <c r="T1844">
        <v>6</v>
      </c>
      <c r="U1844" s="7">
        <v>6</v>
      </c>
      <c r="V1844" s="4">
        <v>3</v>
      </c>
      <c r="W1844">
        <v>0</v>
      </c>
      <c r="Y1844">
        <v>3</v>
      </c>
      <c r="Z1844">
        <v>3</v>
      </c>
      <c r="AA1844" t="b">
        <v>1</v>
      </c>
      <c r="AB1844" t="s">
        <v>76</v>
      </c>
      <c r="AC1844" t="s">
        <v>3186</v>
      </c>
    </row>
    <row r="1845" spans="1:29" hidden="1" x14ac:dyDescent="0.25">
      <c r="A1845">
        <v>562385</v>
      </c>
      <c r="B1845" t="s">
        <v>1469</v>
      </c>
      <c r="C1845" t="s">
        <v>3168</v>
      </c>
      <c r="D1845" t="s">
        <v>130</v>
      </c>
      <c r="E1845" t="s">
        <v>40</v>
      </c>
      <c r="F1845" t="s">
        <v>47</v>
      </c>
      <c r="G1845">
        <v>0.5</v>
      </c>
      <c r="J1845" s="5">
        <v>469565100001</v>
      </c>
      <c r="K1845" t="s">
        <v>49</v>
      </c>
      <c r="L1845" t="s">
        <v>1980</v>
      </c>
      <c r="M1845">
        <v>2019</v>
      </c>
      <c r="N1845">
        <v>20</v>
      </c>
      <c r="O1845" t="s">
        <v>173</v>
      </c>
      <c r="P1845" t="s">
        <v>207</v>
      </c>
      <c r="Q1845" t="s">
        <v>69</v>
      </c>
      <c r="R1845" t="s">
        <v>51</v>
      </c>
      <c r="S1845" t="s">
        <v>208</v>
      </c>
      <c r="T1845">
        <v>14</v>
      </c>
      <c r="U1845" s="7">
        <v>14</v>
      </c>
      <c r="V1845" s="4">
        <v>7</v>
      </c>
      <c r="W1845">
        <v>0</v>
      </c>
      <c r="Y1845">
        <v>7</v>
      </c>
      <c r="Z1845">
        <v>4.5</v>
      </c>
      <c r="AA1845" t="b">
        <v>0</v>
      </c>
      <c r="AB1845" t="s">
        <v>76</v>
      </c>
      <c r="AC1845" t="s">
        <v>3186</v>
      </c>
    </row>
    <row r="1846" spans="1:29" hidden="1" x14ac:dyDescent="0.25">
      <c r="A1846">
        <v>564354</v>
      </c>
      <c r="B1846" t="s">
        <v>1469</v>
      </c>
      <c r="C1846" t="s">
        <v>3168</v>
      </c>
      <c r="D1846" t="s">
        <v>130</v>
      </c>
      <c r="E1846" t="s">
        <v>99</v>
      </c>
      <c r="F1846" t="s">
        <v>134</v>
      </c>
      <c r="G1846">
        <v>0.25</v>
      </c>
      <c r="J1846" s="5">
        <v>482135600016</v>
      </c>
      <c r="L1846" t="s">
        <v>500</v>
      </c>
      <c r="M1846">
        <v>2019</v>
      </c>
      <c r="N1846">
        <v>11</v>
      </c>
      <c r="O1846" t="s">
        <v>34</v>
      </c>
      <c r="P1846" t="s">
        <v>501</v>
      </c>
      <c r="Q1846" t="s">
        <v>35</v>
      </c>
      <c r="R1846" t="s">
        <v>224</v>
      </c>
      <c r="S1846" t="s">
        <v>225</v>
      </c>
      <c r="T1846">
        <v>0.5</v>
      </c>
      <c r="U1846" s="7">
        <v>0.5</v>
      </c>
      <c r="V1846" s="4">
        <v>0.125</v>
      </c>
      <c r="W1846">
        <v>0</v>
      </c>
      <c r="Y1846">
        <v>0.125</v>
      </c>
      <c r="Z1846">
        <v>0.125</v>
      </c>
      <c r="AA1846" t="b">
        <v>1</v>
      </c>
      <c r="AB1846" t="s">
        <v>76</v>
      </c>
      <c r="AC1846" t="s">
        <v>3186</v>
      </c>
    </row>
    <row r="1847" spans="1:29" hidden="1" x14ac:dyDescent="0.25">
      <c r="A1847">
        <v>564357</v>
      </c>
      <c r="B1847" t="s">
        <v>1469</v>
      </c>
      <c r="C1847" t="s">
        <v>3168</v>
      </c>
      <c r="D1847" t="s">
        <v>130</v>
      </c>
      <c r="E1847" t="s">
        <v>99</v>
      </c>
      <c r="F1847" t="s">
        <v>134</v>
      </c>
      <c r="G1847">
        <v>0.5</v>
      </c>
      <c r="J1847" s="5">
        <v>482135600022</v>
      </c>
      <c r="L1847" t="s">
        <v>500</v>
      </c>
      <c r="M1847">
        <v>2019</v>
      </c>
      <c r="N1847">
        <v>14</v>
      </c>
      <c r="O1847" t="s">
        <v>34</v>
      </c>
      <c r="P1847" t="s">
        <v>482</v>
      </c>
      <c r="Q1847" t="s">
        <v>35</v>
      </c>
      <c r="R1847" t="s">
        <v>224</v>
      </c>
      <c r="S1847" t="s">
        <v>225</v>
      </c>
      <c r="T1847">
        <v>0.5</v>
      </c>
      <c r="U1847" s="7">
        <v>0.5</v>
      </c>
      <c r="V1847" s="4">
        <v>0.25</v>
      </c>
      <c r="W1847">
        <v>0</v>
      </c>
      <c r="Y1847">
        <v>0.25</v>
      </c>
      <c r="Z1847">
        <v>0.25</v>
      </c>
      <c r="AA1847" t="b">
        <v>1</v>
      </c>
      <c r="AB1847" t="s">
        <v>76</v>
      </c>
      <c r="AC1847" t="s">
        <v>3186</v>
      </c>
    </row>
    <row r="1848" spans="1:29" hidden="1" x14ac:dyDescent="0.25">
      <c r="A1848">
        <v>583653</v>
      </c>
      <c r="B1848" t="s">
        <v>1469</v>
      </c>
      <c r="C1848" t="s">
        <v>3168</v>
      </c>
      <c r="D1848" t="s">
        <v>156</v>
      </c>
      <c r="E1848" t="s">
        <v>99</v>
      </c>
      <c r="F1848" t="s">
        <v>134</v>
      </c>
      <c r="G1848">
        <v>0.33333333333332998</v>
      </c>
      <c r="J1848" s="5">
        <v>567209500026</v>
      </c>
      <c r="L1848" t="s">
        <v>496</v>
      </c>
      <c r="M1848">
        <v>2020</v>
      </c>
      <c r="N1848">
        <v>8</v>
      </c>
      <c r="O1848" t="s">
        <v>34</v>
      </c>
      <c r="P1848" t="s">
        <v>482</v>
      </c>
      <c r="Q1848" t="s">
        <v>35</v>
      </c>
      <c r="R1848" t="s">
        <v>224</v>
      </c>
      <c r="S1848" t="s">
        <v>225</v>
      </c>
      <c r="T1848">
        <v>0.5</v>
      </c>
      <c r="U1848" s="7">
        <v>0.5</v>
      </c>
      <c r="V1848" s="4">
        <v>0.16666666666666499</v>
      </c>
      <c r="W1848">
        <v>0</v>
      </c>
      <c r="Y1848">
        <v>0.16666666666666499</v>
      </c>
      <c r="Z1848">
        <v>0.16666666666666499</v>
      </c>
      <c r="AA1848" t="b">
        <v>1</v>
      </c>
      <c r="AB1848" t="s">
        <v>76</v>
      </c>
      <c r="AC1848" t="s">
        <v>3186</v>
      </c>
    </row>
    <row r="1849" spans="1:29" hidden="1" x14ac:dyDescent="0.25">
      <c r="A1849">
        <v>583655</v>
      </c>
      <c r="B1849" t="s">
        <v>1469</v>
      </c>
      <c r="C1849" t="s">
        <v>3168</v>
      </c>
      <c r="D1849" t="s">
        <v>156</v>
      </c>
      <c r="E1849" t="s">
        <v>99</v>
      </c>
      <c r="F1849" t="s">
        <v>134</v>
      </c>
      <c r="G1849">
        <v>1</v>
      </c>
      <c r="J1849" s="5">
        <v>567209500007</v>
      </c>
      <c r="L1849" t="s">
        <v>496</v>
      </c>
      <c r="M1849">
        <v>2020</v>
      </c>
      <c r="N1849">
        <v>9</v>
      </c>
      <c r="O1849" t="s">
        <v>34</v>
      </c>
      <c r="P1849" t="s">
        <v>482</v>
      </c>
      <c r="Q1849" t="s">
        <v>35</v>
      </c>
      <c r="R1849" t="s">
        <v>224</v>
      </c>
      <c r="S1849" t="s">
        <v>225</v>
      </c>
      <c r="T1849">
        <v>0.5</v>
      </c>
      <c r="U1849" s="7">
        <v>0.5</v>
      </c>
      <c r="V1849" s="4">
        <v>0.5</v>
      </c>
      <c r="W1849">
        <v>0</v>
      </c>
      <c r="Y1849">
        <v>0.5</v>
      </c>
      <c r="Z1849">
        <v>0.5</v>
      </c>
      <c r="AA1849" t="b">
        <v>1</v>
      </c>
      <c r="AB1849" t="s">
        <v>76</v>
      </c>
      <c r="AC1849" t="s">
        <v>3186</v>
      </c>
    </row>
    <row r="1850" spans="1:29" hidden="1" x14ac:dyDescent="0.25">
      <c r="A1850">
        <v>584995</v>
      </c>
      <c r="B1850" t="s">
        <v>1469</v>
      </c>
      <c r="C1850" t="s">
        <v>3168</v>
      </c>
      <c r="D1850" t="s">
        <v>130</v>
      </c>
      <c r="E1850" t="s">
        <v>197</v>
      </c>
      <c r="G1850">
        <v>0.33333333333332998</v>
      </c>
      <c r="J1850" s="5"/>
      <c r="M1850">
        <v>2020</v>
      </c>
      <c r="N1850">
        <v>47</v>
      </c>
      <c r="P1850" t="s">
        <v>1981</v>
      </c>
      <c r="Q1850" t="s">
        <v>69</v>
      </c>
      <c r="R1850" t="s">
        <v>197</v>
      </c>
      <c r="S1850" t="s">
        <v>61</v>
      </c>
      <c r="T1850">
        <v>0</v>
      </c>
      <c r="U1850" s="7">
        <v>0</v>
      </c>
      <c r="V1850" s="4">
        <v>0</v>
      </c>
      <c r="W1850">
        <v>0</v>
      </c>
      <c r="Y1850">
        <v>0</v>
      </c>
      <c r="Z1850">
        <v>0</v>
      </c>
      <c r="AA1850" t="b">
        <v>1</v>
      </c>
      <c r="AB1850" t="s">
        <v>76</v>
      </c>
      <c r="AC1850" t="s">
        <v>3186</v>
      </c>
    </row>
    <row r="1851" spans="1:29" hidden="1" x14ac:dyDescent="0.25">
      <c r="A1851">
        <v>593306</v>
      </c>
      <c r="B1851" t="s">
        <v>1469</v>
      </c>
      <c r="C1851" t="s">
        <v>3168</v>
      </c>
      <c r="D1851" t="s">
        <v>130</v>
      </c>
      <c r="E1851" t="s">
        <v>40</v>
      </c>
      <c r="F1851" t="s">
        <v>134</v>
      </c>
      <c r="G1851">
        <v>0.33333333333332998</v>
      </c>
      <c r="H1851" t="s">
        <v>513</v>
      </c>
      <c r="I1851" t="s">
        <v>32</v>
      </c>
      <c r="J1851" s="5">
        <v>625570500004</v>
      </c>
      <c r="K1851" s="6" t="s">
        <v>32</v>
      </c>
      <c r="L1851" t="s">
        <v>514</v>
      </c>
      <c r="M1851">
        <v>2020</v>
      </c>
      <c r="N1851">
        <v>9</v>
      </c>
      <c r="O1851" t="s">
        <v>184</v>
      </c>
      <c r="Q1851" t="s">
        <v>69</v>
      </c>
      <c r="R1851" t="s">
        <v>138</v>
      </c>
      <c r="S1851" t="s">
        <v>139</v>
      </c>
      <c r="T1851">
        <v>4</v>
      </c>
      <c r="U1851" s="7">
        <v>4</v>
      </c>
      <c r="V1851" s="4">
        <v>1.3333333333333199</v>
      </c>
      <c r="W1851">
        <v>0</v>
      </c>
      <c r="Y1851">
        <v>1.3333333333333199</v>
      </c>
      <c r="Z1851">
        <v>1.3333333333333199</v>
      </c>
      <c r="AA1851" t="b">
        <v>1</v>
      </c>
      <c r="AB1851" t="s">
        <v>76</v>
      </c>
      <c r="AC1851" t="s">
        <v>3186</v>
      </c>
    </row>
    <row r="1852" spans="1:29" hidden="1" x14ac:dyDescent="0.25">
      <c r="A1852">
        <v>549200</v>
      </c>
      <c r="B1852" t="s">
        <v>1982</v>
      </c>
      <c r="C1852" t="s">
        <v>3168</v>
      </c>
      <c r="D1852" t="s">
        <v>437</v>
      </c>
      <c r="E1852" t="s">
        <v>75</v>
      </c>
      <c r="G1852">
        <v>0.2</v>
      </c>
      <c r="J1852" s="5"/>
      <c r="M1852">
        <v>2018</v>
      </c>
      <c r="Q1852" t="s">
        <v>35</v>
      </c>
      <c r="R1852" t="s">
        <v>75</v>
      </c>
      <c r="S1852" t="s">
        <v>61</v>
      </c>
      <c r="T1852">
        <v>0</v>
      </c>
      <c r="U1852" s="7">
        <v>0</v>
      </c>
      <c r="V1852" s="4">
        <v>0</v>
      </c>
      <c r="W1852">
        <v>0</v>
      </c>
      <c r="Y1852">
        <v>0</v>
      </c>
      <c r="Z1852">
        <v>0</v>
      </c>
      <c r="AA1852" t="b">
        <v>1</v>
      </c>
      <c r="AB1852" t="s">
        <v>151</v>
      </c>
      <c r="AC1852" t="s">
        <v>151</v>
      </c>
    </row>
    <row r="1853" spans="1:29" hidden="1" x14ac:dyDescent="0.25">
      <c r="A1853">
        <v>528755</v>
      </c>
      <c r="B1853" t="s">
        <v>267</v>
      </c>
      <c r="C1853" t="s">
        <v>3168</v>
      </c>
      <c r="D1853" t="s">
        <v>156</v>
      </c>
      <c r="E1853" t="s">
        <v>40</v>
      </c>
      <c r="F1853" t="s">
        <v>30</v>
      </c>
      <c r="G1853">
        <v>0.5</v>
      </c>
      <c r="H1853" t="s">
        <v>949</v>
      </c>
      <c r="I1853" t="s">
        <v>950</v>
      </c>
      <c r="J1853" s="5"/>
      <c r="L1853" t="s">
        <v>951</v>
      </c>
      <c r="M1853">
        <v>2017</v>
      </c>
      <c r="N1853">
        <v>15</v>
      </c>
      <c r="O1853" t="s">
        <v>173</v>
      </c>
      <c r="Q1853" t="s">
        <v>69</v>
      </c>
      <c r="R1853" t="s">
        <v>55</v>
      </c>
      <c r="S1853" t="s">
        <v>82</v>
      </c>
      <c r="T1853">
        <v>16</v>
      </c>
      <c r="U1853" s="7">
        <v>16</v>
      </c>
      <c r="V1853" s="4">
        <v>8</v>
      </c>
      <c r="W1853">
        <v>0</v>
      </c>
      <c r="Y1853">
        <v>8</v>
      </c>
      <c r="Z1853">
        <v>8</v>
      </c>
      <c r="AA1853" t="b">
        <v>1</v>
      </c>
      <c r="AB1853" t="s">
        <v>151</v>
      </c>
      <c r="AC1853" t="s">
        <v>151</v>
      </c>
    </row>
    <row r="1854" spans="1:29" hidden="1" x14ac:dyDescent="0.25">
      <c r="A1854">
        <v>534431</v>
      </c>
      <c r="B1854" t="s">
        <v>267</v>
      </c>
      <c r="C1854" t="s">
        <v>3168</v>
      </c>
      <c r="D1854" t="s">
        <v>156</v>
      </c>
      <c r="E1854" t="s">
        <v>40</v>
      </c>
      <c r="F1854" t="s">
        <v>163</v>
      </c>
      <c r="G1854">
        <v>1</v>
      </c>
      <c r="J1854" s="5"/>
      <c r="L1854" t="s">
        <v>1080</v>
      </c>
      <c r="M1854">
        <v>2017</v>
      </c>
      <c r="N1854">
        <v>21</v>
      </c>
      <c r="O1854" t="s">
        <v>34</v>
      </c>
      <c r="Q1854" t="s">
        <v>35</v>
      </c>
      <c r="R1854" t="s">
        <v>164</v>
      </c>
      <c r="S1854" t="s">
        <v>44</v>
      </c>
      <c r="T1854">
        <v>0.5</v>
      </c>
      <c r="U1854" s="7">
        <v>0.5</v>
      </c>
      <c r="V1854" s="4">
        <v>0.5</v>
      </c>
      <c r="W1854">
        <v>0</v>
      </c>
      <c r="Y1854">
        <v>0.5</v>
      </c>
      <c r="Z1854">
        <v>0.5</v>
      </c>
      <c r="AA1854" t="b">
        <v>1</v>
      </c>
      <c r="AB1854" t="s">
        <v>76</v>
      </c>
      <c r="AC1854" t="s">
        <v>3186</v>
      </c>
    </row>
    <row r="1855" spans="1:29" hidden="1" x14ac:dyDescent="0.25">
      <c r="A1855">
        <v>577197</v>
      </c>
      <c r="B1855" t="s">
        <v>267</v>
      </c>
      <c r="C1855" t="s">
        <v>3168</v>
      </c>
      <c r="D1855" t="s">
        <v>156</v>
      </c>
      <c r="E1855" t="s">
        <v>40</v>
      </c>
      <c r="F1855" t="s">
        <v>89</v>
      </c>
      <c r="G1855">
        <v>1</v>
      </c>
      <c r="J1855" s="5"/>
      <c r="L1855" t="s">
        <v>683</v>
      </c>
      <c r="M1855">
        <v>2019</v>
      </c>
      <c r="N1855">
        <v>26</v>
      </c>
      <c r="O1855" t="s">
        <v>34</v>
      </c>
      <c r="Q1855" t="s">
        <v>69</v>
      </c>
      <c r="R1855" t="s">
        <v>91</v>
      </c>
      <c r="S1855" t="s">
        <v>92</v>
      </c>
      <c r="T1855">
        <v>1</v>
      </c>
      <c r="U1855" s="7">
        <v>2</v>
      </c>
      <c r="V1855" s="4">
        <v>2</v>
      </c>
      <c r="W1855">
        <v>0</v>
      </c>
      <c r="Y1855">
        <v>2</v>
      </c>
      <c r="Z1855">
        <v>2</v>
      </c>
      <c r="AA1855" t="b">
        <v>1</v>
      </c>
      <c r="AB1855" t="s">
        <v>151</v>
      </c>
      <c r="AC1855" t="s">
        <v>3191</v>
      </c>
    </row>
    <row r="1856" spans="1:29" hidden="1" x14ac:dyDescent="0.25">
      <c r="A1856">
        <v>577876</v>
      </c>
      <c r="B1856" t="s">
        <v>267</v>
      </c>
      <c r="C1856" t="s">
        <v>3179</v>
      </c>
      <c r="D1856" t="s">
        <v>156</v>
      </c>
      <c r="E1856" t="s">
        <v>268</v>
      </c>
      <c r="G1856">
        <v>0.25</v>
      </c>
      <c r="J1856" s="5"/>
      <c r="M1856">
        <v>2019</v>
      </c>
      <c r="N1856">
        <v>27</v>
      </c>
      <c r="P1856" t="s">
        <v>269</v>
      </c>
      <c r="Q1856" t="s">
        <v>35</v>
      </c>
      <c r="R1856" t="s">
        <v>268</v>
      </c>
      <c r="S1856" t="s">
        <v>61</v>
      </c>
      <c r="T1856">
        <v>0</v>
      </c>
      <c r="U1856" s="7">
        <v>0</v>
      </c>
      <c r="V1856" s="4">
        <v>0</v>
      </c>
      <c r="W1856">
        <v>0</v>
      </c>
      <c r="Y1856">
        <v>0</v>
      </c>
      <c r="Z1856">
        <v>0</v>
      </c>
      <c r="AA1856" t="b">
        <v>1</v>
      </c>
      <c r="AB1856" t="s">
        <v>151</v>
      </c>
      <c r="AC1856" t="s">
        <v>151</v>
      </c>
    </row>
    <row r="1857" spans="1:29" hidden="1" x14ac:dyDescent="0.25">
      <c r="A1857">
        <v>561869</v>
      </c>
      <c r="B1857" t="s">
        <v>267</v>
      </c>
      <c r="C1857" t="s">
        <v>3168</v>
      </c>
      <c r="D1857" t="s">
        <v>156</v>
      </c>
      <c r="E1857" t="s">
        <v>193</v>
      </c>
      <c r="G1857">
        <v>1</v>
      </c>
      <c r="J1857" s="5"/>
      <c r="M1857">
        <v>2019</v>
      </c>
      <c r="N1857">
        <v>239</v>
      </c>
      <c r="O1857" t="s">
        <v>34</v>
      </c>
      <c r="P1857" t="s">
        <v>1983</v>
      </c>
      <c r="Q1857" t="s">
        <v>35</v>
      </c>
      <c r="R1857" t="s">
        <v>193</v>
      </c>
      <c r="S1857" t="s">
        <v>60</v>
      </c>
      <c r="T1857">
        <v>3</v>
      </c>
      <c r="U1857" s="7">
        <v>3</v>
      </c>
      <c r="V1857" s="4">
        <v>3</v>
      </c>
      <c r="W1857">
        <v>3</v>
      </c>
      <c r="Y1857">
        <v>3</v>
      </c>
      <c r="Z1857">
        <v>3</v>
      </c>
      <c r="AA1857" t="b">
        <v>1</v>
      </c>
      <c r="AB1857" t="s">
        <v>151</v>
      </c>
      <c r="AC1857" t="s">
        <v>151</v>
      </c>
    </row>
    <row r="1858" spans="1:29" hidden="1" x14ac:dyDescent="0.25">
      <c r="A1858">
        <v>561870</v>
      </c>
      <c r="B1858" t="s">
        <v>267</v>
      </c>
      <c r="C1858" t="s">
        <v>3168</v>
      </c>
      <c r="D1858" t="s">
        <v>156</v>
      </c>
      <c r="E1858" t="s">
        <v>40</v>
      </c>
      <c r="F1858" t="s">
        <v>89</v>
      </c>
      <c r="G1858">
        <v>0.5</v>
      </c>
      <c r="J1858" s="5"/>
      <c r="L1858" t="s">
        <v>967</v>
      </c>
      <c r="M1858">
        <v>2019</v>
      </c>
      <c r="N1858">
        <v>12</v>
      </c>
      <c r="O1858" t="s">
        <v>34</v>
      </c>
      <c r="Q1858" t="s">
        <v>69</v>
      </c>
      <c r="R1858" t="s">
        <v>91</v>
      </c>
      <c r="S1858" t="s">
        <v>92</v>
      </c>
      <c r="T1858">
        <v>1</v>
      </c>
      <c r="U1858" s="7">
        <v>2</v>
      </c>
      <c r="V1858" s="4">
        <v>1</v>
      </c>
      <c r="W1858">
        <v>0</v>
      </c>
      <c r="Y1858">
        <v>1</v>
      </c>
      <c r="Z1858">
        <v>1</v>
      </c>
      <c r="AA1858" t="b">
        <v>1</v>
      </c>
      <c r="AB1858" t="s">
        <v>151</v>
      </c>
      <c r="AC1858" t="s">
        <v>3191</v>
      </c>
    </row>
    <row r="1859" spans="1:29" hidden="1" x14ac:dyDescent="0.25">
      <c r="A1859">
        <v>564765</v>
      </c>
      <c r="B1859" t="s">
        <v>267</v>
      </c>
      <c r="C1859" t="s">
        <v>3168</v>
      </c>
      <c r="D1859" t="s">
        <v>156</v>
      </c>
      <c r="E1859" t="s">
        <v>193</v>
      </c>
      <c r="G1859">
        <v>1</v>
      </c>
      <c r="J1859" s="5"/>
      <c r="M1859">
        <v>2019</v>
      </c>
      <c r="N1859">
        <v>260</v>
      </c>
      <c r="O1859" t="s">
        <v>34</v>
      </c>
      <c r="P1859" t="s">
        <v>569</v>
      </c>
      <c r="Q1859" t="s">
        <v>35</v>
      </c>
      <c r="R1859" t="s">
        <v>193</v>
      </c>
      <c r="S1859" t="s">
        <v>60</v>
      </c>
      <c r="T1859">
        <v>9</v>
      </c>
      <c r="U1859" s="7">
        <v>9</v>
      </c>
      <c r="V1859" s="4">
        <v>9</v>
      </c>
      <c r="W1859">
        <v>9</v>
      </c>
      <c r="Y1859">
        <v>9</v>
      </c>
      <c r="Z1859">
        <v>9</v>
      </c>
      <c r="AA1859" t="b">
        <v>1</v>
      </c>
      <c r="AB1859" t="s">
        <v>151</v>
      </c>
      <c r="AC1859" t="s">
        <v>151</v>
      </c>
    </row>
    <row r="1860" spans="1:29" hidden="1" x14ac:dyDescent="0.25">
      <c r="A1860">
        <v>564774</v>
      </c>
      <c r="B1860" t="s">
        <v>267</v>
      </c>
      <c r="C1860" t="s">
        <v>3168</v>
      </c>
      <c r="D1860" t="s">
        <v>156</v>
      </c>
      <c r="E1860" t="s">
        <v>117</v>
      </c>
      <c r="G1860">
        <v>0.5</v>
      </c>
      <c r="J1860" s="5"/>
      <c r="L1860" t="s">
        <v>1984</v>
      </c>
      <c r="M1860">
        <v>2019</v>
      </c>
      <c r="N1860">
        <v>31</v>
      </c>
      <c r="O1860" t="s">
        <v>1985</v>
      </c>
      <c r="P1860" t="s">
        <v>1986</v>
      </c>
      <c r="Q1860" t="s">
        <v>69</v>
      </c>
      <c r="R1860" t="s">
        <v>117</v>
      </c>
      <c r="S1860" t="s">
        <v>120</v>
      </c>
      <c r="T1860">
        <v>5</v>
      </c>
      <c r="U1860" s="7">
        <v>5</v>
      </c>
      <c r="V1860" s="4">
        <v>2.5</v>
      </c>
      <c r="W1860">
        <v>5</v>
      </c>
      <c r="Y1860">
        <v>2.5</v>
      </c>
      <c r="Z1860">
        <v>2.5</v>
      </c>
      <c r="AA1860" t="b">
        <v>1</v>
      </c>
      <c r="AB1860" t="s">
        <v>151</v>
      </c>
      <c r="AC1860" t="s">
        <v>151</v>
      </c>
    </row>
    <row r="1861" spans="1:29" hidden="1" x14ac:dyDescent="0.25">
      <c r="A1861">
        <v>565937</v>
      </c>
      <c r="B1861" t="s">
        <v>267</v>
      </c>
      <c r="C1861" t="s">
        <v>3168</v>
      </c>
      <c r="D1861" t="s">
        <v>156</v>
      </c>
      <c r="E1861" t="s">
        <v>99</v>
      </c>
      <c r="F1861" t="s">
        <v>100</v>
      </c>
      <c r="G1861">
        <v>0.16666666666666999</v>
      </c>
      <c r="J1861" s="5">
        <v>505160800044</v>
      </c>
      <c r="L1861" t="s">
        <v>976</v>
      </c>
      <c r="M1861">
        <v>2019</v>
      </c>
      <c r="N1861">
        <v>3</v>
      </c>
      <c r="P1861" t="s">
        <v>517</v>
      </c>
      <c r="Q1861" t="s">
        <v>69</v>
      </c>
      <c r="R1861" t="s">
        <v>103</v>
      </c>
      <c r="S1861" t="s">
        <v>104</v>
      </c>
      <c r="T1861">
        <v>0.25</v>
      </c>
      <c r="U1861" s="7">
        <v>0.5</v>
      </c>
      <c r="V1861" s="4">
        <v>8.3333333333334994E-2</v>
      </c>
      <c r="W1861">
        <v>0</v>
      </c>
      <c r="Y1861">
        <v>8.3333333333334994E-2</v>
      </c>
      <c r="Z1861">
        <v>8.3333333333334994E-2</v>
      </c>
      <c r="AA1861" t="b">
        <v>1</v>
      </c>
      <c r="AB1861" t="s">
        <v>76</v>
      </c>
      <c r="AC1861" t="s">
        <v>3186</v>
      </c>
    </row>
    <row r="1862" spans="1:29" hidden="1" x14ac:dyDescent="0.25">
      <c r="A1862">
        <v>549853</v>
      </c>
      <c r="B1862" t="s">
        <v>267</v>
      </c>
      <c r="C1862" t="s">
        <v>3168</v>
      </c>
      <c r="D1862" t="s">
        <v>156</v>
      </c>
      <c r="E1862" t="s">
        <v>40</v>
      </c>
      <c r="F1862" t="s">
        <v>89</v>
      </c>
      <c r="G1862">
        <v>0.5</v>
      </c>
      <c r="J1862" s="5"/>
      <c r="L1862" t="s">
        <v>239</v>
      </c>
      <c r="M1862">
        <v>2018</v>
      </c>
      <c r="N1862">
        <v>18</v>
      </c>
      <c r="O1862" t="s">
        <v>34</v>
      </c>
      <c r="Q1862" t="s">
        <v>35</v>
      </c>
      <c r="R1862" t="s">
        <v>91</v>
      </c>
      <c r="S1862" t="s">
        <v>92</v>
      </c>
      <c r="T1862">
        <v>1</v>
      </c>
      <c r="U1862" s="7">
        <v>1</v>
      </c>
      <c r="V1862" s="4">
        <v>0.5</v>
      </c>
      <c r="W1862">
        <v>0</v>
      </c>
      <c r="Y1862">
        <v>0.5</v>
      </c>
      <c r="Z1862">
        <v>0.5</v>
      </c>
      <c r="AA1862" t="b">
        <v>1</v>
      </c>
      <c r="AB1862" t="s">
        <v>76</v>
      </c>
      <c r="AC1862" t="s">
        <v>3186</v>
      </c>
    </row>
    <row r="1863" spans="1:29" hidden="1" x14ac:dyDescent="0.25">
      <c r="A1863">
        <v>549854</v>
      </c>
      <c r="B1863" t="s">
        <v>267</v>
      </c>
      <c r="C1863" t="s">
        <v>3168</v>
      </c>
      <c r="D1863" t="s">
        <v>156</v>
      </c>
      <c r="E1863" t="s">
        <v>1189</v>
      </c>
      <c r="F1863" t="s">
        <v>89</v>
      </c>
      <c r="G1863">
        <v>1</v>
      </c>
      <c r="J1863" s="5"/>
      <c r="L1863" t="s">
        <v>1129</v>
      </c>
      <c r="M1863">
        <v>2018</v>
      </c>
      <c r="N1863">
        <v>9</v>
      </c>
      <c r="O1863" t="s">
        <v>34</v>
      </c>
      <c r="Q1863" t="s">
        <v>35</v>
      </c>
      <c r="R1863" t="s">
        <v>3132</v>
      </c>
      <c r="S1863" t="s">
        <v>92</v>
      </c>
      <c r="T1863">
        <v>1</v>
      </c>
      <c r="U1863" s="7">
        <v>1</v>
      </c>
      <c r="V1863" s="4">
        <v>1</v>
      </c>
      <c r="W1863">
        <v>0</v>
      </c>
      <c r="Y1863">
        <v>1</v>
      </c>
      <c r="Z1863">
        <v>1</v>
      </c>
      <c r="AA1863" t="b">
        <v>1</v>
      </c>
      <c r="AB1863" t="s">
        <v>76</v>
      </c>
      <c r="AC1863" t="s">
        <v>3186</v>
      </c>
    </row>
    <row r="1864" spans="1:29" hidden="1" x14ac:dyDescent="0.25">
      <c r="A1864">
        <v>549859</v>
      </c>
      <c r="B1864" t="s">
        <v>267</v>
      </c>
      <c r="C1864" t="s">
        <v>3168</v>
      </c>
      <c r="D1864" t="s">
        <v>156</v>
      </c>
      <c r="E1864" t="s">
        <v>99</v>
      </c>
      <c r="F1864" t="s">
        <v>430</v>
      </c>
      <c r="G1864">
        <v>0.5</v>
      </c>
      <c r="H1864" t="s">
        <v>968</v>
      </c>
      <c r="J1864" s="5"/>
      <c r="L1864" t="s">
        <v>969</v>
      </c>
      <c r="M1864">
        <v>2018</v>
      </c>
      <c r="N1864">
        <v>7</v>
      </c>
      <c r="P1864" t="s">
        <v>963</v>
      </c>
      <c r="Q1864" t="s">
        <v>69</v>
      </c>
      <c r="R1864" t="s">
        <v>3100</v>
      </c>
      <c r="S1864" t="s">
        <v>225</v>
      </c>
      <c r="T1864">
        <v>0.5</v>
      </c>
      <c r="U1864" s="7">
        <v>1</v>
      </c>
      <c r="V1864" s="4">
        <v>0.5</v>
      </c>
      <c r="W1864">
        <v>0</v>
      </c>
      <c r="Y1864">
        <v>0.5</v>
      </c>
      <c r="Z1864">
        <v>0.5</v>
      </c>
      <c r="AA1864" t="b">
        <v>1</v>
      </c>
      <c r="AB1864" t="s">
        <v>76</v>
      </c>
      <c r="AC1864" t="s">
        <v>3186</v>
      </c>
    </row>
    <row r="1865" spans="1:29" hidden="1" x14ac:dyDescent="0.25">
      <c r="A1865">
        <v>567433</v>
      </c>
      <c r="B1865" t="s">
        <v>267</v>
      </c>
      <c r="C1865" t="s">
        <v>3168</v>
      </c>
      <c r="D1865" t="s">
        <v>156</v>
      </c>
      <c r="E1865" t="s">
        <v>99</v>
      </c>
      <c r="F1865" t="s">
        <v>134</v>
      </c>
      <c r="G1865">
        <v>0.5</v>
      </c>
      <c r="J1865" s="5">
        <v>478861500014</v>
      </c>
      <c r="L1865" t="s">
        <v>673</v>
      </c>
      <c r="M1865">
        <v>2019</v>
      </c>
      <c r="N1865">
        <v>8</v>
      </c>
      <c r="P1865" t="s">
        <v>1987</v>
      </c>
      <c r="Q1865" t="s">
        <v>69</v>
      </c>
      <c r="R1865" t="s">
        <v>224</v>
      </c>
      <c r="S1865" t="s">
        <v>225</v>
      </c>
      <c r="T1865">
        <v>0.5</v>
      </c>
      <c r="U1865" s="7">
        <v>1</v>
      </c>
      <c r="V1865" s="4">
        <v>0.5</v>
      </c>
      <c r="W1865">
        <v>0</v>
      </c>
      <c r="Y1865">
        <v>0.5</v>
      </c>
      <c r="Z1865">
        <v>0.5</v>
      </c>
      <c r="AA1865" t="b">
        <v>1</v>
      </c>
      <c r="AB1865" t="s">
        <v>76</v>
      </c>
      <c r="AC1865" t="s">
        <v>3186</v>
      </c>
    </row>
    <row r="1866" spans="1:29" hidden="1" x14ac:dyDescent="0.25">
      <c r="A1866">
        <v>567434</v>
      </c>
      <c r="B1866" t="s">
        <v>267</v>
      </c>
      <c r="C1866" t="s">
        <v>3168</v>
      </c>
      <c r="D1866" t="s">
        <v>156</v>
      </c>
      <c r="E1866" t="s">
        <v>99</v>
      </c>
      <c r="F1866" t="s">
        <v>134</v>
      </c>
      <c r="G1866">
        <v>0.5</v>
      </c>
      <c r="J1866" s="5">
        <v>539626900032</v>
      </c>
      <c r="L1866" t="s">
        <v>979</v>
      </c>
      <c r="M1866">
        <v>2019</v>
      </c>
      <c r="N1866">
        <v>7</v>
      </c>
      <c r="P1866" t="s">
        <v>1988</v>
      </c>
      <c r="Q1866" t="s">
        <v>69</v>
      </c>
      <c r="R1866" t="s">
        <v>224</v>
      </c>
      <c r="S1866" t="s">
        <v>225</v>
      </c>
      <c r="T1866">
        <v>0.5</v>
      </c>
      <c r="U1866" s="7">
        <v>1</v>
      </c>
      <c r="V1866" s="4">
        <v>0.5</v>
      </c>
      <c r="W1866">
        <v>0</v>
      </c>
      <c r="Y1866">
        <v>0.5</v>
      </c>
      <c r="Z1866">
        <v>0.5</v>
      </c>
      <c r="AA1866" t="b">
        <v>1</v>
      </c>
      <c r="AB1866" t="s">
        <v>76</v>
      </c>
      <c r="AC1866" t="s">
        <v>3186</v>
      </c>
    </row>
    <row r="1867" spans="1:29" hidden="1" x14ac:dyDescent="0.25">
      <c r="A1867">
        <v>570299</v>
      </c>
      <c r="B1867" t="s">
        <v>267</v>
      </c>
      <c r="C1867" t="s">
        <v>3168</v>
      </c>
      <c r="D1867" t="s">
        <v>156</v>
      </c>
      <c r="E1867" t="s">
        <v>40</v>
      </c>
      <c r="F1867" t="s">
        <v>89</v>
      </c>
      <c r="G1867">
        <v>1</v>
      </c>
      <c r="J1867" s="5"/>
      <c r="L1867" t="s">
        <v>1129</v>
      </c>
      <c r="M1867">
        <v>2019</v>
      </c>
      <c r="N1867">
        <v>9</v>
      </c>
      <c r="O1867" t="s">
        <v>34</v>
      </c>
      <c r="Q1867" t="s">
        <v>69</v>
      </c>
      <c r="R1867" t="s">
        <v>91</v>
      </c>
      <c r="S1867" t="s">
        <v>92</v>
      </c>
      <c r="T1867">
        <v>1</v>
      </c>
      <c r="U1867" s="7">
        <v>2</v>
      </c>
      <c r="V1867" s="4">
        <v>2</v>
      </c>
      <c r="W1867">
        <v>0</v>
      </c>
      <c r="Y1867">
        <v>2</v>
      </c>
      <c r="Z1867">
        <v>2</v>
      </c>
      <c r="AA1867" t="b">
        <v>1</v>
      </c>
      <c r="AB1867" t="s">
        <v>151</v>
      </c>
      <c r="AC1867" t="s">
        <v>3191</v>
      </c>
    </row>
    <row r="1868" spans="1:29" hidden="1" x14ac:dyDescent="0.25">
      <c r="A1868">
        <v>577023</v>
      </c>
      <c r="B1868" t="s">
        <v>1989</v>
      </c>
      <c r="C1868" t="s">
        <v>3168</v>
      </c>
      <c r="D1868" t="s">
        <v>114</v>
      </c>
      <c r="E1868" t="s">
        <v>553</v>
      </c>
      <c r="F1868" t="s">
        <v>41</v>
      </c>
      <c r="G1868">
        <v>0.5</v>
      </c>
      <c r="J1868" s="5"/>
      <c r="L1868" t="s">
        <v>1712</v>
      </c>
      <c r="M1868">
        <v>2020</v>
      </c>
      <c r="N1868">
        <v>2</v>
      </c>
      <c r="O1868" t="s">
        <v>34</v>
      </c>
      <c r="Q1868" t="s">
        <v>181</v>
      </c>
      <c r="R1868" t="s">
        <v>3103</v>
      </c>
      <c r="S1868" t="s">
        <v>61</v>
      </c>
      <c r="T1868">
        <v>0</v>
      </c>
      <c r="U1868" s="7">
        <v>0</v>
      </c>
      <c r="V1868" s="4">
        <v>0</v>
      </c>
      <c r="W1868">
        <v>0</v>
      </c>
      <c r="Y1868">
        <v>0</v>
      </c>
      <c r="Z1868">
        <v>0</v>
      </c>
      <c r="AA1868" t="b">
        <v>1</v>
      </c>
      <c r="AB1868" t="s">
        <v>76</v>
      </c>
      <c r="AC1868" t="s">
        <v>3185</v>
      </c>
    </row>
    <row r="1869" spans="1:29" hidden="1" x14ac:dyDescent="0.25">
      <c r="A1869">
        <v>537929</v>
      </c>
      <c r="B1869" t="s">
        <v>1989</v>
      </c>
      <c r="C1869" t="s">
        <v>3168</v>
      </c>
      <c r="D1869" t="s">
        <v>114</v>
      </c>
      <c r="E1869" t="s">
        <v>553</v>
      </c>
      <c r="F1869" t="s">
        <v>41</v>
      </c>
      <c r="G1869">
        <v>0.2</v>
      </c>
      <c r="J1869" s="5"/>
      <c r="L1869" t="s">
        <v>842</v>
      </c>
      <c r="M1869">
        <v>2017</v>
      </c>
      <c r="N1869">
        <v>2</v>
      </c>
      <c r="O1869" t="s">
        <v>34</v>
      </c>
      <c r="Q1869" t="s">
        <v>181</v>
      </c>
      <c r="R1869" t="s">
        <v>3103</v>
      </c>
      <c r="S1869" t="s">
        <v>61</v>
      </c>
      <c r="T1869">
        <v>0</v>
      </c>
      <c r="U1869" s="7">
        <v>0</v>
      </c>
      <c r="V1869" s="4">
        <v>0</v>
      </c>
      <c r="W1869">
        <v>0</v>
      </c>
      <c r="Y1869">
        <v>0</v>
      </c>
      <c r="Z1869">
        <v>0</v>
      </c>
      <c r="AA1869" t="b">
        <v>1</v>
      </c>
      <c r="AB1869" t="s">
        <v>116</v>
      </c>
      <c r="AC1869" t="s">
        <v>116</v>
      </c>
    </row>
    <row r="1870" spans="1:29" hidden="1" x14ac:dyDescent="0.25">
      <c r="A1870">
        <v>584826</v>
      </c>
      <c r="B1870" t="s">
        <v>1989</v>
      </c>
      <c r="C1870" t="s">
        <v>3168</v>
      </c>
      <c r="D1870" t="s">
        <v>114</v>
      </c>
      <c r="E1870" t="s">
        <v>553</v>
      </c>
      <c r="F1870" t="s">
        <v>41</v>
      </c>
      <c r="G1870">
        <v>0.33333333333332998</v>
      </c>
      <c r="J1870" s="5"/>
      <c r="L1870" t="s">
        <v>1712</v>
      </c>
      <c r="M1870">
        <v>2020</v>
      </c>
      <c r="N1870">
        <v>3</v>
      </c>
      <c r="O1870" t="s">
        <v>34</v>
      </c>
      <c r="Q1870" t="s">
        <v>181</v>
      </c>
      <c r="R1870" t="s">
        <v>3103</v>
      </c>
      <c r="S1870" t="s">
        <v>61</v>
      </c>
      <c r="T1870">
        <v>0</v>
      </c>
      <c r="U1870" s="7">
        <v>0</v>
      </c>
      <c r="V1870" s="4">
        <v>0</v>
      </c>
      <c r="W1870">
        <v>0</v>
      </c>
      <c r="Y1870">
        <v>0</v>
      </c>
      <c r="Z1870">
        <v>0</v>
      </c>
      <c r="AA1870" t="b">
        <v>1</v>
      </c>
      <c r="AB1870" t="s">
        <v>76</v>
      </c>
      <c r="AC1870" t="s">
        <v>3185</v>
      </c>
    </row>
    <row r="1871" spans="1:29" hidden="1" x14ac:dyDescent="0.25">
      <c r="A1871">
        <v>584544</v>
      </c>
      <c r="B1871" t="s">
        <v>1990</v>
      </c>
      <c r="C1871" t="s">
        <v>3168</v>
      </c>
      <c r="D1871" t="s">
        <v>108</v>
      </c>
      <c r="E1871" t="s">
        <v>40</v>
      </c>
      <c r="F1871" t="s">
        <v>89</v>
      </c>
      <c r="G1871">
        <v>1</v>
      </c>
      <c r="J1871" s="5"/>
      <c r="L1871" t="s">
        <v>892</v>
      </c>
      <c r="M1871">
        <v>2020</v>
      </c>
      <c r="N1871">
        <v>18</v>
      </c>
      <c r="O1871" t="s">
        <v>34</v>
      </c>
      <c r="Q1871" t="s">
        <v>69</v>
      </c>
      <c r="R1871" t="s">
        <v>91</v>
      </c>
      <c r="S1871" t="s">
        <v>92</v>
      </c>
      <c r="T1871">
        <v>1</v>
      </c>
      <c r="U1871" s="7">
        <v>2</v>
      </c>
      <c r="V1871" s="4">
        <v>2</v>
      </c>
      <c r="W1871">
        <v>0</v>
      </c>
      <c r="Y1871">
        <v>2</v>
      </c>
      <c r="Z1871">
        <v>2</v>
      </c>
      <c r="AA1871" t="b">
        <v>1</v>
      </c>
      <c r="AB1871" t="s">
        <v>110</v>
      </c>
      <c r="AC1871" t="s">
        <v>110</v>
      </c>
    </row>
    <row r="1872" spans="1:29" hidden="1" x14ac:dyDescent="0.25">
      <c r="A1872">
        <v>571789</v>
      </c>
      <c r="B1872" t="s">
        <v>1990</v>
      </c>
      <c r="C1872" t="s">
        <v>3168</v>
      </c>
      <c r="D1872" t="s">
        <v>108</v>
      </c>
      <c r="E1872" t="s">
        <v>40</v>
      </c>
      <c r="F1872" t="s">
        <v>89</v>
      </c>
      <c r="G1872">
        <v>0.5</v>
      </c>
      <c r="J1872" s="5"/>
      <c r="L1872" t="s">
        <v>1517</v>
      </c>
      <c r="M1872">
        <v>2019</v>
      </c>
      <c r="N1872">
        <v>11</v>
      </c>
      <c r="O1872" t="s">
        <v>34</v>
      </c>
      <c r="Q1872" t="s">
        <v>69</v>
      </c>
      <c r="R1872" t="s">
        <v>91</v>
      </c>
      <c r="S1872" t="s">
        <v>92</v>
      </c>
      <c r="T1872">
        <v>1</v>
      </c>
      <c r="U1872" s="7">
        <v>2</v>
      </c>
      <c r="V1872" s="4">
        <v>1</v>
      </c>
      <c r="W1872">
        <v>0</v>
      </c>
      <c r="Y1872">
        <v>1</v>
      </c>
      <c r="Z1872">
        <v>1</v>
      </c>
      <c r="AA1872" t="b">
        <v>1</v>
      </c>
      <c r="AB1872" t="s">
        <v>110</v>
      </c>
      <c r="AC1872" t="s">
        <v>110</v>
      </c>
    </row>
    <row r="1873" spans="1:29" x14ac:dyDescent="0.25">
      <c r="A1873">
        <v>575835</v>
      </c>
      <c r="B1873" t="s">
        <v>1991</v>
      </c>
      <c r="C1873" t="s">
        <v>3168</v>
      </c>
      <c r="D1873" t="s">
        <v>28</v>
      </c>
      <c r="E1873" t="s">
        <v>58</v>
      </c>
      <c r="G1873">
        <v>0.16666666666666999</v>
      </c>
      <c r="J1873" s="5"/>
      <c r="M1873">
        <v>2019</v>
      </c>
      <c r="N1873">
        <v>90</v>
      </c>
      <c r="O1873" t="s">
        <v>34</v>
      </c>
      <c r="P1873" t="s">
        <v>660</v>
      </c>
      <c r="Q1873" t="s">
        <v>35</v>
      </c>
      <c r="R1873" t="s">
        <v>58</v>
      </c>
      <c r="S1873" t="s">
        <v>60</v>
      </c>
      <c r="T1873">
        <v>1</v>
      </c>
      <c r="U1873" s="7">
        <v>1</v>
      </c>
      <c r="V1873" s="4">
        <v>0.16666666666666999</v>
      </c>
      <c r="W1873">
        <v>1</v>
      </c>
      <c r="Y1873">
        <v>0.16666666666666999</v>
      </c>
      <c r="Z1873">
        <v>0.16666666666666999</v>
      </c>
      <c r="AA1873" t="b">
        <v>1</v>
      </c>
      <c r="AB1873" t="s">
        <v>45</v>
      </c>
      <c r="AC1873" t="s">
        <v>45</v>
      </c>
    </row>
    <row r="1874" spans="1:29" x14ac:dyDescent="0.25">
      <c r="A1874">
        <v>575836</v>
      </c>
      <c r="B1874" t="s">
        <v>1991</v>
      </c>
      <c r="C1874" t="s">
        <v>3168</v>
      </c>
      <c r="D1874" t="s">
        <v>28</v>
      </c>
      <c r="E1874" t="s">
        <v>58</v>
      </c>
      <c r="G1874">
        <v>0.16666666666666999</v>
      </c>
      <c r="J1874" s="5"/>
      <c r="M1874">
        <v>2019</v>
      </c>
      <c r="N1874">
        <v>58</v>
      </c>
      <c r="P1874" t="s">
        <v>660</v>
      </c>
      <c r="Q1874" t="s">
        <v>35</v>
      </c>
      <c r="R1874" t="s">
        <v>58</v>
      </c>
      <c r="S1874" t="s">
        <v>60</v>
      </c>
      <c r="T1874">
        <v>1</v>
      </c>
      <c r="U1874" s="7">
        <v>1</v>
      </c>
      <c r="V1874" s="4">
        <v>0.16666666666666999</v>
      </c>
      <c r="W1874">
        <v>1</v>
      </c>
      <c r="Y1874">
        <v>0.16666666666666999</v>
      </c>
      <c r="Z1874">
        <v>0.16666666666666999</v>
      </c>
      <c r="AA1874" t="b">
        <v>1</v>
      </c>
      <c r="AB1874" t="s">
        <v>45</v>
      </c>
      <c r="AC1874" t="s">
        <v>45</v>
      </c>
    </row>
    <row r="1875" spans="1:29" x14ac:dyDescent="0.25">
      <c r="A1875">
        <v>575837</v>
      </c>
      <c r="B1875" t="s">
        <v>1991</v>
      </c>
      <c r="C1875" t="s">
        <v>3168</v>
      </c>
      <c r="D1875" t="s">
        <v>28</v>
      </c>
      <c r="E1875" t="s">
        <v>58</v>
      </c>
      <c r="G1875">
        <v>1</v>
      </c>
      <c r="J1875" s="5"/>
      <c r="M1875">
        <v>2019</v>
      </c>
      <c r="N1875">
        <v>41</v>
      </c>
      <c r="P1875" t="s">
        <v>1817</v>
      </c>
      <c r="Q1875" t="s">
        <v>35</v>
      </c>
      <c r="R1875" t="s">
        <v>58</v>
      </c>
      <c r="S1875" t="s">
        <v>60</v>
      </c>
      <c r="T1875">
        <v>1</v>
      </c>
      <c r="U1875" s="7">
        <v>1</v>
      </c>
      <c r="V1875" s="4">
        <v>1</v>
      </c>
      <c r="W1875">
        <v>1</v>
      </c>
      <c r="Y1875">
        <v>1</v>
      </c>
      <c r="Z1875">
        <v>1</v>
      </c>
      <c r="AA1875" t="b">
        <v>1</v>
      </c>
      <c r="AB1875" t="s">
        <v>45</v>
      </c>
      <c r="AC1875" t="s">
        <v>45</v>
      </c>
    </row>
    <row r="1876" spans="1:29" hidden="1" x14ac:dyDescent="0.25">
      <c r="A1876">
        <v>577184</v>
      </c>
      <c r="B1876" t="s">
        <v>1991</v>
      </c>
      <c r="C1876" t="s">
        <v>3168</v>
      </c>
      <c r="D1876" t="s">
        <v>28</v>
      </c>
      <c r="E1876" t="s">
        <v>288</v>
      </c>
      <c r="G1876">
        <v>0.2</v>
      </c>
      <c r="J1876" s="5"/>
      <c r="M1876">
        <v>2019</v>
      </c>
      <c r="N1876">
        <v>51</v>
      </c>
      <c r="O1876" t="s">
        <v>34</v>
      </c>
      <c r="P1876" t="s">
        <v>266</v>
      </c>
      <c r="Q1876" t="s">
        <v>35</v>
      </c>
      <c r="R1876" t="s">
        <v>288</v>
      </c>
      <c r="S1876" t="s">
        <v>61</v>
      </c>
      <c r="T1876">
        <v>0</v>
      </c>
      <c r="U1876" s="7">
        <v>0</v>
      </c>
      <c r="V1876" s="4">
        <v>0</v>
      </c>
      <c r="W1876">
        <v>0</v>
      </c>
      <c r="Y1876">
        <v>0</v>
      </c>
      <c r="Z1876">
        <v>0</v>
      </c>
      <c r="AA1876" t="b">
        <v>1</v>
      </c>
      <c r="AB1876" t="s">
        <v>76</v>
      </c>
      <c r="AC1876" t="s">
        <v>3185</v>
      </c>
    </row>
    <row r="1877" spans="1:29" hidden="1" x14ac:dyDescent="0.25">
      <c r="A1877">
        <v>577187</v>
      </c>
      <c r="B1877" t="s">
        <v>1991</v>
      </c>
      <c r="C1877" t="s">
        <v>3168</v>
      </c>
      <c r="D1877" t="s">
        <v>28</v>
      </c>
      <c r="E1877" t="s">
        <v>249</v>
      </c>
      <c r="G1877">
        <v>0.2</v>
      </c>
      <c r="J1877" s="5"/>
      <c r="M1877">
        <v>2019</v>
      </c>
      <c r="N1877">
        <v>67</v>
      </c>
      <c r="O1877" t="s">
        <v>34</v>
      </c>
      <c r="P1877" t="s">
        <v>266</v>
      </c>
      <c r="Q1877" t="s">
        <v>35</v>
      </c>
      <c r="R1877" t="s">
        <v>249</v>
      </c>
      <c r="S1877" t="s">
        <v>191</v>
      </c>
      <c r="T1877">
        <v>1</v>
      </c>
      <c r="U1877" s="7">
        <v>1</v>
      </c>
      <c r="V1877" s="4">
        <v>0.2</v>
      </c>
      <c r="W1877">
        <v>0</v>
      </c>
      <c r="Y1877">
        <v>0.2</v>
      </c>
      <c r="Z1877">
        <v>0.2</v>
      </c>
      <c r="AA1877" t="b">
        <v>1</v>
      </c>
      <c r="AB1877" t="s">
        <v>76</v>
      </c>
      <c r="AC1877" t="s">
        <v>3185</v>
      </c>
    </row>
    <row r="1878" spans="1:29" x14ac:dyDescent="0.25">
      <c r="A1878">
        <v>554986</v>
      </c>
      <c r="B1878" t="s">
        <v>1991</v>
      </c>
      <c r="C1878" t="s">
        <v>3168</v>
      </c>
      <c r="D1878" t="s">
        <v>28</v>
      </c>
      <c r="E1878" t="s">
        <v>40</v>
      </c>
      <c r="F1878" t="s">
        <v>41</v>
      </c>
      <c r="G1878">
        <v>0.5</v>
      </c>
      <c r="J1878" s="5"/>
      <c r="L1878" t="s">
        <v>339</v>
      </c>
      <c r="M1878">
        <v>2018</v>
      </c>
      <c r="N1878">
        <v>22</v>
      </c>
      <c r="O1878" t="s">
        <v>34</v>
      </c>
      <c r="Q1878" t="s">
        <v>35</v>
      </c>
      <c r="R1878" t="s">
        <v>43</v>
      </c>
      <c r="S1878" t="s">
        <v>44</v>
      </c>
      <c r="T1878">
        <v>0.5</v>
      </c>
      <c r="U1878" s="7">
        <v>0.5</v>
      </c>
      <c r="V1878" s="4">
        <v>0.25</v>
      </c>
      <c r="W1878">
        <v>0</v>
      </c>
      <c r="Y1878">
        <v>0.25</v>
      </c>
      <c r="Z1878">
        <v>0.25</v>
      </c>
      <c r="AA1878" t="b">
        <v>1</v>
      </c>
      <c r="AB1878" t="s">
        <v>45</v>
      </c>
      <c r="AC1878" t="s">
        <v>45</v>
      </c>
    </row>
    <row r="1879" spans="1:29" x14ac:dyDescent="0.25">
      <c r="A1879">
        <v>526729</v>
      </c>
      <c r="B1879" t="s">
        <v>1991</v>
      </c>
      <c r="C1879" t="s">
        <v>3168</v>
      </c>
      <c r="D1879" t="s">
        <v>28</v>
      </c>
      <c r="E1879" t="s">
        <v>40</v>
      </c>
      <c r="F1879" t="s">
        <v>134</v>
      </c>
      <c r="G1879">
        <v>1</v>
      </c>
      <c r="J1879" s="5">
        <v>401829400001</v>
      </c>
      <c r="L1879" t="s">
        <v>1872</v>
      </c>
      <c r="M1879">
        <v>2017</v>
      </c>
      <c r="N1879">
        <v>19</v>
      </c>
      <c r="O1879" t="s">
        <v>168</v>
      </c>
      <c r="Q1879" t="s">
        <v>69</v>
      </c>
      <c r="R1879" t="s">
        <v>138</v>
      </c>
      <c r="S1879" t="s">
        <v>139</v>
      </c>
      <c r="T1879">
        <v>4</v>
      </c>
      <c r="U1879" s="7">
        <v>4</v>
      </c>
      <c r="V1879" s="4">
        <v>4</v>
      </c>
      <c r="W1879">
        <v>0</v>
      </c>
      <c r="Y1879">
        <v>4</v>
      </c>
      <c r="Z1879">
        <v>4</v>
      </c>
      <c r="AA1879" t="b">
        <v>1</v>
      </c>
      <c r="AB1879" t="s">
        <v>45</v>
      </c>
      <c r="AC1879" t="s">
        <v>45</v>
      </c>
    </row>
    <row r="1880" spans="1:29" x14ac:dyDescent="0.25">
      <c r="A1880">
        <v>574220</v>
      </c>
      <c r="B1880" t="s">
        <v>1991</v>
      </c>
      <c r="C1880" t="s">
        <v>3168</v>
      </c>
      <c r="D1880" t="s">
        <v>28</v>
      </c>
      <c r="E1880" t="s">
        <v>29</v>
      </c>
      <c r="F1880" t="s">
        <v>89</v>
      </c>
      <c r="G1880">
        <v>0.5</v>
      </c>
      <c r="J1880" s="5"/>
      <c r="L1880" t="s">
        <v>647</v>
      </c>
      <c r="M1880">
        <v>2019</v>
      </c>
      <c r="N1880">
        <v>17</v>
      </c>
      <c r="O1880" t="s">
        <v>34</v>
      </c>
      <c r="Q1880" t="s">
        <v>35</v>
      </c>
      <c r="R1880" t="s">
        <v>301</v>
      </c>
      <c r="S1880" t="s">
        <v>92</v>
      </c>
      <c r="T1880">
        <v>1</v>
      </c>
      <c r="U1880" s="7">
        <v>1</v>
      </c>
      <c r="V1880" s="4">
        <v>0.5</v>
      </c>
      <c r="W1880">
        <v>0</v>
      </c>
      <c r="Y1880">
        <v>0.5</v>
      </c>
      <c r="Z1880">
        <v>0.5</v>
      </c>
      <c r="AA1880" t="b">
        <v>1</v>
      </c>
      <c r="AB1880" t="s">
        <v>45</v>
      </c>
      <c r="AC1880" t="s">
        <v>45</v>
      </c>
    </row>
    <row r="1881" spans="1:29" hidden="1" x14ac:dyDescent="0.25">
      <c r="A1881">
        <v>528730</v>
      </c>
      <c r="B1881" t="s">
        <v>1992</v>
      </c>
      <c r="C1881" t="s">
        <v>3168</v>
      </c>
      <c r="D1881" t="s">
        <v>108</v>
      </c>
      <c r="E1881" t="s">
        <v>99</v>
      </c>
      <c r="F1881" t="s">
        <v>134</v>
      </c>
      <c r="G1881">
        <v>0.33333333333332998</v>
      </c>
      <c r="J1881" s="5">
        <v>409038600059</v>
      </c>
      <c r="L1881" t="s">
        <v>1548</v>
      </c>
      <c r="M1881">
        <v>2017</v>
      </c>
      <c r="N1881">
        <v>8</v>
      </c>
      <c r="P1881" t="s">
        <v>1163</v>
      </c>
      <c r="Q1881" t="s">
        <v>69</v>
      </c>
      <c r="R1881" t="s">
        <v>224</v>
      </c>
      <c r="S1881" t="s">
        <v>225</v>
      </c>
      <c r="T1881">
        <v>0.5</v>
      </c>
      <c r="U1881" s="7">
        <v>1</v>
      </c>
      <c r="V1881" s="4">
        <v>0.33333333333332998</v>
      </c>
      <c r="W1881">
        <v>0</v>
      </c>
      <c r="Y1881">
        <v>0.33333333333332998</v>
      </c>
      <c r="Z1881">
        <v>0.33333333333332998</v>
      </c>
      <c r="AA1881" t="b">
        <v>1</v>
      </c>
      <c r="AB1881" t="s">
        <v>151</v>
      </c>
      <c r="AC1881" t="s">
        <v>151</v>
      </c>
    </row>
    <row r="1882" spans="1:29" hidden="1" x14ac:dyDescent="0.25">
      <c r="A1882">
        <v>575636</v>
      </c>
      <c r="B1882" t="s">
        <v>1992</v>
      </c>
      <c r="C1882" t="s">
        <v>3168</v>
      </c>
      <c r="D1882" t="s">
        <v>108</v>
      </c>
      <c r="E1882" t="s">
        <v>568</v>
      </c>
      <c r="G1882">
        <v>0.5</v>
      </c>
      <c r="J1882" s="5"/>
      <c r="M1882">
        <v>2019</v>
      </c>
      <c r="N1882">
        <v>40</v>
      </c>
      <c r="O1882" t="s">
        <v>34</v>
      </c>
      <c r="P1882" t="s">
        <v>266</v>
      </c>
      <c r="Q1882" t="s">
        <v>69</v>
      </c>
      <c r="R1882" t="s">
        <v>568</v>
      </c>
      <c r="S1882" t="s">
        <v>191</v>
      </c>
      <c r="T1882">
        <v>1</v>
      </c>
      <c r="U1882" s="7">
        <v>1</v>
      </c>
      <c r="V1882" s="4">
        <v>0.5</v>
      </c>
      <c r="W1882">
        <v>0</v>
      </c>
      <c r="Y1882">
        <v>0.5</v>
      </c>
      <c r="Z1882">
        <v>0.5</v>
      </c>
      <c r="AA1882" t="b">
        <v>1</v>
      </c>
      <c r="AB1882" t="s">
        <v>76</v>
      </c>
      <c r="AC1882" t="s">
        <v>3185</v>
      </c>
    </row>
    <row r="1883" spans="1:29" hidden="1" x14ac:dyDescent="0.25">
      <c r="A1883">
        <v>559285</v>
      </c>
      <c r="B1883" t="s">
        <v>1992</v>
      </c>
      <c r="C1883" t="s">
        <v>3168</v>
      </c>
      <c r="D1883" t="s">
        <v>108</v>
      </c>
      <c r="E1883" t="s">
        <v>568</v>
      </c>
      <c r="G1883">
        <v>0.5</v>
      </c>
      <c r="J1883" s="5"/>
      <c r="M1883">
        <v>2017</v>
      </c>
      <c r="N1883">
        <v>150</v>
      </c>
      <c r="O1883" t="s">
        <v>34</v>
      </c>
      <c r="P1883" t="s">
        <v>1475</v>
      </c>
      <c r="Q1883" t="s">
        <v>35</v>
      </c>
      <c r="R1883" t="s">
        <v>568</v>
      </c>
      <c r="S1883" t="s">
        <v>191</v>
      </c>
      <c r="T1883">
        <v>1</v>
      </c>
      <c r="U1883" s="7">
        <v>1</v>
      </c>
      <c r="V1883" s="4">
        <v>0.5</v>
      </c>
      <c r="W1883">
        <v>0</v>
      </c>
      <c r="Y1883">
        <v>0.5</v>
      </c>
      <c r="Z1883">
        <v>0.5</v>
      </c>
      <c r="AA1883" t="b">
        <v>1</v>
      </c>
      <c r="AB1883" t="s">
        <v>76</v>
      </c>
      <c r="AC1883" t="s">
        <v>3185</v>
      </c>
    </row>
    <row r="1884" spans="1:29" hidden="1" x14ac:dyDescent="0.25">
      <c r="A1884">
        <v>537466</v>
      </c>
      <c r="B1884" t="s">
        <v>1992</v>
      </c>
      <c r="C1884" t="s">
        <v>3168</v>
      </c>
      <c r="D1884" t="s">
        <v>108</v>
      </c>
      <c r="E1884" t="s">
        <v>40</v>
      </c>
      <c r="F1884" t="s">
        <v>89</v>
      </c>
      <c r="G1884">
        <v>1</v>
      </c>
      <c r="J1884" s="5"/>
      <c r="L1884" t="s">
        <v>498</v>
      </c>
      <c r="M1884">
        <v>2017</v>
      </c>
      <c r="N1884">
        <v>23</v>
      </c>
      <c r="O1884" t="s">
        <v>34</v>
      </c>
      <c r="Q1884" t="s">
        <v>35</v>
      </c>
      <c r="R1884" t="s">
        <v>91</v>
      </c>
      <c r="S1884" t="s">
        <v>92</v>
      </c>
      <c r="T1884">
        <v>1</v>
      </c>
      <c r="U1884" s="7">
        <v>1</v>
      </c>
      <c r="V1884" s="4">
        <v>1</v>
      </c>
      <c r="W1884">
        <v>0</v>
      </c>
      <c r="Y1884">
        <v>1</v>
      </c>
      <c r="Z1884">
        <v>1</v>
      </c>
      <c r="AA1884" t="b">
        <v>1</v>
      </c>
      <c r="AB1884" t="s">
        <v>151</v>
      </c>
      <c r="AC1884" t="s">
        <v>151</v>
      </c>
    </row>
    <row r="1885" spans="1:29" hidden="1" x14ac:dyDescent="0.25">
      <c r="A1885">
        <v>537567</v>
      </c>
      <c r="B1885" t="s">
        <v>1992</v>
      </c>
      <c r="C1885" t="s">
        <v>3168</v>
      </c>
      <c r="D1885" t="s">
        <v>108</v>
      </c>
      <c r="E1885" t="s">
        <v>40</v>
      </c>
      <c r="F1885" t="s">
        <v>89</v>
      </c>
      <c r="G1885">
        <v>1</v>
      </c>
      <c r="J1885" s="5"/>
      <c r="L1885" t="s">
        <v>657</v>
      </c>
      <c r="M1885">
        <v>2017</v>
      </c>
      <c r="N1885">
        <v>12</v>
      </c>
      <c r="O1885" t="s">
        <v>34</v>
      </c>
      <c r="Q1885" t="s">
        <v>69</v>
      </c>
      <c r="R1885" t="s">
        <v>91</v>
      </c>
      <c r="S1885" t="s">
        <v>92</v>
      </c>
      <c r="T1885">
        <v>1</v>
      </c>
      <c r="U1885" s="7">
        <v>2</v>
      </c>
      <c r="V1885" s="4">
        <v>2</v>
      </c>
      <c r="W1885">
        <v>0</v>
      </c>
      <c r="Y1885">
        <v>2</v>
      </c>
      <c r="Z1885">
        <v>2</v>
      </c>
      <c r="AA1885" t="b">
        <v>1</v>
      </c>
      <c r="AB1885" t="s">
        <v>76</v>
      </c>
      <c r="AC1885" t="s">
        <v>3185</v>
      </c>
    </row>
    <row r="1886" spans="1:29" hidden="1" x14ac:dyDescent="0.25">
      <c r="A1886">
        <v>537573</v>
      </c>
      <c r="B1886" t="s">
        <v>1992</v>
      </c>
      <c r="C1886" t="s">
        <v>3168</v>
      </c>
      <c r="D1886" t="s">
        <v>108</v>
      </c>
      <c r="E1886" t="s">
        <v>99</v>
      </c>
      <c r="F1886" t="s">
        <v>134</v>
      </c>
      <c r="G1886">
        <v>1</v>
      </c>
      <c r="J1886" s="5">
        <v>409038600058</v>
      </c>
      <c r="L1886" t="s">
        <v>1548</v>
      </c>
      <c r="M1886">
        <v>2017</v>
      </c>
      <c r="N1886">
        <v>8</v>
      </c>
      <c r="P1886" t="s">
        <v>223</v>
      </c>
      <c r="Q1886" t="s">
        <v>69</v>
      </c>
      <c r="R1886" t="s">
        <v>224</v>
      </c>
      <c r="S1886" t="s">
        <v>225</v>
      </c>
      <c r="T1886">
        <v>0.5</v>
      </c>
      <c r="U1886" s="7">
        <v>1</v>
      </c>
      <c r="V1886" s="4">
        <v>1</v>
      </c>
      <c r="W1886">
        <v>0</v>
      </c>
      <c r="Y1886">
        <v>1</v>
      </c>
      <c r="Z1886">
        <v>1</v>
      </c>
      <c r="AA1886" t="b">
        <v>1</v>
      </c>
      <c r="AB1886" t="s">
        <v>151</v>
      </c>
      <c r="AC1886" t="s">
        <v>151</v>
      </c>
    </row>
    <row r="1887" spans="1:29" hidden="1" x14ac:dyDescent="0.25">
      <c r="A1887">
        <v>537691</v>
      </c>
      <c r="B1887" t="s">
        <v>1992</v>
      </c>
      <c r="C1887" t="s">
        <v>3168</v>
      </c>
      <c r="D1887" t="s">
        <v>108</v>
      </c>
      <c r="E1887" t="s">
        <v>40</v>
      </c>
      <c r="F1887" t="s">
        <v>89</v>
      </c>
      <c r="G1887">
        <v>0.14285714285713999</v>
      </c>
      <c r="J1887" s="5"/>
      <c r="L1887" t="s">
        <v>151</v>
      </c>
      <c r="M1887">
        <v>2017</v>
      </c>
      <c r="N1887">
        <v>23</v>
      </c>
      <c r="O1887" t="s">
        <v>34</v>
      </c>
      <c r="Q1887" t="s">
        <v>35</v>
      </c>
      <c r="R1887" t="s">
        <v>91</v>
      </c>
      <c r="S1887" t="s">
        <v>92</v>
      </c>
      <c r="T1887">
        <v>1</v>
      </c>
      <c r="U1887" s="7">
        <v>1</v>
      </c>
      <c r="V1887" s="4">
        <v>0.14285714285713999</v>
      </c>
      <c r="W1887">
        <v>0</v>
      </c>
      <c r="Y1887">
        <v>0.14285714285713999</v>
      </c>
      <c r="Z1887">
        <v>0.14285714285713999</v>
      </c>
      <c r="AA1887" t="b">
        <v>1</v>
      </c>
      <c r="AB1887" t="s">
        <v>151</v>
      </c>
      <c r="AC1887" t="s">
        <v>151</v>
      </c>
    </row>
    <row r="1888" spans="1:29" hidden="1" x14ac:dyDescent="0.25">
      <c r="A1888">
        <v>537975</v>
      </c>
      <c r="B1888" t="s">
        <v>1992</v>
      </c>
      <c r="C1888" t="s">
        <v>3168</v>
      </c>
      <c r="D1888" t="s">
        <v>108</v>
      </c>
      <c r="E1888" t="s">
        <v>117</v>
      </c>
      <c r="G1888">
        <v>0.25</v>
      </c>
      <c r="J1888" s="5"/>
      <c r="L1888" t="s">
        <v>988</v>
      </c>
      <c r="M1888">
        <v>2017</v>
      </c>
      <c r="N1888">
        <v>36</v>
      </c>
      <c r="O1888" t="s">
        <v>34</v>
      </c>
      <c r="P1888" t="s">
        <v>827</v>
      </c>
      <c r="Q1888" t="s">
        <v>35</v>
      </c>
      <c r="R1888" t="s">
        <v>117</v>
      </c>
      <c r="S1888" t="s">
        <v>120</v>
      </c>
      <c r="T1888">
        <v>1</v>
      </c>
      <c r="U1888" s="7">
        <v>1</v>
      </c>
      <c r="V1888" s="4">
        <v>0.25</v>
      </c>
      <c r="W1888">
        <v>0</v>
      </c>
      <c r="Y1888">
        <v>0.25</v>
      </c>
      <c r="Z1888">
        <v>0.25</v>
      </c>
      <c r="AA1888" t="b">
        <v>1</v>
      </c>
      <c r="AB1888" t="s">
        <v>76</v>
      </c>
      <c r="AC1888" t="s">
        <v>3188</v>
      </c>
    </row>
    <row r="1889" spans="1:29" hidden="1" x14ac:dyDescent="0.25">
      <c r="A1889">
        <v>538242</v>
      </c>
      <c r="B1889" t="s">
        <v>1992</v>
      </c>
      <c r="C1889" t="s">
        <v>3168</v>
      </c>
      <c r="D1889" t="s">
        <v>108</v>
      </c>
      <c r="E1889" t="s">
        <v>117</v>
      </c>
      <c r="G1889">
        <v>0.5</v>
      </c>
      <c r="J1889" s="5"/>
      <c r="L1889" t="s">
        <v>988</v>
      </c>
      <c r="M1889">
        <v>2017</v>
      </c>
      <c r="N1889">
        <v>16</v>
      </c>
      <c r="O1889" t="s">
        <v>34</v>
      </c>
      <c r="P1889" t="s">
        <v>827</v>
      </c>
      <c r="Q1889" t="s">
        <v>35</v>
      </c>
      <c r="R1889" t="s">
        <v>117</v>
      </c>
      <c r="S1889" t="s">
        <v>120</v>
      </c>
      <c r="T1889">
        <v>1</v>
      </c>
      <c r="U1889" s="7">
        <v>1</v>
      </c>
      <c r="V1889" s="4">
        <v>0.5</v>
      </c>
      <c r="W1889">
        <v>0</v>
      </c>
      <c r="Y1889">
        <v>0.5</v>
      </c>
      <c r="Z1889">
        <v>0.5</v>
      </c>
      <c r="AA1889" t="b">
        <v>1</v>
      </c>
      <c r="AB1889" t="s">
        <v>76</v>
      </c>
      <c r="AC1889" t="s">
        <v>3185</v>
      </c>
    </row>
    <row r="1890" spans="1:29" hidden="1" x14ac:dyDescent="0.25">
      <c r="A1890">
        <v>546701</v>
      </c>
      <c r="B1890" t="s">
        <v>1992</v>
      </c>
      <c r="C1890" t="s">
        <v>3168</v>
      </c>
      <c r="D1890" t="s">
        <v>108</v>
      </c>
      <c r="E1890" t="s">
        <v>40</v>
      </c>
      <c r="F1890" t="s">
        <v>89</v>
      </c>
      <c r="G1890">
        <v>0.16666666666666999</v>
      </c>
      <c r="J1890" s="5"/>
      <c r="L1890" t="s">
        <v>151</v>
      </c>
      <c r="M1890">
        <v>2018</v>
      </c>
      <c r="N1890">
        <v>20</v>
      </c>
      <c r="O1890" t="s">
        <v>34</v>
      </c>
      <c r="Q1890" t="s">
        <v>35</v>
      </c>
      <c r="R1890" t="s">
        <v>91</v>
      </c>
      <c r="S1890" t="s">
        <v>92</v>
      </c>
      <c r="T1890">
        <v>1</v>
      </c>
      <c r="U1890" s="7">
        <v>1</v>
      </c>
      <c r="V1890" s="4">
        <v>0.16666666666666999</v>
      </c>
      <c r="W1890">
        <v>0</v>
      </c>
      <c r="Y1890">
        <v>0.16666666666666999</v>
      </c>
      <c r="Z1890">
        <v>0.16666666666666999</v>
      </c>
      <c r="AA1890" t="b">
        <v>1</v>
      </c>
      <c r="AB1890" t="s">
        <v>76</v>
      </c>
      <c r="AC1890" t="s">
        <v>3186</v>
      </c>
    </row>
    <row r="1891" spans="1:29" hidden="1" x14ac:dyDescent="0.25">
      <c r="A1891">
        <v>585189</v>
      </c>
      <c r="B1891" t="s">
        <v>1992</v>
      </c>
      <c r="C1891" t="s">
        <v>3168</v>
      </c>
      <c r="D1891" t="s">
        <v>108</v>
      </c>
      <c r="E1891" t="s">
        <v>193</v>
      </c>
      <c r="G1891">
        <v>0.16666666666666999</v>
      </c>
      <c r="J1891" s="5"/>
      <c r="M1891">
        <v>2020</v>
      </c>
      <c r="N1891">
        <v>310</v>
      </c>
      <c r="O1891" t="s">
        <v>34</v>
      </c>
      <c r="P1891" t="s">
        <v>752</v>
      </c>
      <c r="Q1891" t="s">
        <v>69</v>
      </c>
      <c r="R1891" t="s">
        <v>193</v>
      </c>
      <c r="S1891" t="s">
        <v>60</v>
      </c>
      <c r="T1891">
        <v>16</v>
      </c>
      <c r="U1891" s="7">
        <v>22.901820226543798</v>
      </c>
      <c r="V1891" s="4">
        <v>3.8169700377573759</v>
      </c>
      <c r="W1891">
        <v>16</v>
      </c>
      <c r="Y1891">
        <v>3.8169700377573759</v>
      </c>
      <c r="Z1891">
        <v>3.8169700377573759</v>
      </c>
      <c r="AA1891" t="b">
        <v>1</v>
      </c>
      <c r="AB1891" t="s">
        <v>151</v>
      </c>
      <c r="AC1891" t="s">
        <v>151</v>
      </c>
    </row>
    <row r="1892" spans="1:29" hidden="1" x14ac:dyDescent="0.25">
      <c r="A1892">
        <v>529545</v>
      </c>
      <c r="B1892" t="s">
        <v>270</v>
      </c>
      <c r="C1892" t="s">
        <v>3168</v>
      </c>
      <c r="D1892" t="s">
        <v>74</v>
      </c>
      <c r="E1892" t="s">
        <v>117</v>
      </c>
      <c r="G1892">
        <v>1</v>
      </c>
      <c r="J1892" s="5"/>
      <c r="L1892" t="s">
        <v>1993</v>
      </c>
      <c r="M1892">
        <v>2017</v>
      </c>
      <c r="N1892">
        <v>6</v>
      </c>
      <c r="O1892" t="s">
        <v>159</v>
      </c>
      <c r="P1892" t="s">
        <v>1994</v>
      </c>
      <c r="Q1892" t="s">
        <v>69</v>
      </c>
      <c r="R1892" t="s">
        <v>117</v>
      </c>
      <c r="S1892" t="s">
        <v>120</v>
      </c>
      <c r="T1892">
        <v>1</v>
      </c>
      <c r="U1892" s="7">
        <v>2</v>
      </c>
      <c r="V1892" s="4">
        <v>2</v>
      </c>
      <c r="W1892">
        <v>0</v>
      </c>
      <c r="Y1892">
        <v>2</v>
      </c>
      <c r="Z1892">
        <v>2</v>
      </c>
      <c r="AA1892" t="b">
        <v>1</v>
      </c>
      <c r="AB1892" t="s">
        <v>110</v>
      </c>
      <c r="AC1892" t="s">
        <v>110</v>
      </c>
    </row>
    <row r="1893" spans="1:29" hidden="1" x14ac:dyDescent="0.25">
      <c r="A1893">
        <v>529546</v>
      </c>
      <c r="B1893" t="s">
        <v>270</v>
      </c>
      <c r="C1893" t="s">
        <v>3168</v>
      </c>
      <c r="D1893" t="s">
        <v>74</v>
      </c>
      <c r="E1893" t="s">
        <v>117</v>
      </c>
      <c r="G1893">
        <v>1</v>
      </c>
      <c r="J1893" s="5"/>
      <c r="L1893" t="s">
        <v>1995</v>
      </c>
      <c r="M1893">
        <v>2017</v>
      </c>
      <c r="N1893">
        <v>10</v>
      </c>
      <c r="P1893" t="s">
        <v>1996</v>
      </c>
      <c r="Q1893" t="s">
        <v>35</v>
      </c>
      <c r="R1893" t="s">
        <v>117</v>
      </c>
      <c r="S1893" t="s">
        <v>120</v>
      </c>
      <c r="T1893">
        <v>1</v>
      </c>
      <c r="U1893" s="7">
        <v>1</v>
      </c>
      <c r="V1893" s="4">
        <v>1</v>
      </c>
      <c r="W1893">
        <v>0</v>
      </c>
      <c r="Y1893">
        <v>1</v>
      </c>
      <c r="Z1893">
        <v>1</v>
      </c>
      <c r="AA1893" t="b">
        <v>1</v>
      </c>
      <c r="AB1893" t="s">
        <v>110</v>
      </c>
      <c r="AC1893" t="s">
        <v>110</v>
      </c>
    </row>
    <row r="1894" spans="1:29" hidden="1" x14ac:dyDescent="0.25">
      <c r="A1894">
        <v>530350</v>
      </c>
      <c r="B1894" t="s">
        <v>270</v>
      </c>
      <c r="C1894" t="s">
        <v>3168</v>
      </c>
      <c r="D1894" t="s">
        <v>74</v>
      </c>
      <c r="E1894" t="s">
        <v>40</v>
      </c>
      <c r="F1894" t="s">
        <v>163</v>
      </c>
      <c r="G1894">
        <v>0.5</v>
      </c>
      <c r="J1894" s="5"/>
      <c r="L1894" t="s">
        <v>834</v>
      </c>
      <c r="M1894">
        <v>2017</v>
      </c>
      <c r="N1894">
        <v>10</v>
      </c>
      <c r="O1894" t="s">
        <v>34</v>
      </c>
      <c r="Q1894" t="s">
        <v>35</v>
      </c>
      <c r="R1894" t="s">
        <v>164</v>
      </c>
      <c r="S1894" t="s">
        <v>44</v>
      </c>
      <c r="T1894">
        <v>0.5</v>
      </c>
      <c r="U1894" s="7">
        <v>0.5</v>
      </c>
      <c r="V1894" s="4">
        <v>0.25</v>
      </c>
      <c r="W1894">
        <v>0</v>
      </c>
      <c r="Y1894">
        <v>0.25</v>
      </c>
      <c r="Z1894">
        <v>0.25</v>
      </c>
      <c r="AA1894" t="b">
        <v>1</v>
      </c>
      <c r="AB1894" t="s">
        <v>110</v>
      </c>
      <c r="AC1894" t="s">
        <v>110</v>
      </c>
    </row>
    <row r="1895" spans="1:29" hidden="1" x14ac:dyDescent="0.25">
      <c r="A1895">
        <v>531691</v>
      </c>
      <c r="B1895" t="s">
        <v>270</v>
      </c>
      <c r="C1895" t="s">
        <v>3168</v>
      </c>
      <c r="D1895" t="s">
        <v>74</v>
      </c>
      <c r="E1895" t="s">
        <v>99</v>
      </c>
      <c r="F1895" t="s">
        <v>100</v>
      </c>
      <c r="G1895">
        <v>0.5</v>
      </c>
      <c r="J1895" s="5"/>
      <c r="L1895" t="s">
        <v>829</v>
      </c>
      <c r="M1895">
        <v>2017</v>
      </c>
      <c r="N1895">
        <v>8</v>
      </c>
      <c r="P1895" t="s">
        <v>266</v>
      </c>
      <c r="Q1895" t="s">
        <v>35</v>
      </c>
      <c r="R1895" t="s">
        <v>103</v>
      </c>
      <c r="S1895" t="s">
        <v>104</v>
      </c>
      <c r="T1895">
        <v>0.25</v>
      </c>
      <c r="U1895" s="7">
        <v>0.25</v>
      </c>
      <c r="V1895" s="4">
        <v>0.125</v>
      </c>
      <c r="W1895">
        <v>0</v>
      </c>
      <c r="Y1895">
        <v>0.125</v>
      </c>
      <c r="Z1895">
        <v>0.125</v>
      </c>
      <c r="AA1895" t="b">
        <v>1</v>
      </c>
      <c r="AB1895" t="s">
        <v>110</v>
      </c>
      <c r="AC1895" t="s">
        <v>110</v>
      </c>
    </row>
    <row r="1896" spans="1:29" hidden="1" x14ac:dyDescent="0.25">
      <c r="A1896">
        <v>577602</v>
      </c>
      <c r="B1896" t="s">
        <v>270</v>
      </c>
      <c r="C1896" t="s">
        <v>3174</v>
      </c>
      <c r="D1896" t="s">
        <v>74</v>
      </c>
      <c r="E1896" t="s">
        <v>271</v>
      </c>
      <c r="G1896">
        <v>0.33333333333332998</v>
      </c>
      <c r="J1896" s="5"/>
      <c r="L1896" t="s">
        <v>272</v>
      </c>
      <c r="M1896">
        <v>2019</v>
      </c>
      <c r="N1896">
        <v>26</v>
      </c>
      <c r="O1896" t="s">
        <v>184</v>
      </c>
      <c r="P1896" t="s">
        <v>273</v>
      </c>
      <c r="Q1896" t="s">
        <v>69</v>
      </c>
      <c r="R1896" t="s">
        <v>271</v>
      </c>
      <c r="S1896" t="s">
        <v>120</v>
      </c>
      <c r="T1896">
        <v>1</v>
      </c>
      <c r="U1896" s="7">
        <v>2</v>
      </c>
      <c r="V1896" s="4">
        <v>0.66666666666665997</v>
      </c>
      <c r="W1896">
        <v>0</v>
      </c>
      <c r="Y1896">
        <v>0.66666666666665997</v>
      </c>
      <c r="Z1896">
        <v>0.66666666666665997</v>
      </c>
      <c r="AA1896" t="b">
        <v>1</v>
      </c>
      <c r="AB1896" t="s">
        <v>76</v>
      </c>
      <c r="AC1896" t="s">
        <v>3187</v>
      </c>
    </row>
    <row r="1897" spans="1:29" hidden="1" x14ac:dyDescent="0.25">
      <c r="A1897">
        <v>538948</v>
      </c>
      <c r="B1897" t="s">
        <v>270</v>
      </c>
      <c r="C1897" t="s">
        <v>3168</v>
      </c>
      <c r="D1897" t="s">
        <v>74</v>
      </c>
      <c r="E1897" t="s">
        <v>99</v>
      </c>
      <c r="F1897" t="s">
        <v>100</v>
      </c>
      <c r="G1897">
        <v>1</v>
      </c>
      <c r="J1897" s="5"/>
      <c r="L1897" t="s">
        <v>1997</v>
      </c>
      <c r="M1897">
        <v>2017</v>
      </c>
      <c r="N1897">
        <v>9</v>
      </c>
      <c r="P1897" t="s">
        <v>266</v>
      </c>
      <c r="Q1897" t="s">
        <v>35</v>
      </c>
      <c r="R1897" t="s">
        <v>103</v>
      </c>
      <c r="S1897" t="s">
        <v>104</v>
      </c>
      <c r="T1897">
        <v>0.25</v>
      </c>
      <c r="U1897" s="7">
        <v>0.25</v>
      </c>
      <c r="V1897" s="4">
        <v>0.25</v>
      </c>
      <c r="W1897">
        <v>0</v>
      </c>
      <c r="Y1897">
        <v>0.25</v>
      </c>
      <c r="Z1897">
        <v>0.25</v>
      </c>
      <c r="AA1897" t="b">
        <v>1</v>
      </c>
      <c r="AB1897" t="s">
        <v>110</v>
      </c>
      <c r="AC1897" t="s">
        <v>110</v>
      </c>
    </row>
    <row r="1898" spans="1:29" hidden="1" x14ac:dyDescent="0.25">
      <c r="A1898">
        <v>542031</v>
      </c>
      <c r="B1898" t="s">
        <v>270</v>
      </c>
      <c r="C1898" t="s">
        <v>3168</v>
      </c>
      <c r="D1898" t="s">
        <v>74</v>
      </c>
      <c r="E1898" t="s">
        <v>40</v>
      </c>
      <c r="F1898" t="s">
        <v>89</v>
      </c>
      <c r="G1898">
        <v>0.25</v>
      </c>
      <c r="J1898" s="5"/>
      <c r="L1898" t="s">
        <v>647</v>
      </c>
      <c r="M1898">
        <v>2017</v>
      </c>
      <c r="N1898">
        <v>18</v>
      </c>
      <c r="O1898" t="s">
        <v>34</v>
      </c>
      <c r="Q1898" t="s">
        <v>35</v>
      </c>
      <c r="R1898" t="s">
        <v>91</v>
      </c>
      <c r="S1898" t="s">
        <v>92</v>
      </c>
      <c r="T1898">
        <v>1</v>
      </c>
      <c r="U1898" s="7">
        <v>1</v>
      </c>
      <c r="V1898" s="4">
        <v>0.25</v>
      </c>
      <c r="W1898">
        <v>0</v>
      </c>
      <c r="Y1898">
        <v>0.25</v>
      </c>
      <c r="Z1898">
        <v>0.25</v>
      </c>
      <c r="AA1898" t="b">
        <v>1</v>
      </c>
      <c r="AB1898" t="s">
        <v>110</v>
      </c>
      <c r="AC1898" t="s">
        <v>110</v>
      </c>
    </row>
    <row r="1899" spans="1:29" hidden="1" x14ac:dyDescent="0.25">
      <c r="A1899">
        <v>567425</v>
      </c>
      <c r="B1899" t="s">
        <v>270</v>
      </c>
      <c r="C1899" t="s">
        <v>3168</v>
      </c>
      <c r="D1899" t="s">
        <v>74</v>
      </c>
      <c r="E1899" t="s">
        <v>99</v>
      </c>
      <c r="F1899" t="s">
        <v>100</v>
      </c>
      <c r="G1899">
        <v>1</v>
      </c>
      <c r="J1899" s="5"/>
      <c r="L1899" t="s">
        <v>1998</v>
      </c>
      <c r="M1899">
        <v>2019</v>
      </c>
      <c r="N1899">
        <v>12</v>
      </c>
      <c r="P1899" t="s">
        <v>1999</v>
      </c>
      <c r="Q1899" t="s">
        <v>35</v>
      </c>
      <c r="R1899" t="s">
        <v>103</v>
      </c>
      <c r="S1899" t="s">
        <v>104</v>
      </c>
      <c r="T1899">
        <v>0.25</v>
      </c>
      <c r="U1899" s="7">
        <v>0.25</v>
      </c>
      <c r="V1899" s="4">
        <v>0.25</v>
      </c>
      <c r="W1899">
        <v>0</v>
      </c>
      <c r="Y1899">
        <v>0.25</v>
      </c>
      <c r="Z1899">
        <v>0.25</v>
      </c>
      <c r="AA1899" t="b">
        <v>1</v>
      </c>
      <c r="AB1899" t="s">
        <v>110</v>
      </c>
      <c r="AC1899" t="s">
        <v>110</v>
      </c>
    </row>
    <row r="1900" spans="1:29" hidden="1" x14ac:dyDescent="0.25">
      <c r="A1900">
        <v>550185</v>
      </c>
      <c r="B1900" t="s">
        <v>270</v>
      </c>
      <c r="C1900" t="s">
        <v>3168</v>
      </c>
      <c r="D1900" t="s">
        <v>74</v>
      </c>
      <c r="E1900" t="s">
        <v>117</v>
      </c>
      <c r="G1900">
        <v>1</v>
      </c>
      <c r="J1900" s="5"/>
      <c r="L1900" t="s">
        <v>2000</v>
      </c>
      <c r="M1900">
        <v>2017</v>
      </c>
      <c r="N1900">
        <v>8</v>
      </c>
      <c r="O1900" t="s">
        <v>184</v>
      </c>
      <c r="P1900" t="s">
        <v>2001</v>
      </c>
      <c r="Q1900" t="s">
        <v>35</v>
      </c>
      <c r="R1900" t="s">
        <v>117</v>
      </c>
      <c r="S1900" t="s">
        <v>120</v>
      </c>
      <c r="T1900">
        <v>1</v>
      </c>
      <c r="U1900" s="7">
        <v>1</v>
      </c>
      <c r="V1900" s="4">
        <v>1</v>
      </c>
      <c r="W1900">
        <v>0</v>
      </c>
      <c r="Y1900">
        <v>1</v>
      </c>
      <c r="Z1900">
        <v>1</v>
      </c>
      <c r="AA1900" t="b">
        <v>1</v>
      </c>
      <c r="AB1900" t="s">
        <v>110</v>
      </c>
      <c r="AC1900" t="s">
        <v>110</v>
      </c>
    </row>
    <row r="1901" spans="1:29" hidden="1" x14ac:dyDescent="0.25">
      <c r="A1901">
        <v>550186</v>
      </c>
      <c r="B1901" t="s">
        <v>270</v>
      </c>
      <c r="C1901" t="s">
        <v>3168</v>
      </c>
      <c r="D1901" t="s">
        <v>74</v>
      </c>
      <c r="E1901" t="s">
        <v>346</v>
      </c>
      <c r="G1901">
        <v>1</v>
      </c>
      <c r="J1901" s="5"/>
      <c r="L1901" t="s">
        <v>2002</v>
      </c>
      <c r="M1901">
        <v>2017</v>
      </c>
      <c r="P1901" t="s">
        <v>2003</v>
      </c>
      <c r="Q1901" t="s">
        <v>35</v>
      </c>
      <c r="R1901" t="s">
        <v>346</v>
      </c>
      <c r="S1901" t="s">
        <v>61</v>
      </c>
      <c r="T1901">
        <v>0</v>
      </c>
      <c r="U1901" s="7">
        <v>0</v>
      </c>
      <c r="V1901" s="4">
        <v>0</v>
      </c>
      <c r="W1901">
        <v>0</v>
      </c>
      <c r="Y1901">
        <v>0</v>
      </c>
      <c r="Z1901">
        <v>0</v>
      </c>
      <c r="AA1901" t="b">
        <v>1</v>
      </c>
      <c r="AB1901" t="s">
        <v>110</v>
      </c>
      <c r="AC1901" t="s">
        <v>110</v>
      </c>
    </row>
    <row r="1902" spans="1:29" hidden="1" x14ac:dyDescent="0.25">
      <c r="A1902">
        <v>550187</v>
      </c>
      <c r="B1902" t="s">
        <v>270</v>
      </c>
      <c r="C1902" t="s">
        <v>3168</v>
      </c>
      <c r="D1902" t="s">
        <v>74</v>
      </c>
      <c r="E1902" t="s">
        <v>117</v>
      </c>
      <c r="G1902">
        <v>1</v>
      </c>
      <c r="J1902" s="5"/>
      <c r="L1902" t="s">
        <v>2004</v>
      </c>
      <c r="M1902">
        <v>2017</v>
      </c>
      <c r="N1902">
        <v>15</v>
      </c>
      <c r="O1902" t="s">
        <v>159</v>
      </c>
      <c r="P1902" t="s">
        <v>2005</v>
      </c>
      <c r="Q1902" t="s">
        <v>69</v>
      </c>
      <c r="R1902" t="s">
        <v>117</v>
      </c>
      <c r="S1902" t="s">
        <v>120</v>
      </c>
      <c r="T1902">
        <v>1</v>
      </c>
      <c r="U1902" s="7">
        <v>2</v>
      </c>
      <c r="V1902" s="4">
        <v>2</v>
      </c>
      <c r="W1902">
        <v>0</v>
      </c>
      <c r="Y1902">
        <v>2</v>
      </c>
      <c r="Z1902">
        <v>2</v>
      </c>
      <c r="AA1902" t="b">
        <v>1</v>
      </c>
      <c r="AB1902" t="s">
        <v>110</v>
      </c>
      <c r="AC1902" t="s">
        <v>110</v>
      </c>
    </row>
    <row r="1903" spans="1:29" hidden="1" x14ac:dyDescent="0.25">
      <c r="A1903">
        <v>572539</v>
      </c>
      <c r="B1903" t="s">
        <v>270</v>
      </c>
      <c r="C1903" t="s">
        <v>3168</v>
      </c>
      <c r="D1903" t="s">
        <v>74</v>
      </c>
      <c r="E1903" t="s">
        <v>99</v>
      </c>
      <c r="F1903" t="s">
        <v>100</v>
      </c>
      <c r="G1903">
        <v>1</v>
      </c>
      <c r="J1903" s="5"/>
      <c r="L1903" t="s">
        <v>2006</v>
      </c>
      <c r="M1903">
        <v>2019</v>
      </c>
      <c r="N1903">
        <v>5</v>
      </c>
      <c r="P1903" t="s">
        <v>517</v>
      </c>
      <c r="Q1903" t="s">
        <v>35</v>
      </c>
      <c r="R1903" t="s">
        <v>103</v>
      </c>
      <c r="S1903" t="s">
        <v>104</v>
      </c>
      <c r="T1903">
        <v>0.25</v>
      </c>
      <c r="U1903" s="7">
        <v>0.25</v>
      </c>
      <c r="V1903" s="4">
        <v>0.25</v>
      </c>
      <c r="W1903">
        <v>0</v>
      </c>
      <c r="Y1903">
        <v>0.25</v>
      </c>
      <c r="Z1903">
        <v>0.25</v>
      </c>
      <c r="AA1903" t="b">
        <v>1</v>
      </c>
      <c r="AB1903" t="s">
        <v>110</v>
      </c>
      <c r="AC1903" t="s">
        <v>110</v>
      </c>
    </row>
    <row r="1904" spans="1:29" hidden="1" x14ac:dyDescent="0.25">
      <c r="A1904">
        <v>592251</v>
      </c>
      <c r="B1904" t="s">
        <v>2007</v>
      </c>
      <c r="C1904" t="s">
        <v>3168</v>
      </c>
      <c r="D1904" t="s">
        <v>201</v>
      </c>
      <c r="E1904" t="s">
        <v>40</v>
      </c>
      <c r="F1904" t="s">
        <v>41</v>
      </c>
      <c r="G1904">
        <v>1</v>
      </c>
      <c r="J1904" s="5"/>
      <c r="L1904" t="s">
        <v>608</v>
      </c>
      <c r="M1904">
        <v>2020</v>
      </c>
      <c r="N1904">
        <v>2</v>
      </c>
      <c r="O1904" t="s">
        <v>34</v>
      </c>
      <c r="Q1904" t="s">
        <v>35</v>
      </c>
      <c r="R1904" t="s">
        <v>43</v>
      </c>
      <c r="S1904" t="s">
        <v>44</v>
      </c>
      <c r="T1904">
        <v>0.5</v>
      </c>
      <c r="U1904" s="7">
        <v>0.5</v>
      </c>
      <c r="V1904" s="4">
        <v>0.5</v>
      </c>
      <c r="W1904">
        <v>0</v>
      </c>
      <c r="Y1904">
        <v>0.5</v>
      </c>
      <c r="Z1904">
        <v>0.5</v>
      </c>
      <c r="AA1904" t="b">
        <v>1</v>
      </c>
      <c r="AB1904" t="s">
        <v>151</v>
      </c>
      <c r="AC1904" t="s">
        <v>458</v>
      </c>
    </row>
    <row r="1905" spans="1:29" hidden="1" x14ac:dyDescent="0.25">
      <c r="A1905">
        <v>592252</v>
      </c>
      <c r="B1905" t="s">
        <v>2007</v>
      </c>
      <c r="C1905" t="s">
        <v>3168</v>
      </c>
      <c r="D1905" t="s">
        <v>201</v>
      </c>
      <c r="E1905" t="s">
        <v>40</v>
      </c>
      <c r="F1905" t="s">
        <v>41</v>
      </c>
      <c r="G1905">
        <v>1</v>
      </c>
      <c r="J1905" s="5"/>
      <c r="L1905" t="s">
        <v>2008</v>
      </c>
      <c r="M1905">
        <v>2020</v>
      </c>
      <c r="N1905">
        <v>5</v>
      </c>
      <c r="O1905" t="s">
        <v>34</v>
      </c>
      <c r="Q1905" t="s">
        <v>35</v>
      </c>
      <c r="R1905" t="s">
        <v>43</v>
      </c>
      <c r="S1905" t="s">
        <v>44</v>
      </c>
      <c r="T1905">
        <v>0.5</v>
      </c>
      <c r="U1905" s="7">
        <v>0.5</v>
      </c>
      <c r="V1905" s="4">
        <v>0.5</v>
      </c>
      <c r="W1905">
        <v>0</v>
      </c>
      <c r="Y1905">
        <v>0.5</v>
      </c>
      <c r="Z1905">
        <v>0.5</v>
      </c>
      <c r="AA1905" t="b">
        <v>1</v>
      </c>
      <c r="AB1905" t="s">
        <v>151</v>
      </c>
      <c r="AC1905" t="s">
        <v>458</v>
      </c>
    </row>
    <row r="1906" spans="1:29" hidden="1" x14ac:dyDescent="0.25">
      <c r="A1906">
        <v>592258</v>
      </c>
      <c r="B1906" t="s">
        <v>2007</v>
      </c>
      <c r="C1906" t="s">
        <v>3168</v>
      </c>
      <c r="D1906" t="s">
        <v>201</v>
      </c>
      <c r="E1906" t="s">
        <v>1239</v>
      </c>
      <c r="G1906">
        <v>1</v>
      </c>
      <c r="J1906" s="5"/>
      <c r="L1906" t="s">
        <v>2009</v>
      </c>
      <c r="M1906">
        <v>2020</v>
      </c>
      <c r="N1906">
        <v>5</v>
      </c>
      <c r="O1906" t="s">
        <v>34</v>
      </c>
      <c r="P1906" t="s">
        <v>2010</v>
      </c>
      <c r="Q1906" t="s">
        <v>35</v>
      </c>
      <c r="R1906" t="s">
        <v>1239</v>
      </c>
      <c r="S1906" t="s">
        <v>61</v>
      </c>
      <c r="T1906">
        <v>0</v>
      </c>
      <c r="U1906" s="7">
        <v>0</v>
      </c>
      <c r="V1906" s="4">
        <v>0</v>
      </c>
      <c r="W1906">
        <v>0</v>
      </c>
      <c r="Y1906">
        <v>0</v>
      </c>
      <c r="Z1906">
        <v>0</v>
      </c>
      <c r="AA1906" t="b">
        <v>1</v>
      </c>
      <c r="AB1906" t="s">
        <v>151</v>
      </c>
      <c r="AC1906" t="s">
        <v>458</v>
      </c>
    </row>
    <row r="1907" spans="1:29" hidden="1" x14ac:dyDescent="0.25">
      <c r="A1907">
        <v>592283</v>
      </c>
      <c r="B1907" t="s">
        <v>2007</v>
      </c>
      <c r="C1907" t="s">
        <v>3168</v>
      </c>
      <c r="D1907" t="s">
        <v>201</v>
      </c>
      <c r="E1907" t="s">
        <v>40</v>
      </c>
      <c r="F1907" t="s">
        <v>41</v>
      </c>
      <c r="G1907">
        <v>0.5</v>
      </c>
      <c r="J1907" s="5"/>
      <c r="L1907" t="s">
        <v>2011</v>
      </c>
      <c r="M1907">
        <v>2020</v>
      </c>
      <c r="N1907">
        <v>4</v>
      </c>
      <c r="O1907" t="s">
        <v>34</v>
      </c>
      <c r="Q1907" t="s">
        <v>35</v>
      </c>
      <c r="R1907" t="s">
        <v>43</v>
      </c>
      <c r="S1907" t="s">
        <v>44</v>
      </c>
      <c r="T1907">
        <v>0.5</v>
      </c>
      <c r="U1907" s="7">
        <v>0.5</v>
      </c>
      <c r="V1907" s="4">
        <v>0.25</v>
      </c>
      <c r="W1907">
        <v>0</v>
      </c>
      <c r="Y1907">
        <v>0.25</v>
      </c>
      <c r="Z1907">
        <v>0.25</v>
      </c>
      <c r="AA1907" t="b">
        <v>1</v>
      </c>
      <c r="AB1907" t="s">
        <v>151</v>
      </c>
      <c r="AC1907" t="s">
        <v>458</v>
      </c>
    </row>
    <row r="1908" spans="1:29" hidden="1" x14ac:dyDescent="0.25">
      <c r="A1908">
        <v>592291</v>
      </c>
      <c r="B1908" t="s">
        <v>2007</v>
      </c>
      <c r="C1908" t="s">
        <v>3168</v>
      </c>
      <c r="D1908" t="s">
        <v>201</v>
      </c>
      <c r="E1908" t="s">
        <v>58</v>
      </c>
      <c r="G1908">
        <v>0.33333333333332998</v>
      </c>
      <c r="J1908" s="5"/>
      <c r="M1908">
        <v>2020</v>
      </c>
      <c r="N1908">
        <v>281</v>
      </c>
      <c r="O1908" t="s">
        <v>34</v>
      </c>
      <c r="P1908" t="s">
        <v>399</v>
      </c>
      <c r="Q1908" t="s">
        <v>35</v>
      </c>
      <c r="R1908" t="s">
        <v>58</v>
      </c>
      <c r="S1908" t="s">
        <v>60</v>
      </c>
      <c r="T1908">
        <v>1</v>
      </c>
      <c r="U1908" s="7">
        <v>1</v>
      </c>
      <c r="V1908" s="4">
        <v>0.33333333333332998</v>
      </c>
      <c r="W1908">
        <v>1</v>
      </c>
      <c r="Y1908">
        <v>0.33333333333332998</v>
      </c>
      <c r="Z1908">
        <v>0.33333333333332998</v>
      </c>
      <c r="AA1908" t="b">
        <v>1</v>
      </c>
      <c r="AB1908" t="s">
        <v>151</v>
      </c>
      <c r="AC1908" t="s">
        <v>458</v>
      </c>
    </row>
    <row r="1909" spans="1:29" hidden="1" x14ac:dyDescent="0.25">
      <c r="A1909">
        <v>566901</v>
      </c>
      <c r="B1909" t="s">
        <v>2007</v>
      </c>
      <c r="C1909" t="s">
        <v>3168</v>
      </c>
      <c r="D1909" t="s">
        <v>201</v>
      </c>
      <c r="E1909" t="s">
        <v>40</v>
      </c>
      <c r="F1909" t="s">
        <v>41</v>
      </c>
      <c r="G1909">
        <v>0.2</v>
      </c>
      <c r="J1909" s="5"/>
      <c r="L1909" t="s">
        <v>1152</v>
      </c>
      <c r="M1909">
        <v>2019</v>
      </c>
      <c r="N1909">
        <v>21</v>
      </c>
      <c r="O1909" t="s">
        <v>34</v>
      </c>
      <c r="Q1909" t="s">
        <v>35</v>
      </c>
      <c r="R1909" t="s">
        <v>43</v>
      </c>
      <c r="S1909" t="s">
        <v>44</v>
      </c>
      <c r="T1909">
        <v>0.5</v>
      </c>
      <c r="U1909" s="7">
        <v>0.5</v>
      </c>
      <c r="V1909" s="4">
        <v>0.1</v>
      </c>
      <c r="W1909">
        <v>0</v>
      </c>
      <c r="Y1909">
        <v>0.1</v>
      </c>
      <c r="Z1909">
        <v>0.1</v>
      </c>
      <c r="AA1909" t="b">
        <v>1</v>
      </c>
      <c r="AB1909" t="s">
        <v>151</v>
      </c>
      <c r="AC1909" t="s">
        <v>3189</v>
      </c>
    </row>
    <row r="1910" spans="1:29" hidden="1" x14ac:dyDescent="0.25">
      <c r="A1910">
        <v>553822</v>
      </c>
      <c r="B1910" t="s">
        <v>2007</v>
      </c>
      <c r="C1910" t="s">
        <v>3168</v>
      </c>
      <c r="D1910" t="s">
        <v>201</v>
      </c>
      <c r="E1910" t="s">
        <v>553</v>
      </c>
      <c r="F1910" t="s">
        <v>41</v>
      </c>
      <c r="G1910">
        <v>1</v>
      </c>
      <c r="J1910" s="5"/>
      <c r="L1910" t="s">
        <v>1389</v>
      </c>
      <c r="M1910">
        <v>2018</v>
      </c>
      <c r="N1910">
        <v>5</v>
      </c>
      <c r="O1910" t="s">
        <v>34</v>
      </c>
      <c r="Q1910" t="s">
        <v>35</v>
      </c>
      <c r="R1910" t="s">
        <v>3103</v>
      </c>
      <c r="S1910" t="s">
        <v>61</v>
      </c>
      <c r="T1910">
        <v>0</v>
      </c>
      <c r="U1910" s="7">
        <v>0</v>
      </c>
      <c r="V1910" s="4">
        <v>0</v>
      </c>
      <c r="W1910">
        <v>0</v>
      </c>
      <c r="Y1910">
        <v>0</v>
      </c>
      <c r="Z1910">
        <v>0</v>
      </c>
      <c r="AA1910" t="b">
        <v>1</v>
      </c>
      <c r="AB1910" t="s">
        <v>151</v>
      </c>
      <c r="AC1910" t="s">
        <v>151</v>
      </c>
    </row>
    <row r="1911" spans="1:29" hidden="1" x14ac:dyDescent="0.25">
      <c r="A1911">
        <v>574086</v>
      </c>
      <c r="B1911" t="s">
        <v>2007</v>
      </c>
      <c r="C1911" t="s">
        <v>3168</v>
      </c>
      <c r="D1911" t="s">
        <v>201</v>
      </c>
      <c r="E1911" t="s">
        <v>288</v>
      </c>
      <c r="G1911">
        <v>0.16666666666666999</v>
      </c>
      <c r="J1911" s="5"/>
      <c r="M1911">
        <v>2019</v>
      </c>
      <c r="N1911">
        <v>207</v>
      </c>
      <c r="P1911" t="s">
        <v>1811</v>
      </c>
      <c r="Q1911" t="s">
        <v>35</v>
      </c>
      <c r="R1911" t="s">
        <v>288</v>
      </c>
      <c r="S1911" t="s">
        <v>61</v>
      </c>
      <c r="T1911">
        <v>0</v>
      </c>
      <c r="U1911" s="7">
        <v>0</v>
      </c>
      <c r="V1911" s="4">
        <v>0</v>
      </c>
      <c r="W1911">
        <v>0</v>
      </c>
      <c r="Y1911">
        <v>0</v>
      </c>
      <c r="Z1911">
        <v>0</v>
      </c>
      <c r="AA1911" t="b">
        <v>1</v>
      </c>
      <c r="AB1911" t="s">
        <v>151</v>
      </c>
      <c r="AC1911" t="s">
        <v>3189</v>
      </c>
    </row>
    <row r="1912" spans="1:29" hidden="1" x14ac:dyDescent="0.25">
      <c r="A1912">
        <v>574532</v>
      </c>
      <c r="B1912" t="s">
        <v>2007</v>
      </c>
      <c r="C1912" t="s">
        <v>3168</v>
      </c>
      <c r="D1912" t="s">
        <v>201</v>
      </c>
      <c r="E1912" t="s">
        <v>40</v>
      </c>
      <c r="F1912" t="s">
        <v>41</v>
      </c>
      <c r="G1912">
        <v>1</v>
      </c>
      <c r="J1912" s="5"/>
      <c r="L1912" t="s">
        <v>2008</v>
      </c>
      <c r="M1912">
        <v>2019</v>
      </c>
      <c r="N1912">
        <v>3</v>
      </c>
      <c r="O1912" t="s">
        <v>34</v>
      </c>
      <c r="Q1912" t="s">
        <v>35</v>
      </c>
      <c r="R1912" t="s">
        <v>43</v>
      </c>
      <c r="S1912" t="s">
        <v>44</v>
      </c>
      <c r="T1912">
        <v>0.5</v>
      </c>
      <c r="U1912" s="7">
        <v>0.5</v>
      </c>
      <c r="V1912" s="4">
        <v>0.5</v>
      </c>
      <c r="W1912">
        <v>0</v>
      </c>
      <c r="Y1912">
        <v>0.5</v>
      </c>
      <c r="Z1912">
        <v>0.5</v>
      </c>
      <c r="AA1912" t="b">
        <v>1</v>
      </c>
      <c r="AB1912" t="s">
        <v>151</v>
      </c>
      <c r="AC1912" t="s">
        <v>458</v>
      </c>
    </row>
    <row r="1913" spans="1:29" hidden="1" x14ac:dyDescent="0.25">
      <c r="A1913">
        <v>574540</v>
      </c>
      <c r="B1913" t="s">
        <v>2007</v>
      </c>
      <c r="C1913" t="s">
        <v>3168</v>
      </c>
      <c r="D1913" t="s">
        <v>201</v>
      </c>
      <c r="E1913" t="s">
        <v>40</v>
      </c>
      <c r="F1913" t="s">
        <v>41</v>
      </c>
      <c r="G1913">
        <v>1</v>
      </c>
      <c r="J1913" s="5"/>
      <c r="L1913" t="s">
        <v>2008</v>
      </c>
      <c r="M1913">
        <v>2019</v>
      </c>
      <c r="N1913">
        <v>2</v>
      </c>
      <c r="O1913" t="s">
        <v>34</v>
      </c>
      <c r="Q1913" t="s">
        <v>35</v>
      </c>
      <c r="R1913" t="s">
        <v>43</v>
      </c>
      <c r="S1913" t="s">
        <v>44</v>
      </c>
      <c r="T1913">
        <v>0.5</v>
      </c>
      <c r="U1913" s="7">
        <v>0.5</v>
      </c>
      <c r="V1913" s="4">
        <v>0.5</v>
      </c>
      <c r="W1913">
        <v>0</v>
      </c>
      <c r="Y1913">
        <v>0.5</v>
      </c>
      <c r="Z1913">
        <v>0.5</v>
      </c>
      <c r="AA1913" t="b">
        <v>1</v>
      </c>
      <c r="AB1913" t="s">
        <v>151</v>
      </c>
      <c r="AC1913" t="s">
        <v>458</v>
      </c>
    </row>
    <row r="1914" spans="1:29" hidden="1" x14ac:dyDescent="0.25">
      <c r="A1914">
        <v>575219</v>
      </c>
      <c r="B1914" t="s">
        <v>2012</v>
      </c>
      <c r="C1914" t="s">
        <v>3168</v>
      </c>
      <c r="D1914" t="s">
        <v>477</v>
      </c>
      <c r="E1914" t="s">
        <v>117</v>
      </c>
      <c r="G1914">
        <v>1</v>
      </c>
      <c r="J1914" s="5"/>
      <c r="L1914" t="s">
        <v>2013</v>
      </c>
      <c r="M1914">
        <v>2019</v>
      </c>
      <c r="N1914">
        <v>11</v>
      </c>
      <c r="O1914" t="s">
        <v>34</v>
      </c>
      <c r="P1914" t="s">
        <v>1645</v>
      </c>
      <c r="Q1914" t="s">
        <v>35</v>
      </c>
      <c r="R1914" t="s">
        <v>117</v>
      </c>
      <c r="S1914" t="s">
        <v>120</v>
      </c>
      <c r="T1914">
        <v>1</v>
      </c>
      <c r="U1914" s="7">
        <v>1</v>
      </c>
      <c r="V1914" s="4">
        <v>1</v>
      </c>
      <c r="W1914">
        <v>0</v>
      </c>
      <c r="Y1914">
        <v>1</v>
      </c>
      <c r="Z1914">
        <v>1</v>
      </c>
      <c r="AA1914" t="b">
        <v>1</v>
      </c>
      <c r="AB1914" t="s">
        <v>76</v>
      </c>
      <c r="AC1914" t="s">
        <v>3185</v>
      </c>
    </row>
    <row r="1915" spans="1:29" hidden="1" x14ac:dyDescent="0.25">
      <c r="A1915">
        <v>531476</v>
      </c>
      <c r="B1915" t="s">
        <v>2012</v>
      </c>
      <c r="C1915" t="s">
        <v>3168</v>
      </c>
      <c r="D1915" t="s">
        <v>477</v>
      </c>
      <c r="E1915" t="s">
        <v>40</v>
      </c>
      <c r="F1915" t="s">
        <v>89</v>
      </c>
      <c r="G1915">
        <v>0.5</v>
      </c>
      <c r="J1915" s="5"/>
      <c r="L1915" t="s">
        <v>1243</v>
      </c>
      <c r="M1915">
        <v>2017</v>
      </c>
      <c r="N1915">
        <v>9</v>
      </c>
      <c r="O1915" t="s">
        <v>34</v>
      </c>
      <c r="Q1915" t="s">
        <v>35</v>
      </c>
      <c r="R1915" t="s">
        <v>91</v>
      </c>
      <c r="S1915" t="s">
        <v>92</v>
      </c>
      <c r="T1915">
        <v>1</v>
      </c>
      <c r="U1915" s="7">
        <v>1</v>
      </c>
      <c r="V1915" s="4">
        <v>0.5</v>
      </c>
      <c r="W1915">
        <v>0</v>
      </c>
      <c r="Y1915">
        <v>0.5</v>
      </c>
      <c r="Z1915">
        <v>0.5</v>
      </c>
      <c r="AA1915" t="b">
        <v>1</v>
      </c>
      <c r="AB1915" t="s">
        <v>110</v>
      </c>
      <c r="AC1915" t="s">
        <v>110</v>
      </c>
    </row>
    <row r="1916" spans="1:29" hidden="1" x14ac:dyDescent="0.25">
      <c r="A1916">
        <v>531731</v>
      </c>
      <c r="B1916" t="s">
        <v>2012</v>
      </c>
      <c r="C1916" t="s">
        <v>3168</v>
      </c>
      <c r="D1916" t="s">
        <v>477</v>
      </c>
      <c r="E1916" t="s">
        <v>568</v>
      </c>
      <c r="G1916">
        <v>0.5</v>
      </c>
      <c r="J1916" s="5"/>
      <c r="M1916">
        <v>2017</v>
      </c>
      <c r="N1916">
        <v>188</v>
      </c>
      <c r="O1916" t="s">
        <v>34</v>
      </c>
      <c r="P1916" t="s">
        <v>1919</v>
      </c>
      <c r="Q1916" t="s">
        <v>464</v>
      </c>
      <c r="R1916" t="s">
        <v>568</v>
      </c>
      <c r="S1916" t="s">
        <v>191</v>
      </c>
      <c r="T1916">
        <v>1</v>
      </c>
      <c r="U1916" s="7">
        <v>1</v>
      </c>
      <c r="V1916" s="4">
        <v>0.5</v>
      </c>
      <c r="W1916">
        <v>0</v>
      </c>
      <c r="Y1916">
        <v>0.5</v>
      </c>
      <c r="Z1916">
        <v>0.5</v>
      </c>
      <c r="AA1916" t="b">
        <v>1</v>
      </c>
      <c r="AB1916" t="s">
        <v>76</v>
      </c>
      <c r="AC1916" t="s">
        <v>3185</v>
      </c>
    </row>
    <row r="1917" spans="1:29" hidden="1" x14ac:dyDescent="0.25">
      <c r="A1917">
        <v>592306</v>
      </c>
      <c r="B1917" t="s">
        <v>2012</v>
      </c>
      <c r="C1917" t="s">
        <v>3168</v>
      </c>
      <c r="D1917" t="s">
        <v>477</v>
      </c>
      <c r="E1917" t="s">
        <v>568</v>
      </c>
      <c r="G1917">
        <v>0.33333333333332998</v>
      </c>
      <c r="J1917" s="5"/>
      <c r="M1917">
        <v>2020</v>
      </c>
      <c r="N1917">
        <v>286</v>
      </c>
      <c r="O1917" t="s">
        <v>34</v>
      </c>
      <c r="P1917" t="s">
        <v>569</v>
      </c>
      <c r="Q1917" t="s">
        <v>464</v>
      </c>
      <c r="R1917" t="s">
        <v>568</v>
      </c>
      <c r="S1917" t="s">
        <v>191</v>
      </c>
      <c r="T1917">
        <v>1</v>
      </c>
      <c r="U1917" s="7">
        <v>1</v>
      </c>
      <c r="V1917" s="4">
        <v>0.33333333333332998</v>
      </c>
      <c r="W1917">
        <v>0</v>
      </c>
      <c r="Y1917">
        <v>0.33333333333332998</v>
      </c>
      <c r="Z1917">
        <v>0.33333333333332998</v>
      </c>
      <c r="AA1917" t="b">
        <v>1</v>
      </c>
      <c r="AB1917" t="s">
        <v>199</v>
      </c>
      <c r="AC1917" t="s">
        <v>199</v>
      </c>
    </row>
    <row r="1918" spans="1:29" hidden="1" x14ac:dyDescent="0.25">
      <c r="A1918">
        <v>533452</v>
      </c>
      <c r="B1918" t="s">
        <v>2012</v>
      </c>
      <c r="C1918" t="s">
        <v>3168</v>
      </c>
      <c r="D1918" t="s">
        <v>477</v>
      </c>
      <c r="E1918" t="s">
        <v>40</v>
      </c>
      <c r="F1918" t="s">
        <v>163</v>
      </c>
      <c r="G1918">
        <v>1</v>
      </c>
      <c r="J1918" s="5"/>
      <c r="L1918" t="s">
        <v>2014</v>
      </c>
      <c r="M1918">
        <v>2017</v>
      </c>
      <c r="N1918">
        <v>13</v>
      </c>
      <c r="O1918" t="s">
        <v>34</v>
      </c>
      <c r="Q1918" t="s">
        <v>464</v>
      </c>
      <c r="R1918" t="s">
        <v>164</v>
      </c>
      <c r="S1918" t="s">
        <v>44</v>
      </c>
      <c r="T1918">
        <v>0.5</v>
      </c>
      <c r="U1918" s="7">
        <v>1</v>
      </c>
      <c r="V1918" s="4">
        <v>1</v>
      </c>
      <c r="W1918">
        <v>0</v>
      </c>
      <c r="Y1918">
        <v>1</v>
      </c>
      <c r="Z1918">
        <v>1</v>
      </c>
      <c r="AA1918" t="b">
        <v>1</v>
      </c>
      <c r="AB1918" t="s">
        <v>76</v>
      </c>
      <c r="AC1918" t="s">
        <v>3185</v>
      </c>
    </row>
    <row r="1919" spans="1:29" hidden="1" x14ac:dyDescent="0.25">
      <c r="A1919">
        <v>579579</v>
      </c>
      <c r="B1919" t="s">
        <v>2012</v>
      </c>
      <c r="C1919" t="s">
        <v>3168</v>
      </c>
      <c r="D1919" t="s">
        <v>477</v>
      </c>
      <c r="E1919" t="s">
        <v>40</v>
      </c>
      <c r="F1919" t="s">
        <v>171</v>
      </c>
      <c r="G1919">
        <v>0.33333333333332998</v>
      </c>
      <c r="J1919" s="5"/>
      <c r="L1919" t="s">
        <v>570</v>
      </c>
      <c r="M1919">
        <v>2020</v>
      </c>
      <c r="N1919">
        <v>10</v>
      </c>
      <c r="O1919" t="s">
        <v>571</v>
      </c>
      <c r="Q1919" t="s">
        <v>464</v>
      </c>
      <c r="R1919" t="s">
        <v>357</v>
      </c>
      <c r="S1919" t="s">
        <v>44</v>
      </c>
      <c r="T1919">
        <v>0.5</v>
      </c>
      <c r="U1919" s="7">
        <v>1</v>
      </c>
      <c r="V1919" s="4">
        <v>0.33333333333332998</v>
      </c>
      <c r="W1919">
        <v>0</v>
      </c>
      <c r="Y1919">
        <v>0.33333333333332998</v>
      </c>
      <c r="Z1919">
        <v>0.33333333333332998</v>
      </c>
      <c r="AA1919" t="b">
        <v>1</v>
      </c>
      <c r="AB1919" t="s">
        <v>76</v>
      </c>
      <c r="AC1919" t="s">
        <v>3185</v>
      </c>
    </row>
    <row r="1920" spans="1:29" hidden="1" x14ac:dyDescent="0.25">
      <c r="A1920">
        <v>580054</v>
      </c>
      <c r="B1920" t="s">
        <v>2012</v>
      </c>
      <c r="C1920" t="s">
        <v>3168</v>
      </c>
      <c r="D1920" t="s">
        <v>477</v>
      </c>
      <c r="E1920" t="s">
        <v>193</v>
      </c>
      <c r="G1920">
        <v>1</v>
      </c>
      <c r="J1920" s="5"/>
      <c r="M1920">
        <v>2020</v>
      </c>
      <c r="N1920">
        <v>147</v>
      </c>
      <c r="O1920" t="s">
        <v>34</v>
      </c>
      <c r="P1920" t="s">
        <v>176</v>
      </c>
      <c r="Q1920" t="s">
        <v>464</v>
      </c>
      <c r="R1920" t="s">
        <v>193</v>
      </c>
      <c r="S1920" t="s">
        <v>60</v>
      </c>
      <c r="T1920">
        <v>3</v>
      </c>
      <c r="U1920" s="7">
        <v>3.0881513330556292</v>
      </c>
      <c r="V1920" s="4">
        <v>3.0881513330556292</v>
      </c>
      <c r="W1920">
        <v>3</v>
      </c>
      <c r="Y1920">
        <v>3.0881513330556292</v>
      </c>
      <c r="Z1920">
        <v>3.0881513330556292</v>
      </c>
      <c r="AA1920" t="b">
        <v>1</v>
      </c>
      <c r="AB1920" t="s">
        <v>76</v>
      </c>
      <c r="AC1920" t="s">
        <v>3185</v>
      </c>
    </row>
    <row r="1921" spans="1:29" hidden="1" x14ac:dyDescent="0.25">
      <c r="A1921">
        <v>580293</v>
      </c>
      <c r="B1921" t="s">
        <v>2012</v>
      </c>
      <c r="C1921" t="s">
        <v>3168</v>
      </c>
      <c r="D1921" t="s">
        <v>477</v>
      </c>
      <c r="E1921" t="s">
        <v>40</v>
      </c>
      <c r="F1921" t="s">
        <v>171</v>
      </c>
      <c r="G1921">
        <v>0.5</v>
      </c>
      <c r="J1921" s="5"/>
      <c r="L1921" t="s">
        <v>2015</v>
      </c>
      <c r="M1921">
        <v>2020</v>
      </c>
      <c r="N1921">
        <v>7</v>
      </c>
      <c r="O1921" t="s">
        <v>573</v>
      </c>
      <c r="Q1921" t="s">
        <v>464</v>
      </c>
      <c r="R1921" t="s">
        <v>357</v>
      </c>
      <c r="S1921" t="s">
        <v>44</v>
      </c>
      <c r="T1921">
        <v>0.5</v>
      </c>
      <c r="U1921" s="7">
        <v>1</v>
      </c>
      <c r="V1921" s="4">
        <v>0.5</v>
      </c>
      <c r="W1921">
        <v>0</v>
      </c>
      <c r="Y1921">
        <v>0.5</v>
      </c>
      <c r="Z1921">
        <v>0.5</v>
      </c>
      <c r="AA1921" t="b">
        <v>1</v>
      </c>
      <c r="AB1921" t="s">
        <v>76</v>
      </c>
      <c r="AC1921" t="s">
        <v>3185</v>
      </c>
    </row>
    <row r="1922" spans="1:29" hidden="1" x14ac:dyDescent="0.25">
      <c r="A1922">
        <v>548323</v>
      </c>
      <c r="B1922" t="s">
        <v>2012</v>
      </c>
      <c r="C1922" t="s">
        <v>3168</v>
      </c>
      <c r="D1922" t="s">
        <v>477</v>
      </c>
      <c r="E1922" t="s">
        <v>555</v>
      </c>
      <c r="G1922">
        <v>1</v>
      </c>
      <c r="J1922" s="5"/>
      <c r="L1922" t="s">
        <v>1784</v>
      </c>
      <c r="M1922">
        <v>2018</v>
      </c>
      <c r="N1922">
        <v>9</v>
      </c>
      <c r="O1922" t="s">
        <v>571</v>
      </c>
      <c r="P1922" t="s">
        <v>579</v>
      </c>
      <c r="Q1922" t="s">
        <v>464</v>
      </c>
      <c r="R1922" t="s">
        <v>555</v>
      </c>
      <c r="S1922" t="s">
        <v>61</v>
      </c>
      <c r="T1922">
        <v>0</v>
      </c>
      <c r="U1922" s="7">
        <v>0</v>
      </c>
      <c r="V1922" s="4">
        <v>0</v>
      </c>
      <c r="W1922">
        <v>0</v>
      </c>
      <c r="Y1922">
        <v>0</v>
      </c>
      <c r="Z1922">
        <v>0</v>
      </c>
      <c r="AA1922" t="b">
        <v>1</v>
      </c>
      <c r="AB1922" t="s">
        <v>76</v>
      </c>
      <c r="AC1922" t="s">
        <v>3185</v>
      </c>
    </row>
    <row r="1923" spans="1:29" hidden="1" x14ac:dyDescent="0.25">
      <c r="A1923">
        <v>567749</v>
      </c>
      <c r="B1923" t="s">
        <v>2012</v>
      </c>
      <c r="C1923" t="s">
        <v>3168</v>
      </c>
      <c r="D1923" t="s">
        <v>477</v>
      </c>
      <c r="E1923" t="s">
        <v>117</v>
      </c>
      <c r="G1923">
        <v>1</v>
      </c>
      <c r="J1923" s="5"/>
      <c r="L1923" t="s">
        <v>1317</v>
      </c>
      <c r="M1923">
        <v>2019</v>
      </c>
      <c r="N1923">
        <v>15</v>
      </c>
      <c r="O1923" t="s">
        <v>34</v>
      </c>
      <c r="P1923" t="s">
        <v>266</v>
      </c>
      <c r="Q1923" t="s">
        <v>464</v>
      </c>
      <c r="R1923" t="s">
        <v>117</v>
      </c>
      <c r="S1923" t="s">
        <v>120</v>
      </c>
      <c r="T1923">
        <v>1</v>
      </c>
      <c r="U1923" s="7">
        <v>2</v>
      </c>
      <c r="V1923" s="4">
        <v>2</v>
      </c>
      <c r="W1923">
        <v>0</v>
      </c>
      <c r="Y1923">
        <v>2</v>
      </c>
      <c r="Z1923">
        <v>2</v>
      </c>
      <c r="AA1923" t="b">
        <v>1</v>
      </c>
      <c r="AB1923" t="s">
        <v>76</v>
      </c>
      <c r="AC1923" t="s">
        <v>3185</v>
      </c>
    </row>
    <row r="1924" spans="1:29" hidden="1" x14ac:dyDescent="0.25">
      <c r="A1924">
        <v>550189</v>
      </c>
      <c r="B1924" t="s">
        <v>2012</v>
      </c>
      <c r="C1924" t="s">
        <v>3168</v>
      </c>
      <c r="D1924" t="s">
        <v>477</v>
      </c>
      <c r="E1924" t="s">
        <v>99</v>
      </c>
      <c r="F1924" t="s">
        <v>134</v>
      </c>
      <c r="G1924">
        <v>1</v>
      </c>
      <c r="J1924" s="5">
        <v>527800600024</v>
      </c>
      <c r="L1924" t="s">
        <v>1920</v>
      </c>
      <c r="M1924">
        <v>2019</v>
      </c>
      <c r="N1924">
        <v>6</v>
      </c>
      <c r="P1924" t="s">
        <v>827</v>
      </c>
      <c r="Q1924" t="s">
        <v>464</v>
      </c>
      <c r="R1924" t="s">
        <v>224</v>
      </c>
      <c r="S1924" t="s">
        <v>225</v>
      </c>
      <c r="T1924">
        <v>0.5</v>
      </c>
      <c r="U1924" s="7">
        <v>1</v>
      </c>
      <c r="V1924" s="4">
        <v>1</v>
      </c>
      <c r="W1924">
        <v>0</v>
      </c>
      <c r="Y1924">
        <v>1</v>
      </c>
      <c r="Z1924">
        <v>1</v>
      </c>
      <c r="AA1924" t="b">
        <v>1</v>
      </c>
      <c r="AB1924" t="s">
        <v>76</v>
      </c>
      <c r="AC1924" t="s">
        <v>3185</v>
      </c>
    </row>
    <row r="1925" spans="1:29" hidden="1" x14ac:dyDescent="0.25">
      <c r="A1925">
        <v>567998</v>
      </c>
      <c r="B1925" t="s">
        <v>2012</v>
      </c>
      <c r="C1925" t="s">
        <v>3168</v>
      </c>
      <c r="D1925" t="s">
        <v>477</v>
      </c>
      <c r="E1925" t="s">
        <v>99</v>
      </c>
      <c r="F1925" t="s">
        <v>100</v>
      </c>
      <c r="G1925">
        <v>1</v>
      </c>
      <c r="J1925" s="5"/>
      <c r="L1925" t="s">
        <v>2016</v>
      </c>
      <c r="M1925">
        <v>2019</v>
      </c>
      <c r="N1925">
        <v>5</v>
      </c>
      <c r="P1925" t="s">
        <v>2017</v>
      </c>
      <c r="Q1925" t="s">
        <v>464</v>
      </c>
      <c r="R1925" t="s">
        <v>103</v>
      </c>
      <c r="S1925" t="s">
        <v>104</v>
      </c>
      <c r="T1925">
        <v>0.25</v>
      </c>
      <c r="U1925" s="7">
        <v>0.5</v>
      </c>
      <c r="V1925" s="4">
        <v>0.5</v>
      </c>
      <c r="W1925">
        <v>0</v>
      </c>
      <c r="Y1925">
        <v>0.5</v>
      </c>
      <c r="Z1925">
        <v>0.5</v>
      </c>
      <c r="AA1925" t="b">
        <v>1</v>
      </c>
      <c r="AB1925" t="s">
        <v>76</v>
      </c>
      <c r="AC1925" t="s">
        <v>3185</v>
      </c>
    </row>
    <row r="1926" spans="1:29" hidden="1" x14ac:dyDescent="0.25">
      <c r="A1926">
        <v>568893</v>
      </c>
      <c r="B1926" t="s">
        <v>2012</v>
      </c>
      <c r="C1926" t="s">
        <v>3168</v>
      </c>
      <c r="D1926" t="s">
        <v>477</v>
      </c>
      <c r="E1926" t="s">
        <v>99</v>
      </c>
      <c r="F1926" t="s">
        <v>100</v>
      </c>
      <c r="G1926">
        <v>1</v>
      </c>
      <c r="J1926" s="5"/>
      <c r="L1926" t="s">
        <v>1921</v>
      </c>
      <c r="M1926">
        <v>2019</v>
      </c>
      <c r="N1926">
        <v>8</v>
      </c>
      <c r="P1926" t="s">
        <v>266</v>
      </c>
      <c r="Q1926" t="s">
        <v>464</v>
      </c>
      <c r="R1926" t="s">
        <v>103</v>
      </c>
      <c r="S1926" t="s">
        <v>104</v>
      </c>
      <c r="T1926">
        <v>0.25</v>
      </c>
      <c r="U1926" s="7">
        <v>0.5</v>
      </c>
      <c r="V1926" s="4">
        <v>0.5</v>
      </c>
      <c r="W1926">
        <v>0</v>
      </c>
      <c r="Y1926">
        <v>0.5</v>
      </c>
      <c r="Z1926">
        <v>0.5</v>
      </c>
      <c r="AA1926" t="b">
        <v>1</v>
      </c>
      <c r="AB1926" t="s">
        <v>76</v>
      </c>
      <c r="AC1926" t="s">
        <v>3185</v>
      </c>
    </row>
    <row r="1927" spans="1:29" hidden="1" x14ac:dyDescent="0.25">
      <c r="A1927">
        <v>584519</v>
      </c>
      <c r="B1927" t="s">
        <v>2012</v>
      </c>
      <c r="C1927" t="s">
        <v>3168</v>
      </c>
      <c r="D1927" t="s">
        <v>477</v>
      </c>
      <c r="E1927" t="s">
        <v>40</v>
      </c>
      <c r="F1927" t="s">
        <v>89</v>
      </c>
      <c r="G1927">
        <v>1</v>
      </c>
      <c r="J1927" s="5"/>
      <c r="L1927" t="s">
        <v>647</v>
      </c>
      <c r="M1927">
        <v>2019</v>
      </c>
      <c r="N1927">
        <v>12</v>
      </c>
      <c r="O1927" t="s">
        <v>34</v>
      </c>
      <c r="Q1927" t="s">
        <v>35</v>
      </c>
      <c r="R1927" t="s">
        <v>91</v>
      </c>
      <c r="S1927" t="s">
        <v>92</v>
      </c>
      <c r="T1927">
        <v>1</v>
      </c>
      <c r="U1927" s="7">
        <v>1</v>
      </c>
      <c r="V1927" s="4">
        <v>1</v>
      </c>
      <c r="W1927">
        <v>0</v>
      </c>
      <c r="Y1927">
        <v>1</v>
      </c>
      <c r="Z1927">
        <v>1</v>
      </c>
      <c r="AA1927" t="b">
        <v>1</v>
      </c>
      <c r="AB1927" t="s">
        <v>76</v>
      </c>
      <c r="AC1927" t="s">
        <v>3185</v>
      </c>
    </row>
    <row r="1928" spans="1:29" hidden="1" x14ac:dyDescent="0.25">
      <c r="A1928">
        <v>520647</v>
      </c>
      <c r="B1928" t="s">
        <v>2012</v>
      </c>
      <c r="C1928" t="s">
        <v>3168</v>
      </c>
      <c r="D1928" t="s">
        <v>477</v>
      </c>
      <c r="E1928" t="s">
        <v>40</v>
      </c>
      <c r="F1928" t="s">
        <v>30</v>
      </c>
      <c r="G1928">
        <v>0.5</v>
      </c>
      <c r="H1928" t="s">
        <v>1922</v>
      </c>
      <c r="I1928" t="s">
        <v>66</v>
      </c>
      <c r="J1928" s="5"/>
      <c r="L1928" t="s">
        <v>1923</v>
      </c>
      <c r="M1928">
        <v>2017</v>
      </c>
      <c r="N1928">
        <v>17</v>
      </c>
      <c r="O1928" t="s">
        <v>168</v>
      </c>
      <c r="Q1928" t="s">
        <v>35</v>
      </c>
      <c r="R1928" t="s">
        <v>55</v>
      </c>
      <c r="S1928" t="s">
        <v>71</v>
      </c>
      <c r="T1928">
        <v>12</v>
      </c>
      <c r="U1928" s="7">
        <v>12</v>
      </c>
      <c r="V1928" s="4">
        <v>6</v>
      </c>
      <c r="W1928">
        <v>0</v>
      </c>
      <c r="Y1928">
        <v>6</v>
      </c>
      <c r="Z1928">
        <v>6</v>
      </c>
      <c r="AA1928" t="b">
        <v>1</v>
      </c>
      <c r="AB1928" t="s">
        <v>76</v>
      </c>
      <c r="AC1928" t="s">
        <v>3185</v>
      </c>
    </row>
    <row r="1929" spans="1:29" hidden="1" x14ac:dyDescent="0.25">
      <c r="A1929">
        <v>555888</v>
      </c>
      <c r="B1929" t="s">
        <v>2012</v>
      </c>
      <c r="C1929" t="s">
        <v>3168</v>
      </c>
      <c r="D1929" t="s">
        <v>477</v>
      </c>
      <c r="E1929" t="s">
        <v>58</v>
      </c>
      <c r="G1929">
        <v>0.5</v>
      </c>
      <c r="J1929" s="5"/>
      <c r="M1929">
        <v>2018</v>
      </c>
      <c r="N1929">
        <v>118</v>
      </c>
      <c r="O1929" t="s">
        <v>34</v>
      </c>
      <c r="P1929" t="s">
        <v>662</v>
      </c>
      <c r="Q1929" t="s">
        <v>464</v>
      </c>
      <c r="R1929" t="s">
        <v>58</v>
      </c>
      <c r="S1929" t="s">
        <v>60</v>
      </c>
      <c r="T1929">
        <v>3</v>
      </c>
      <c r="U1929" s="7">
        <v>2.6762838080714415</v>
      </c>
      <c r="V1929" s="4">
        <v>1.3381419040357208</v>
      </c>
      <c r="W1929">
        <v>3</v>
      </c>
      <c r="Y1929">
        <v>1.3381419040357208</v>
      </c>
      <c r="Z1929">
        <v>1.3381419040357208</v>
      </c>
      <c r="AA1929" t="b">
        <v>1</v>
      </c>
      <c r="AB1929" t="s">
        <v>76</v>
      </c>
      <c r="AC1929" t="s">
        <v>3185</v>
      </c>
    </row>
    <row r="1930" spans="1:29" hidden="1" x14ac:dyDescent="0.25">
      <c r="A1930">
        <v>556294</v>
      </c>
      <c r="B1930" t="s">
        <v>2012</v>
      </c>
      <c r="C1930" t="s">
        <v>3168</v>
      </c>
      <c r="D1930" t="s">
        <v>477</v>
      </c>
      <c r="E1930" t="s">
        <v>40</v>
      </c>
      <c r="F1930" t="s">
        <v>171</v>
      </c>
      <c r="G1930">
        <v>0.33333333333332998</v>
      </c>
      <c r="J1930" s="5"/>
      <c r="L1930" t="s">
        <v>1924</v>
      </c>
      <c r="M1930">
        <v>2019</v>
      </c>
      <c r="N1930">
        <v>13</v>
      </c>
      <c r="O1930" t="s">
        <v>571</v>
      </c>
      <c r="Q1930" t="s">
        <v>464</v>
      </c>
      <c r="R1930" t="s">
        <v>357</v>
      </c>
      <c r="S1930" t="s">
        <v>44</v>
      </c>
      <c r="T1930">
        <v>0.5</v>
      </c>
      <c r="U1930" s="7">
        <v>1</v>
      </c>
      <c r="V1930" s="4">
        <v>0.33333333333332998</v>
      </c>
      <c r="W1930">
        <v>0</v>
      </c>
      <c r="Y1930">
        <v>0.33333333333332998</v>
      </c>
      <c r="Z1930">
        <v>0.33333333333332998</v>
      </c>
      <c r="AA1930" t="b">
        <v>1</v>
      </c>
      <c r="AB1930" t="s">
        <v>76</v>
      </c>
      <c r="AC1930" t="s">
        <v>3185</v>
      </c>
    </row>
    <row r="1931" spans="1:29" hidden="1" x14ac:dyDescent="0.25">
      <c r="A1931">
        <v>572755</v>
      </c>
      <c r="B1931" t="s">
        <v>2012</v>
      </c>
      <c r="C1931" t="s">
        <v>3168</v>
      </c>
      <c r="D1931" t="s">
        <v>477</v>
      </c>
      <c r="E1931" t="s">
        <v>599</v>
      </c>
      <c r="G1931">
        <v>0.5</v>
      </c>
      <c r="J1931" s="5"/>
      <c r="M1931">
        <v>2019</v>
      </c>
      <c r="N1931">
        <v>71</v>
      </c>
      <c r="P1931" t="s">
        <v>975</v>
      </c>
      <c r="Q1931" t="s">
        <v>464</v>
      </c>
      <c r="R1931" t="s">
        <v>599</v>
      </c>
      <c r="S1931" t="s">
        <v>191</v>
      </c>
      <c r="T1931">
        <v>1</v>
      </c>
      <c r="U1931" s="7">
        <v>1</v>
      </c>
      <c r="V1931" s="4">
        <v>0.5</v>
      </c>
      <c r="W1931">
        <v>0</v>
      </c>
      <c r="Y1931">
        <v>0.5</v>
      </c>
      <c r="Z1931">
        <v>0.5</v>
      </c>
      <c r="AA1931" t="b">
        <v>1</v>
      </c>
      <c r="AB1931" t="s">
        <v>76</v>
      </c>
      <c r="AC1931" t="s">
        <v>3185</v>
      </c>
    </row>
    <row r="1932" spans="1:29" hidden="1" x14ac:dyDescent="0.25">
      <c r="A1932">
        <v>588769</v>
      </c>
      <c r="B1932" t="s">
        <v>2012</v>
      </c>
      <c r="C1932" t="s">
        <v>3168</v>
      </c>
      <c r="D1932" t="s">
        <v>477</v>
      </c>
      <c r="E1932" t="s">
        <v>99</v>
      </c>
      <c r="F1932" t="s">
        <v>100</v>
      </c>
      <c r="G1932">
        <v>0.5</v>
      </c>
      <c r="J1932">
        <v>698977300022</v>
      </c>
      <c r="L1932" t="s">
        <v>478</v>
      </c>
      <c r="M1932">
        <v>2020</v>
      </c>
      <c r="N1932">
        <v>8</v>
      </c>
      <c r="P1932" t="s">
        <v>479</v>
      </c>
      <c r="Q1932" t="s">
        <v>69</v>
      </c>
      <c r="R1932" t="s">
        <v>103</v>
      </c>
      <c r="S1932" t="s">
        <v>104</v>
      </c>
      <c r="T1932">
        <v>0.25</v>
      </c>
      <c r="U1932" s="7">
        <v>0.5</v>
      </c>
      <c r="V1932" s="4">
        <v>0.25</v>
      </c>
      <c r="W1932">
        <v>0</v>
      </c>
      <c r="Y1932">
        <v>0.25</v>
      </c>
      <c r="Z1932">
        <v>0.25</v>
      </c>
      <c r="AA1932" t="b">
        <v>1</v>
      </c>
      <c r="AB1932" t="s">
        <v>110</v>
      </c>
      <c r="AC1932" t="s">
        <v>110</v>
      </c>
    </row>
    <row r="1933" spans="1:29" hidden="1" x14ac:dyDescent="0.25">
      <c r="A1933">
        <v>538953</v>
      </c>
      <c r="B1933" t="s">
        <v>2018</v>
      </c>
      <c r="C1933" t="s">
        <v>3168</v>
      </c>
      <c r="D1933" t="s">
        <v>221</v>
      </c>
      <c r="E1933" t="s">
        <v>40</v>
      </c>
      <c r="F1933" t="s">
        <v>163</v>
      </c>
      <c r="G1933">
        <v>0.5</v>
      </c>
      <c r="J1933" s="5"/>
      <c r="L1933" t="s">
        <v>755</v>
      </c>
      <c r="M1933">
        <v>2017</v>
      </c>
      <c r="N1933">
        <v>22</v>
      </c>
      <c r="O1933" t="s">
        <v>34</v>
      </c>
      <c r="Q1933" t="s">
        <v>35</v>
      </c>
      <c r="R1933" t="s">
        <v>164</v>
      </c>
      <c r="S1933" t="s">
        <v>44</v>
      </c>
      <c r="T1933">
        <v>0.5</v>
      </c>
      <c r="U1933" s="7">
        <v>0.5</v>
      </c>
      <c r="V1933" s="4">
        <v>0.25</v>
      </c>
      <c r="W1933">
        <v>0</v>
      </c>
      <c r="Y1933">
        <v>0.25</v>
      </c>
      <c r="Z1933">
        <v>0.25</v>
      </c>
      <c r="AA1933" t="b">
        <v>1</v>
      </c>
      <c r="AB1933" t="s">
        <v>76</v>
      </c>
      <c r="AC1933" t="s">
        <v>3187</v>
      </c>
    </row>
    <row r="1934" spans="1:29" hidden="1" x14ac:dyDescent="0.25">
      <c r="A1934">
        <v>538988</v>
      </c>
      <c r="B1934" t="s">
        <v>2018</v>
      </c>
      <c r="C1934" t="s">
        <v>3168</v>
      </c>
      <c r="D1934" t="s">
        <v>221</v>
      </c>
      <c r="E1934" t="s">
        <v>117</v>
      </c>
      <c r="G1934">
        <v>0.5</v>
      </c>
      <c r="J1934" s="5"/>
      <c r="L1934" t="s">
        <v>822</v>
      </c>
      <c r="M1934">
        <v>2017</v>
      </c>
      <c r="N1934">
        <v>12</v>
      </c>
      <c r="O1934" t="s">
        <v>34</v>
      </c>
      <c r="P1934" t="s">
        <v>823</v>
      </c>
      <c r="Q1934" t="s">
        <v>35</v>
      </c>
      <c r="R1934" t="s">
        <v>117</v>
      </c>
      <c r="S1934" t="s">
        <v>120</v>
      </c>
      <c r="T1934">
        <v>1</v>
      </c>
      <c r="U1934" s="7">
        <v>1</v>
      </c>
      <c r="V1934" s="4">
        <v>0.5</v>
      </c>
      <c r="W1934">
        <v>0</v>
      </c>
      <c r="Y1934">
        <v>0.5</v>
      </c>
      <c r="Z1934">
        <v>0.5</v>
      </c>
      <c r="AA1934" t="b">
        <v>1</v>
      </c>
      <c r="AB1934" t="s">
        <v>76</v>
      </c>
      <c r="AC1934" t="s">
        <v>3187</v>
      </c>
    </row>
    <row r="1935" spans="1:29" hidden="1" x14ac:dyDescent="0.25">
      <c r="A1935">
        <v>540325</v>
      </c>
      <c r="B1935" t="s">
        <v>2018</v>
      </c>
      <c r="C1935" t="s">
        <v>3168</v>
      </c>
      <c r="D1935" t="s">
        <v>221</v>
      </c>
      <c r="E1935" t="s">
        <v>153</v>
      </c>
      <c r="G1935">
        <v>0.33333333333332998</v>
      </c>
      <c r="J1935" s="5"/>
      <c r="M1935">
        <v>2017</v>
      </c>
      <c r="N1935">
        <v>71</v>
      </c>
      <c r="P1935" t="s">
        <v>266</v>
      </c>
      <c r="Q1935" t="s">
        <v>35</v>
      </c>
      <c r="R1935" t="s">
        <v>153</v>
      </c>
      <c r="S1935" t="s">
        <v>61</v>
      </c>
      <c r="T1935">
        <v>0</v>
      </c>
      <c r="U1935" s="7">
        <v>0</v>
      </c>
      <c r="V1935" s="4">
        <v>0</v>
      </c>
      <c r="W1935">
        <v>0</v>
      </c>
      <c r="Y1935">
        <v>0</v>
      </c>
      <c r="Z1935">
        <v>0</v>
      </c>
      <c r="AA1935" t="b">
        <v>1</v>
      </c>
      <c r="AB1935" t="s">
        <v>199</v>
      </c>
      <c r="AC1935" t="s">
        <v>199</v>
      </c>
    </row>
    <row r="1936" spans="1:29" hidden="1" x14ac:dyDescent="0.25">
      <c r="A1936">
        <v>560532</v>
      </c>
      <c r="B1936" t="s">
        <v>2019</v>
      </c>
      <c r="C1936" t="s">
        <v>3168</v>
      </c>
      <c r="D1936" t="s">
        <v>156</v>
      </c>
      <c r="E1936" t="s">
        <v>99</v>
      </c>
      <c r="F1936" t="s">
        <v>100</v>
      </c>
      <c r="G1936">
        <v>1</v>
      </c>
      <c r="J1936" s="5"/>
      <c r="L1936" t="s">
        <v>2020</v>
      </c>
      <c r="M1936">
        <v>2019</v>
      </c>
      <c r="N1936">
        <v>9</v>
      </c>
      <c r="P1936" t="s">
        <v>2021</v>
      </c>
      <c r="Q1936" t="s">
        <v>69</v>
      </c>
      <c r="R1936" t="s">
        <v>103</v>
      </c>
      <c r="S1936" t="s">
        <v>104</v>
      </c>
      <c r="T1936">
        <v>0.25</v>
      </c>
      <c r="U1936" s="7">
        <v>0.5</v>
      </c>
      <c r="V1936" s="4">
        <v>0.5</v>
      </c>
      <c r="W1936">
        <v>0</v>
      </c>
      <c r="Y1936">
        <v>0.5</v>
      </c>
      <c r="Z1936">
        <v>0.5</v>
      </c>
      <c r="AA1936" t="b">
        <v>1</v>
      </c>
      <c r="AB1936" t="s">
        <v>76</v>
      </c>
      <c r="AC1936" t="s">
        <v>3186</v>
      </c>
    </row>
    <row r="1937" spans="1:29" hidden="1" x14ac:dyDescent="0.25">
      <c r="A1937">
        <v>560537</v>
      </c>
      <c r="B1937" t="s">
        <v>2019</v>
      </c>
      <c r="C1937" t="s">
        <v>3168</v>
      </c>
      <c r="D1937" t="s">
        <v>156</v>
      </c>
      <c r="E1937" t="s">
        <v>99</v>
      </c>
      <c r="F1937" t="s">
        <v>134</v>
      </c>
      <c r="G1937">
        <v>0.5</v>
      </c>
      <c r="J1937" s="5">
        <v>536018102050</v>
      </c>
      <c r="L1937" t="s">
        <v>471</v>
      </c>
      <c r="M1937">
        <v>2019</v>
      </c>
      <c r="N1937">
        <v>5</v>
      </c>
      <c r="P1937" t="s">
        <v>698</v>
      </c>
      <c r="Q1937" t="s">
        <v>69</v>
      </c>
      <c r="R1937" t="s">
        <v>224</v>
      </c>
      <c r="S1937" t="s">
        <v>225</v>
      </c>
      <c r="T1937">
        <v>0.5</v>
      </c>
      <c r="U1937" s="7">
        <v>1</v>
      </c>
      <c r="V1937" s="4">
        <v>0.5</v>
      </c>
      <c r="W1937">
        <v>0</v>
      </c>
      <c r="Y1937">
        <v>0.5</v>
      </c>
      <c r="Z1937">
        <v>0.5</v>
      </c>
      <c r="AA1937" t="b">
        <v>1</v>
      </c>
      <c r="AB1937" t="s">
        <v>76</v>
      </c>
      <c r="AC1937" t="s">
        <v>3186</v>
      </c>
    </row>
    <row r="1938" spans="1:29" hidden="1" x14ac:dyDescent="0.25">
      <c r="A1938">
        <v>548500</v>
      </c>
      <c r="B1938" t="s">
        <v>2019</v>
      </c>
      <c r="C1938" t="s">
        <v>3168</v>
      </c>
      <c r="D1938" t="s">
        <v>156</v>
      </c>
      <c r="E1938" t="s">
        <v>99</v>
      </c>
      <c r="F1938" t="s">
        <v>134</v>
      </c>
      <c r="G1938">
        <v>0.5</v>
      </c>
      <c r="J1938" s="5"/>
      <c r="L1938" t="s">
        <v>666</v>
      </c>
      <c r="M1938">
        <v>2018</v>
      </c>
      <c r="N1938">
        <v>7</v>
      </c>
      <c r="O1938" t="s">
        <v>34</v>
      </c>
      <c r="P1938" t="s">
        <v>223</v>
      </c>
      <c r="Q1938" t="s">
        <v>69</v>
      </c>
      <c r="R1938" t="s">
        <v>224</v>
      </c>
      <c r="S1938" t="s">
        <v>225</v>
      </c>
      <c r="T1938">
        <v>0.5</v>
      </c>
      <c r="U1938" s="7">
        <v>1</v>
      </c>
      <c r="V1938" s="4">
        <v>0.5</v>
      </c>
      <c r="W1938">
        <v>0</v>
      </c>
      <c r="Y1938">
        <v>0.5</v>
      </c>
      <c r="Z1938">
        <v>0.5</v>
      </c>
      <c r="AA1938" t="b">
        <v>1</v>
      </c>
      <c r="AB1938" t="s">
        <v>76</v>
      </c>
      <c r="AC1938" t="s">
        <v>3186</v>
      </c>
    </row>
    <row r="1939" spans="1:29" hidden="1" x14ac:dyDescent="0.25">
      <c r="A1939">
        <v>566156</v>
      </c>
      <c r="B1939" t="s">
        <v>2019</v>
      </c>
      <c r="C1939" t="s">
        <v>3168</v>
      </c>
      <c r="D1939" t="s">
        <v>156</v>
      </c>
      <c r="E1939" t="s">
        <v>40</v>
      </c>
      <c r="F1939" t="s">
        <v>89</v>
      </c>
      <c r="G1939">
        <v>0.5</v>
      </c>
      <c r="J1939" s="5"/>
      <c r="L1939" t="s">
        <v>239</v>
      </c>
      <c r="M1939">
        <v>2019</v>
      </c>
      <c r="N1939">
        <v>24</v>
      </c>
      <c r="O1939" t="s">
        <v>34</v>
      </c>
      <c r="Q1939" t="s">
        <v>35</v>
      </c>
      <c r="R1939" t="s">
        <v>91</v>
      </c>
      <c r="S1939" t="s">
        <v>92</v>
      </c>
      <c r="T1939">
        <v>1</v>
      </c>
      <c r="U1939" s="7">
        <v>1</v>
      </c>
      <c r="V1939" s="4">
        <v>0.5</v>
      </c>
      <c r="W1939">
        <v>0</v>
      </c>
      <c r="Y1939">
        <v>0.5</v>
      </c>
      <c r="Z1939">
        <v>0.5</v>
      </c>
      <c r="AA1939" t="b">
        <v>1</v>
      </c>
      <c r="AB1939" t="s">
        <v>76</v>
      </c>
      <c r="AC1939" t="s">
        <v>3186</v>
      </c>
    </row>
    <row r="1940" spans="1:29" hidden="1" x14ac:dyDescent="0.25">
      <c r="A1940">
        <v>566157</v>
      </c>
      <c r="B1940" t="s">
        <v>2019</v>
      </c>
      <c r="C1940" t="s">
        <v>3168</v>
      </c>
      <c r="D1940" t="s">
        <v>156</v>
      </c>
      <c r="E1940" t="s">
        <v>40</v>
      </c>
      <c r="F1940" t="s">
        <v>30</v>
      </c>
      <c r="G1940">
        <v>0.5</v>
      </c>
      <c r="H1940" t="s">
        <v>2022</v>
      </c>
      <c r="I1940" t="s">
        <v>32</v>
      </c>
      <c r="J1940" s="5">
        <v>500538500006</v>
      </c>
      <c r="K1940" t="s">
        <v>32</v>
      </c>
      <c r="L1940" t="s">
        <v>2023</v>
      </c>
      <c r="M1940">
        <v>2019</v>
      </c>
      <c r="N1940">
        <v>21</v>
      </c>
      <c r="O1940" t="s">
        <v>543</v>
      </c>
      <c r="Q1940" t="s">
        <v>69</v>
      </c>
      <c r="R1940" t="s">
        <v>55</v>
      </c>
      <c r="S1940" t="s">
        <v>37</v>
      </c>
      <c r="T1940">
        <v>4</v>
      </c>
      <c r="U1940" s="7">
        <v>4</v>
      </c>
      <c r="V1940" s="4">
        <v>2</v>
      </c>
      <c r="W1940">
        <v>0</v>
      </c>
      <c r="Y1940">
        <v>2</v>
      </c>
      <c r="Z1940">
        <v>2</v>
      </c>
      <c r="AA1940" t="b">
        <v>1</v>
      </c>
      <c r="AB1940" t="s">
        <v>76</v>
      </c>
      <c r="AC1940" t="s">
        <v>3186</v>
      </c>
    </row>
    <row r="1941" spans="1:29" hidden="1" x14ac:dyDescent="0.25">
      <c r="A1941">
        <v>583653</v>
      </c>
      <c r="B1941" t="s">
        <v>2019</v>
      </c>
      <c r="C1941" t="s">
        <v>3168</v>
      </c>
      <c r="D1941" t="s">
        <v>156</v>
      </c>
      <c r="E1941" t="s">
        <v>99</v>
      </c>
      <c r="F1941" t="s">
        <v>134</v>
      </c>
      <c r="G1941">
        <v>0.33333333333332998</v>
      </c>
      <c r="J1941" s="5">
        <v>567209500026</v>
      </c>
      <c r="L1941" t="s">
        <v>496</v>
      </c>
      <c r="M1941">
        <v>2020</v>
      </c>
      <c r="N1941">
        <v>8</v>
      </c>
      <c r="O1941" t="s">
        <v>34</v>
      </c>
      <c r="P1941" t="s">
        <v>482</v>
      </c>
      <c r="Q1941" t="s">
        <v>35</v>
      </c>
      <c r="R1941" t="s">
        <v>224</v>
      </c>
      <c r="S1941" t="s">
        <v>225</v>
      </c>
      <c r="T1941">
        <v>0.5</v>
      </c>
      <c r="U1941" s="7">
        <v>0.5</v>
      </c>
      <c r="V1941" s="4">
        <v>0.16666666666666499</v>
      </c>
      <c r="W1941">
        <v>0</v>
      </c>
      <c r="Y1941">
        <v>0.16666666666666499</v>
      </c>
      <c r="Z1941">
        <v>0.16666666666666499</v>
      </c>
      <c r="AA1941" t="b">
        <v>1</v>
      </c>
      <c r="AB1941" t="s">
        <v>76</v>
      </c>
      <c r="AC1941" t="s">
        <v>3186</v>
      </c>
    </row>
    <row r="1942" spans="1:29" hidden="1" x14ac:dyDescent="0.25">
      <c r="A1942">
        <v>531406</v>
      </c>
      <c r="B1942" t="s">
        <v>274</v>
      </c>
      <c r="C1942" t="s">
        <v>3168</v>
      </c>
      <c r="D1942" t="s">
        <v>156</v>
      </c>
      <c r="E1942" t="s">
        <v>40</v>
      </c>
      <c r="F1942" t="s">
        <v>163</v>
      </c>
      <c r="G1942">
        <v>1</v>
      </c>
      <c r="J1942" s="5"/>
      <c r="L1942" t="s">
        <v>1080</v>
      </c>
      <c r="M1942">
        <v>2017</v>
      </c>
      <c r="N1942">
        <v>4</v>
      </c>
      <c r="O1942" t="s">
        <v>34</v>
      </c>
      <c r="Q1942" t="s">
        <v>35</v>
      </c>
      <c r="R1942" t="s">
        <v>164</v>
      </c>
      <c r="S1942" t="s">
        <v>44</v>
      </c>
      <c r="T1942">
        <v>0.5</v>
      </c>
      <c r="U1942" s="7">
        <v>0.5</v>
      </c>
      <c r="V1942" s="4">
        <v>0.5</v>
      </c>
      <c r="W1942">
        <v>0</v>
      </c>
      <c r="Y1942">
        <v>0.5</v>
      </c>
      <c r="Z1942">
        <v>0.5</v>
      </c>
      <c r="AA1942" t="b">
        <v>1</v>
      </c>
      <c r="AB1942" t="s">
        <v>76</v>
      </c>
      <c r="AC1942" t="s">
        <v>3186</v>
      </c>
    </row>
    <row r="1943" spans="1:29" hidden="1" x14ac:dyDescent="0.25">
      <c r="A1943">
        <v>580911</v>
      </c>
      <c r="B1943" t="s">
        <v>274</v>
      </c>
      <c r="C1943" t="s">
        <v>3173</v>
      </c>
      <c r="D1943" t="s">
        <v>156</v>
      </c>
      <c r="E1943" t="s">
        <v>99</v>
      </c>
      <c r="F1943" t="s">
        <v>100</v>
      </c>
      <c r="G1943">
        <v>0.33333333333332998</v>
      </c>
      <c r="J1943" s="5">
        <v>617029800024</v>
      </c>
      <c r="L1943" t="s">
        <v>275</v>
      </c>
      <c r="M1943">
        <v>2020</v>
      </c>
      <c r="N1943">
        <v>8</v>
      </c>
      <c r="P1943" t="s">
        <v>276</v>
      </c>
      <c r="Q1943" t="s">
        <v>69</v>
      </c>
      <c r="R1943" t="s">
        <v>103</v>
      </c>
      <c r="S1943" t="s">
        <v>104</v>
      </c>
      <c r="T1943">
        <v>0.25</v>
      </c>
      <c r="U1943" s="7">
        <v>0.5</v>
      </c>
      <c r="V1943" s="4">
        <v>0.16666666666666499</v>
      </c>
      <c r="W1943">
        <v>0</v>
      </c>
      <c r="Y1943">
        <v>0.16666666666666499</v>
      </c>
      <c r="Z1943">
        <v>0.16666666666666499</v>
      </c>
      <c r="AA1943" t="b">
        <v>1</v>
      </c>
      <c r="AB1943" t="s">
        <v>76</v>
      </c>
      <c r="AC1943" t="s">
        <v>3186</v>
      </c>
    </row>
    <row r="1944" spans="1:29" hidden="1" x14ac:dyDescent="0.25">
      <c r="A1944">
        <v>547794</v>
      </c>
      <c r="B1944" t="s">
        <v>274</v>
      </c>
      <c r="C1944" t="s">
        <v>3168</v>
      </c>
      <c r="D1944" t="s">
        <v>156</v>
      </c>
      <c r="E1944" t="s">
        <v>99</v>
      </c>
      <c r="F1944" t="s">
        <v>430</v>
      </c>
      <c r="G1944">
        <v>0.5</v>
      </c>
      <c r="J1944" s="5">
        <v>455249900022</v>
      </c>
      <c r="L1944" t="s">
        <v>2024</v>
      </c>
      <c r="M1944">
        <v>2018</v>
      </c>
      <c r="N1944">
        <v>8</v>
      </c>
      <c r="P1944" t="s">
        <v>266</v>
      </c>
      <c r="Q1944" t="s">
        <v>35</v>
      </c>
      <c r="R1944" t="s">
        <v>3100</v>
      </c>
      <c r="S1944" t="s">
        <v>225</v>
      </c>
      <c r="T1944">
        <v>0.5</v>
      </c>
      <c r="U1944" s="7">
        <v>0.5</v>
      </c>
      <c r="V1944" s="4">
        <v>0.25</v>
      </c>
      <c r="W1944">
        <v>0</v>
      </c>
      <c r="Y1944">
        <v>0.25</v>
      </c>
      <c r="Z1944">
        <v>0.25</v>
      </c>
      <c r="AA1944" t="b">
        <v>1</v>
      </c>
      <c r="AB1944" t="s">
        <v>76</v>
      </c>
      <c r="AC1944" t="s">
        <v>3186</v>
      </c>
    </row>
    <row r="1945" spans="1:29" hidden="1" x14ac:dyDescent="0.25">
      <c r="A1945">
        <v>566146</v>
      </c>
      <c r="B1945" t="s">
        <v>274</v>
      </c>
      <c r="C1945" t="s">
        <v>3168</v>
      </c>
      <c r="D1945" t="s">
        <v>156</v>
      </c>
      <c r="E1945" t="s">
        <v>40</v>
      </c>
      <c r="F1945" t="s">
        <v>41</v>
      </c>
      <c r="G1945">
        <v>1</v>
      </c>
      <c r="J1945" s="5"/>
      <c r="L1945" t="s">
        <v>1080</v>
      </c>
      <c r="M1945">
        <v>2019</v>
      </c>
      <c r="N1945">
        <v>8</v>
      </c>
      <c r="O1945" t="s">
        <v>34</v>
      </c>
      <c r="Q1945" t="s">
        <v>35</v>
      </c>
      <c r="R1945" t="s">
        <v>43</v>
      </c>
      <c r="S1945" t="s">
        <v>44</v>
      </c>
      <c r="T1945">
        <v>0.5</v>
      </c>
      <c r="U1945" s="7">
        <v>0.5</v>
      </c>
      <c r="V1945" s="4">
        <v>0.5</v>
      </c>
      <c r="W1945">
        <v>0</v>
      </c>
      <c r="Y1945">
        <v>0.5</v>
      </c>
      <c r="Z1945">
        <v>0.5</v>
      </c>
      <c r="AA1945" t="b">
        <v>1</v>
      </c>
      <c r="AB1945" t="s">
        <v>76</v>
      </c>
      <c r="AC1945" t="s">
        <v>3186</v>
      </c>
    </row>
    <row r="1946" spans="1:29" hidden="1" x14ac:dyDescent="0.25">
      <c r="A1946">
        <v>560151</v>
      </c>
      <c r="B1946" t="s">
        <v>2025</v>
      </c>
      <c r="C1946" t="s">
        <v>3168</v>
      </c>
      <c r="D1946" t="s">
        <v>74</v>
      </c>
      <c r="E1946" t="s">
        <v>193</v>
      </c>
      <c r="G1946">
        <v>1</v>
      </c>
      <c r="J1946" s="5"/>
      <c r="M1946">
        <v>2018</v>
      </c>
      <c r="N1946">
        <v>166</v>
      </c>
      <c r="O1946" t="s">
        <v>34</v>
      </c>
      <c r="P1946" t="s">
        <v>1919</v>
      </c>
      <c r="Q1946" t="s">
        <v>35</v>
      </c>
      <c r="R1946" t="s">
        <v>193</v>
      </c>
      <c r="S1946" t="s">
        <v>60</v>
      </c>
      <c r="T1946">
        <v>3</v>
      </c>
      <c r="U1946" s="7">
        <v>3</v>
      </c>
      <c r="V1946" s="4">
        <v>3</v>
      </c>
      <c r="W1946">
        <v>3</v>
      </c>
      <c r="Y1946">
        <v>3</v>
      </c>
      <c r="Z1946">
        <v>3</v>
      </c>
      <c r="AA1946" t="b">
        <v>1</v>
      </c>
      <c r="AB1946" t="s">
        <v>110</v>
      </c>
      <c r="AC1946" t="s">
        <v>110</v>
      </c>
    </row>
    <row r="1947" spans="1:29" hidden="1" x14ac:dyDescent="0.25">
      <c r="A1947">
        <v>576556</v>
      </c>
      <c r="B1947" t="s">
        <v>2026</v>
      </c>
      <c r="C1947" t="s">
        <v>3168</v>
      </c>
      <c r="D1947" t="s">
        <v>470</v>
      </c>
      <c r="E1947" t="s">
        <v>264</v>
      </c>
      <c r="G1947">
        <v>0.33333333333332998</v>
      </c>
      <c r="J1947" s="5"/>
      <c r="L1947" t="s">
        <v>265</v>
      </c>
      <c r="M1947">
        <v>2019</v>
      </c>
      <c r="N1947">
        <v>8</v>
      </c>
      <c r="O1947" t="s">
        <v>34</v>
      </c>
      <c r="P1947" t="s">
        <v>266</v>
      </c>
      <c r="Q1947" t="s">
        <v>35</v>
      </c>
      <c r="R1947" t="s">
        <v>264</v>
      </c>
      <c r="S1947" t="s">
        <v>61</v>
      </c>
      <c r="T1947">
        <v>0</v>
      </c>
      <c r="U1947" s="7">
        <v>0</v>
      </c>
      <c r="V1947" s="4">
        <v>0</v>
      </c>
      <c r="W1947">
        <v>0</v>
      </c>
      <c r="Y1947">
        <v>0</v>
      </c>
      <c r="Z1947">
        <v>0</v>
      </c>
      <c r="AA1947" t="b">
        <v>1</v>
      </c>
      <c r="AB1947" t="s">
        <v>76</v>
      </c>
      <c r="AC1947" t="s">
        <v>3186</v>
      </c>
    </row>
    <row r="1948" spans="1:29" hidden="1" x14ac:dyDescent="0.25">
      <c r="A1948">
        <v>558555</v>
      </c>
      <c r="B1948" t="s">
        <v>2027</v>
      </c>
      <c r="C1948" t="s">
        <v>3168</v>
      </c>
      <c r="D1948" t="s">
        <v>78</v>
      </c>
      <c r="E1948" t="s">
        <v>40</v>
      </c>
      <c r="F1948" t="s">
        <v>171</v>
      </c>
      <c r="G1948">
        <v>0.25</v>
      </c>
      <c r="J1948" s="5">
        <v>451693700013</v>
      </c>
      <c r="L1948" t="s">
        <v>2028</v>
      </c>
      <c r="M1948">
        <v>2018</v>
      </c>
      <c r="N1948">
        <v>6</v>
      </c>
      <c r="O1948" t="s">
        <v>2029</v>
      </c>
      <c r="Q1948" t="s">
        <v>69</v>
      </c>
      <c r="R1948" t="s">
        <v>357</v>
      </c>
      <c r="S1948" t="s">
        <v>44</v>
      </c>
      <c r="T1948">
        <v>0.5</v>
      </c>
      <c r="U1948" s="7">
        <v>1</v>
      </c>
      <c r="V1948" s="4">
        <v>0.25</v>
      </c>
      <c r="W1948">
        <v>0</v>
      </c>
      <c r="Y1948">
        <v>0.25</v>
      </c>
      <c r="Z1948">
        <v>0.25</v>
      </c>
      <c r="AA1948" t="b">
        <v>1</v>
      </c>
      <c r="AB1948" t="s">
        <v>76</v>
      </c>
      <c r="AC1948" t="s">
        <v>3187</v>
      </c>
    </row>
    <row r="1949" spans="1:29" hidden="1" x14ac:dyDescent="0.25">
      <c r="A1949">
        <v>576551</v>
      </c>
      <c r="B1949" t="s">
        <v>2027</v>
      </c>
      <c r="C1949" t="s">
        <v>3168</v>
      </c>
      <c r="D1949" t="s">
        <v>78</v>
      </c>
      <c r="E1949" t="s">
        <v>568</v>
      </c>
      <c r="G1949">
        <v>1</v>
      </c>
      <c r="J1949" s="5"/>
      <c r="M1949">
        <v>2019</v>
      </c>
      <c r="N1949">
        <v>51</v>
      </c>
      <c r="O1949" t="s">
        <v>34</v>
      </c>
      <c r="P1949" t="s">
        <v>266</v>
      </c>
      <c r="Q1949" t="s">
        <v>35</v>
      </c>
      <c r="R1949" t="s">
        <v>568</v>
      </c>
      <c r="S1949" t="s">
        <v>191</v>
      </c>
      <c r="T1949">
        <v>1</v>
      </c>
      <c r="U1949" s="7">
        <v>1</v>
      </c>
      <c r="V1949" s="4">
        <v>1</v>
      </c>
      <c r="W1949">
        <v>0</v>
      </c>
      <c r="Y1949">
        <v>1</v>
      </c>
      <c r="Z1949">
        <v>1</v>
      </c>
      <c r="AA1949" t="b">
        <v>1</v>
      </c>
      <c r="AB1949" t="s">
        <v>151</v>
      </c>
      <c r="AC1949" t="s">
        <v>151</v>
      </c>
    </row>
    <row r="1950" spans="1:29" hidden="1" x14ac:dyDescent="0.25">
      <c r="A1950">
        <v>576559</v>
      </c>
      <c r="B1950" t="s">
        <v>2027</v>
      </c>
      <c r="C1950" t="s">
        <v>3168</v>
      </c>
      <c r="D1950" t="s">
        <v>78</v>
      </c>
      <c r="E1950" t="s">
        <v>40</v>
      </c>
      <c r="F1950" t="s">
        <v>171</v>
      </c>
      <c r="G1950">
        <v>0.25</v>
      </c>
      <c r="J1950" s="5"/>
      <c r="L1950" t="s">
        <v>2030</v>
      </c>
      <c r="M1950">
        <v>2019</v>
      </c>
      <c r="N1950">
        <v>7</v>
      </c>
      <c r="O1950" t="s">
        <v>179</v>
      </c>
      <c r="Q1950" t="s">
        <v>69</v>
      </c>
      <c r="R1950" t="s">
        <v>357</v>
      </c>
      <c r="S1950" t="s">
        <v>44</v>
      </c>
      <c r="T1950">
        <v>0.5</v>
      </c>
      <c r="U1950" s="7">
        <v>1</v>
      </c>
      <c r="V1950" s="4">
        <v>0.25</v>
      </c>
      <c r="W1950">
        <v>0</v>
      </c>
      <c r="Y1950">
        <v>0.25</v>
      </c>
      <c r="Z1950">
        <v>0.25</v>
      </c>
      <c r="AA1950" t="b">
        <v>1</v>
      </c>
      <c r="AB1950" t="s">
        <v>76</v>
      </c>
      <c r="AC1950" t="s">
        <v>3187</v>
      </c>
    </row>
    <row r="1951" spans="1:29" hidden="1" x14ac:dyDescent="0.25">
      <c r="A1951">
        <v>535757</v>
      </c>
      <c r="B1951" t="s">
        <v>2027</v>
      </c>
      <c r="C1951" t="s">
        <v>3168</v>
      </c>
      <c r="D1951" t="s">
        <v>78</v>
      </c>
      <c r="E1951" t="s">
        <v>58</v>
      </c>
      <c r="G1951">
        <v>0.14285714285713999</v>
      </c>
      <c r="J1951" s="5"/>
      <c r="M1951">
        <v>2017</v>
      </c>
      <c r="N1951">
        <v>272</v>
      </c>
      <c r="O1951" t="s">
        <v>34</v>
      </c>
      <c r="P1951" t="s">
        <v>176</v>
      </c>
      <c r="Q1951" t="s">
        <v>35</v>
      </c>
      <c r="R1951" t="s">
        <v>58</v>
      </c>
      <c r="S1951" t="s">
        <v>60</v>
      </c>
      <c r="T1951">
        <v>1</v>
      </c>
      <c r="U1951" s="7">
        <v>1</v>
      </c>
      <c r="V1951" s="4">
        <v>0.14285714285713999</v>
      </c>
      <c r="W1951">
        <v>1</v>
      </c>
      <c r="Y1951">
        <v>0.14285714285713999</v>
      </c>
      <c r="Z1951">
        <v>0.14285714285713999</v>
      </c>
      <c r="AA1951" t="b">
        <v>1</v>
      </c>
      <c r="AB1951" t="s">
        <v>151</v>
      </c>
      <c r="AC1951" t="s">
        <v>151</v>
      </c>
    </row>
    <row r="1952" spans="1:29" hidden="1" x14ac:dyDescent="0.25">
      <c r="A1952">
        <v>539716</v>
      </c>
      <c r="B1952" t="s">
        <v>2027</v>
      </c>
      <c r="C1952" t="s">
        <v>3168</v>
      </c>
      <c r="D1952" t="s">
        <v>78</v>
      </c>
      <c r="E1952" t="s">
        <v>58</v>
      </c>
      <c r="G1952">
        <v>6.25E-2</v>
      </c>
      <c r="J1952" s="5"/>
      <c r="M1952">
        <v>2017</v>
      </c>
      <c r="N1952">
        <v>338</v>
      </c>
      <c r="O1952" t="s">
        <v>34</v>
      </c>
      <c r="P1952" t="s">
        <v>176</v>
      </c>
      <c r="Q1952" t="s">
        <v>35</v>
      </c>
      <c r="R1952" t="s">
        <v>58</v>
      </c>
      <c r="S1952" t="s">
        <v>60</v>
      </c>
      <c r="T1952">
        <v>1</v>
      </c>
      <c r="U1952" s="7">
        <v>1</v>
      </c>
      <c r="V1952" s="4">
        <v>6.25E-2</v>
      </c>
      <c r="W1952">
        <v>1</v>
      </c>
      <c r="Y1952">
        <v>6.25E-2</v>
      </c>
      <c r="Z1952">
        <v>6.25E-2</v>
      </c>
      <c r="AA1952" t="b">
        <v>1</v>
      </c>
      <c r="AB1952" t="s">
        <v>76</v>
      </c>
      <c r="AC1952" t="s">
        <v>3187</v>
      </c>
    </row>
    <row r="1953" spans="1:29" hidden="1" x14ac:dyDescent="0.25">
      <c r="A1953">
        <v>540029</v>
      </c>
      <c r="B1953" t="s">
        <v>2027</v>
      </c>
      <c r="C1953" t="s">
        <v>3168</v>
      </c>
      <c r="D1953" t="s">
        <v>78</v>
      </c>
      <c r="E1953" t="s">
        <v>99</v>
      </c>
      <c r="F1953" t="s">
        <v>134</v>
      </c>
      <c r="G1953">
        <v>1</v>
      </c>
      <c r="J1953" s="5"/>
      <c r="L1953" t="s">
        <v>2031</v>
      </c>
      <c r="M1953">
        <v>2017</v>
      </c>
      <c r="N1953">
        <v>8</v>
      </c>
      <c r="P1953" t="s">
        <v>2032</v>
      </c>
      <c r="Q1953" t="s">
        <v>69</v>
      </c>
      <c r="R1953" t="s">
        <v>224</v>
      </c>
      <c r="S1953" t="s">
        <v>225</v>
      </c>
      <c r="T1953">
        <v>0.5</v>
      </c>
      <c r="U1953" s="7">
        <v>1</v>
      </c>
      <c r="V1953" s="4">
        <v>1</v>
      </c>
      <c r="W1953">
        <v>0</v>
      </c>
      <c r="Y1953">
        <v>1</v>
      </c>
      <c r="Z1953">
        <v>1</v>
      </c>
      <c r="AA1953" t="b">
        <v>1</v>
      </c>
      <c r="AB1953" t="s">
        <v>76</v>
      </c>
      <c r="AC1953" t="s">
        <v>3187</v>
      </c>
    </row>
    <row r="1954" spans="1:29" hidden="1" x14ac:dyDescent="0.25">
      <c r="A1954">
        <v>540037</v>
      </c>
      <c r="B1954" t="s">
        <v>2027</v>
      </c>
      <c r="C1954" t="s">
        <v>3168</v>
      </c>
      <c r="D1954" t="s">
        <v>78</v>
      </c>
      <c r="E1954" t="s">
        <v>99</v>
      </c>
      <c r="F1954" t="s">
        <v>134</v>
      </c>
      <c r="G1954">
        <v>1</v>
      </c>
      <c r="J1954" s="5"/>
      <c r="L1954" t="s">
        <v>2031</v>
      </c>
      <c r="M1954">
        <v>2017</v>
      </c>
      <c r="N1954">
        <v>9</v>
      </c>
      <c r="P1954" t="s">
        <v>2032</v>
      </c>
      <c r="Q1954" t="s">
        <v>69</v>
      </c>
      <c r="R1954" t="s">
        <v>224</v>
      </c>
      <c r="S1954" t="s">
        <v>225</v>
      </c>
      <c r="T1954">
        <v>0.5</v>
      </c>
      <c r="U1954" s="7">
        <v>1</v>
      </c>
      <c r="V1954" s="4">
        <v>1</v>
      </c>
      <c r="W1954">
        <v>0</v>
      </c>
      <c r="Y1954">
        <v>1</v>
      </c>
      <c r="Z1954">
        <v>1</v>
      </c>
      <c r="AA1954" t="b">
        <v>1</v>
      </c>
      <c r="AB1954" t="s">
        <v>76</v>
      </c>
      <c r="AC1954" t="s">
        <v>3187</v>
      </c>
    </row>
    <row r="1955" spans="1:29" hidden="1" x14ac:dyDescent="0.25">
      <c r="A1955">
        <v>540775</v>
      </c>
      <c r="B1955" t="s">
        <v>2027</v>
      </c>
      <c r="C1955" t="s">
        <v>3168</v>
      </c>
      <c r="D1955" t="s">
        <v>78</v>
      </c>
      <c r="E1955" t="s">
        <v>99</v>
      </c>
      <c r="F1955" t="s">
        <v>100</v>
      </c>
      <c r="G1955">
        <v>0.33333333333332998</v>
      </c>
      <c r="J1955" s="5"/>
      <c r="L1955" t="s">
        <v>1800</v>
      </c>
      <c r="M1955">
        <v>2017</v>
      </c>
      <c r="N1955">
        <v>6</v>
      </c>
      <c r="P1955" t="s">
        <v>1801</v>
      </c>
      <c r="Q1955" t="s">
        <v>35</v>
      </c>
      <c r="R1955" t="s">
        <v>103</v>
      </c>
      <c r="S1955" t="s">
        <v>104</v>
      </c>
      <c r="T1955">
        <v>0.25</v>
      </c>
      <c r="U1955" s="7">
        <v>0.25</v>
      </c>
      <c r="V1955" s="4">
        <v>8.3333333333332496E-2</v>
      </c>
      <c r="W1955">
        <v>0</v>
      </c>
      <c r="Y1955">
        <v>8.3333333333332496E-2</v>
      </c>
      <c r="Z1955">
        <v>8.3333333333332496E-2</v>
      </c>
      <c r="AA1955" t="b">
        <v>1</v>
      </c>
      <c r="AB1955" t="s">
        <v>76</v>
      </c>
      <c r="AC1955" t="s">
        <v>3187</v>
      </c>
    </row>
    <row r="1956" spans="1:29" hidden="1" x14ac:dyDescent="0.25">
      <c r="A1956">
        <v>545767</v>
      </c>
      <c r="B1956" t="s">
        <v>2027</v>
      </c>
      <c r="C1956" t="s">
        <v>3168</v>
      </c>
      <c r="D1956" t="s">
        <v>78</v>
      </c>
      <c r="E1956" t="s">
        <v>99</v>
      </c>
      <c r="F1956" t="s">
        <v>100</v>
      </c>
      <c r="G1956">
        <v>0.2</v>
      </c>
      <c r="J1956" s="5"/>
      <c r="L1956" t="s">
        <v>1802</v>
      </c>
      <c r="M1956">
        <v>2018</v>
      </c>
      <c r="N1956">
        <v>9</v>
      </c>
      <c r="P1956" t="s">
        <v>1803</v>
      </c>
      <c r="Q1956" t="s">
        <v>35</v>
      </c>
      <c r="R1956" t="s">
        <v>103</v>
      </c>
      <c r="S1956" t="s">
        <v>104</v>
      </c>
      <c r="T1956">
        <v>0.25</v>
      </c>
      <c r="U1956" s="7">
        <v>0.25</v>
      </c>
      <c r="V1956" s="4">
        <v>0.05</v>
      </c>
      <c r="W1956">
        <v>0</v>
      </c>
      <c r="Y1956">
        <v>0.05</v>
      </c>
      <c r="Z1956">
        <v>0.05</v>
      </c>
      <c r="AA1956" t="b">
        <v>1</v>
      </c>
      <c r="AB1956" t="s">
        <v>151</v>
      </c>
      <c r="AC1956" t="s">
        <v>151</v>
      </c>
    </row>
    <row r="1957" spans="1:29" hidden="1" x14ac:dyDescent="0.25">
      <c r="A1957">
        <v>563669</v>
      </c>
      <c r="B1957" t="s">
        <v>2027</v>
      </c>
      <c r="C1957" t="s">
        <v>3168</v>
      </c>
      <c r="D1957" t="s">
        <v>78</v>
      </c>
      <c r="E1957" t="s">
        <v>40</v>
      </c>
      <c r="F1957" t="s">
        <v>134</v>
      </c>
      <c r="G1957">
        <v>0.25</v>
      </c>
      <c r="J1957" s="5">
        <v>438849900014</v>
      </c>
      <c r="L1957" t="s">
        <v>2033</v>
      </c>
      <c r="M1957">
        <v>2018</v>
      </c>
      <c r="N1957">
        <v>7</v>
      </c>
      <c r="O1957" t="s">
        <v>2029</v>
      </c>
      <c r="P1957" t="s">
        <v>2034</v>
      </c>
      <c r="Q1957" t="s">
        <v>69</v>
      </c>
      <c r="R1957" t="s">
        <v>138</v>
      </c>
      <c r="S1957" t="s">
        <v>139</v>
      </c>
      <c r="T1957">
        <v>4</v>
      </c>
      <c r="U1957" s="7">
        <v>4</v>
      </c>
      <c r="V1957" s="4">
        <v>1</v>
      </c>
      <c r="W1957">
        <v>0</v>
      </c>
      <c r="Y1957">
        <v>1</v>
      </c>
      <c r="Z1957">
        <v>1</v>
      </c>
      <c r="AA1957" t="b">
        <v>1</v>
      </c>
      <c r="AB1957" t="s">
        <v>76</v>
      </c>
      <c r="AC1957" t="s">
        <v>3187</v>
      </c>
    </row>
    <row r="1958" spans="1:29" hidden="1" x14ac:dyDescent="0.25">
      <c r="A1958">
        <v>584224</v>
      </c>
      <c r="B1958" t="s">
        <v>2027</v>
      </c>
      <c r="C1958" t="s">
        <v>3168</v>
      </c>
      <c r="D1958" t="s">
        <v>78</v>
      </c>
      <c r="E1958" t="s">
        <v>40</v>
      </c>
      <c r="F1958" t="s">
        <v>41</v>
      </c>
      <c r="G1958">
        <v>0.33333333333332998</v>
      </c>
      <c r="J1958" s="5"/>
      <c r="L1958" t="s">
        <v>1804</v>
      </c>
      <c r="M1958">
        <v>2020</v>
      </c>
      <c r="N1958">
        <v>8</v>
      </c>
      <c r="O1958" t="s">
        <v>34</v>
      </c>
      <c r="Q1958" t="s">
        <v>35</v>
      </c>
      <c r="R1958" t="s">
        <v>43</v>
      </c>
      <c r="S1958" t="s">
        <v>44</v>
      </c>
      <c r="T1958">
        <v>0.5</v>
      </c>
      <c r="U1958" s="7">
        <v>0.5</v>
      </c>
      <c r="V1958" s="4">
        <v>0.16666666666666499</v>
      </c>
      <c r="W1958">
        <v>0</v>
      </c>
      <c r="Y1958">
        <v>0.16666666666666499</v>
      </c>
      <c r="Z1958">
        <v>0.16666666666666499</v>
      </c>
      <c r="AA1958" t="b">
        <v>1</v>
      </c>
      <c r="AB1958" t="s">
        <v>151</v>
      </c>
      <c r="AC1958" t="s">
        <v>151</v>
      </c>
    </row>
    <row r="1959" spans="1:29" hidden="1" x14ac:dyDescent="0.25">
      <c r="A1959">
        <v>555188</v>
      </c>
      <c r="B1959" t="s">
        <v>2027</v>
      </c>
      <c r="C1959" t="s">
        <v>3168</v>
      </c>
      <c r="D1959" t="s">
        <v>78</v>
      </c>
      <c r="E1959" t="s">
        <v>99</v>
      </c>
      <c r="F1959" t="s">
        <v>100</v>
      </c>
      <c r="G1959">
        <v>0.25</v>
      </c>
      <c r="J1959" s="5"/>
      <c r="L1959" t="s">
        <v>1813</v>
      </c>
      <c r="M1959">
        <v>2018</v>
      </c>
      <c r="N1959">
        <v>6</v>
      </c>
      <c r="P1959" t="s">
        <v>1814</v>
      </c>
      <c r="Q1959" t="s">
        <v>69</v>
      </c>
      <c r="R1959" t="s">
        <v>103</v>
      </c>
      <c r="S1959" t="s">
        <v>104</v>
      </c>
      <c r="T1959">
        <v>0.25</v>
      </c>
      <c r="U1959" s="7">
        <v>0.5</v>
      </c>
      <c r="V1959" s="4">
        <v>0.125</v>
      </c>
      <c r="W1959">
        <v>0</v>
      </c>
      <c r="Y1959">
        <v>0.125</v>
      </c>
      <c r="Z1959">
        <v>0.125</v>
      </c>
      <c r="AA1959" t="b">
        <v>1</v>
      </c>
      <c r="AB1959" t="s">
        <v>76</v>
      </c>
      <c r="AC1959" t="s">
        <v>3187</v>
      </c>
    </row>
    <row r="1960" spans="1:29" hidden="1" x14ac:dyDescent="0.25">
      <c r="A1960">
        <v>555191</v>
      </c>
      <c r="B1960" t="s">
        <v>2027</v>
      </c>
      <c r="C1960" t="s">
        <v>3168</v>
      </c>
      <c r="D1960" t="s">
        <v>78</v>
      </c>
      <c r="E1960" t="s">
        <v>99</v>
      </c>
      <c r="F1960" t="s">
        <v>100</v>
      </c>
      <c r="G1960">
        <v>0.25</v>
      </c>
      <c r="J1960" s="5"/>
      <c r="L1960" t="s">
        <v>1813</v>
      </c>
      <c r="M1960">
        <v>2018</v>
      </c>
      <c r="N1960">
        <v>12</v>
      </c>
      <c r="P1960" t="s">
        <v>1814</v>
      </c>
      <c r="Q1960" t="s">
        <v>69</v>
      </c>
      <c r="R1960" t="s">
        <v>103</v>
      </c>
      <c r="S1960" t="s">
        <v>104</v>
      </c>
      <c r="T1960">
        <v>0.25</v>
      </c>
      <c r="U1960" s="7">
        <v>0.5</v>
      </c>
      <c r="V1960" s="4">
        <v>0.125</v>
      </c>
      <c r="W1960">
        <v>0</v>
      </c>
      <c r="Y1960">
        <v>0.125</v>
      </c>
      <c r="Z1960">
        <v>0.125</v>
      </c>
      <c r="AA1960" t="b">
        <v>1</v>
      </c>
      <c r="AB1960" t="s">
        <v>76</v>
      </c>
      <c r="AC1960" t="s">
        <v>3187</v>
      </c>
    </row>
    <row r="1961" spans="1:29" hidden="1" x14ac:dyDescent="0.25">
      <c r="A1961">
        <v>555192</v>
      </c>
      <c r="B1961" t="s">
        <v>2027</v>
      </c>
      <c r="C1961" t="s">
        <v>3168</v>
      </c>
      <c r="D1961" t="s">
        <v>78</v>
      </c>
      <c r="E1961" t="s">
        <v>99</v>
      </c>
      <c r="F1961" t="s">
        <v>100</v>
      </c>
      <c r="G1961">
        <v>0.25</v>
      </c>
      <c r="J1961" s="5"/>
      <c r="L1961" t="s">
        <v>1813</v>
      </c>
      <c r="M1961">
        <v>2018</v>
      </c>
      <c r="N1961">
        <v>6</v>
      </c>
      <c r="P1961" t="s">
        <v>1814</v>
      </c>
      <c r="Q1961" t="s">
        <v>69</v>
      </c>
      <c r="R1961" t="s">
        <v>103</v>
      </c>
      <c r="S1961" t="s">
        <v>104</v>
      </c>
      <c r="T1961">
        <v>0.25</v>
      </c>
      <c r="U1961" s="7">
        <v>0.5</v>
      </c>
      <c r="V1961" s="4">
        <v>0.125</v>
      </c>
      <c r="W1961">
        <v>0</v>
      </c>
      <c r="Y1961">
        <v>0.125</v>
      </c>
      <c r="Z1961">
        <v>0.125</v>
      </c>
      <c r="AA1961" t="b">
        <v>1</v>
      </c>
      <c r="AB1961" t="s">
        <v>76</v>
      </c>
      <c r="AC1961" t="s">
        <v>3187</v>
      </c>
    </row>
    <row r="1962" spans="1:29" hidden="1" x14ac:dyDescent="0.25">
      <c r="A1962">
        <v>531651</v>
      </c>
      <c r="B1962" t="s">
        <v>277</v>
      </c>
      <c r="C1962" t="s">
        <v>3168</v>
      </c>
      <c r="D1962" t="s">
        <v>141</v>
      </c>
      <c r="E1962" t="s">
        <v>40</v>
      </c>
      <c r="F1962" t="s">
        <v>30</v>
      </c>
      <c r="G1962">
        <v>0.5</v>
      </c>
      <c r="H1962" t="s">
        <v>1934</v>
      </c>
      <c r="I1962" t="s">
        <v>32</v>
      </c>
      <c r="J1962" s="5"/>
      <c r="L1962" t="s">
        <v>678</v>
      </c>
      <c r="M1962">
        <v>2017</v>
      </c>
      <c r="N1962">
        <v>25</v>
      </c>
      <c r="O1962" t="s">
        <v>34</v>
      </c>
      <c r="Q1962" t="s">
        <v>35</v>
      </c>
      <c r="R1962" t="s">
        <v>55</v>
      </c>
      <c r="S1962" t="s">
        <v>37</v>
      </c>
      <c r="T1962">
        <v>4</v>
      </c>
      <c r="U1962" s="7">
        <v>4</v>
      </c>
      <c r="V1962" s="4">
        <v>2</v>
      </c>
      <c r="W1962">
        <v>0</v>
      </c>
      <c r="Y1962">
        <v>2</v>
      </c>
      <c r="Z1962">
        <v>2</v>
      </c>
      <c r="AA1962" t="b">
        <v>1</v>
      </c>
      <c r="AB1962" t="s">
        <v>151</v>
      </c>
      <c r="AC1962" t="s">
        <v>151</v>
      </c>
    </row>
    <row r="1963" spans="1:29" hidden="1" x14ac:dyDescent="0.25">
      <c r="A1963">
        <v>532188</v>
      </c>
      <c r="B1963" t="s">
        <v>277</v>
      </c>
      <c r="C1963" t="s">
        <v>3168</v>
      </c>
      <c r="D1963" t="s">
        <v>141</v>
      </c>
      <c r="E1963" t="s">
        <v>40</v>
      </c>
      <c r="F1963" t="s">
        <v>89</v>
      </c>
      <c r="G1963">
        <v>0.25</v>
      </c>
      <c r="J1963" s="5"/>
      <c r="L1963" t="s">
        <v>688</v>
      </c>
      <c r="M1963">
        <v>2017</v>
      </c>
      <c r="N1963">
        <v>10</v>
      </c>
      <c r="O1963" t="s">
        <v>34</v>
      </c>
      <c r="Q1963" t="s">
        <v>35</v>
      </c>
      <c r="R1963" t="s">
        <v>91</v>
      </c>
      <c r="S1963" t="s">
        <v>92</v>
      </c>
      <c r="T1963">
        <v>1</v>
      </c>
      <c r="U1963" s="7">
        <v>1</v>
      </c>
      <c r="V1963" s="4">
        <v>0.25</v>
      </c>
      <c r="W1963">
        <v>0</v>
      </c>
      <c r="Y1963">
        <v>0.25</v>
      </c>
      <c r="Z1963">
        <v>0.25</v>
      </c>
      <c r="AA1963" t="b">
        <v>1</v>
      </c>
      <c r="AB1963" t="s">
        <v>151</v>
      </c>
      <c r="AC1963" t="s">
        <v>458</v>
      </c>
    </row>
    <row r="1964" spans="1:29" hidden="1" x14ac:dyDescent="0.25">
      <c r="A1964">
        <v>533922</v>
      </c>
      <c r="B1964" t="s">
        <v>277</v>
      </c>
      <c r="C1964" t="s">
        <v>3170</v>
      </c>
      <c r="D1964" t="s">
        <v>141</v>
      </c>
      <c r="E1964" t="s">
        <v>40</v>
      </c>
      <c r="F1964" t="s">
        <v>47</v>
      </c>
      <c r="G1964">
        <v>9.0909090909090995E-2</v>
      </c>
      <c r="H1964" t="s">
        <v>278</v>
      </c>
      <c r="I1964" t="s">
        <v>143</v>
      </c>
      <c r="J1964" s="5">
        <v>417536700001</v>
      </c>
      <c r="K1964" t="s">
        <v>80</v>
      </c>
      <c r="L1964" t="s">
        <v>279</v>
      </c>
      <c r="M1964">
        <v>2017</v>
      </c>
      <c r="N1964">
        <v>15</v>
      </c>
      <c r="O1964" t="s">
        <v>173</v>
      </c>
      <c r="Q1964" t="s">
        <v>69</v>
      </c>
      <c r="R1964" t="s">
        <v>51</v>
      </c>
      <c r="S1964" t="s">
        <v>145</v>
      </c>
      <c r="T1964">
        <v>22</v>
      </c>
      <c r="U1964" s="7">
        <v>22</v>
      </c>
      <c r="V1964" s="4">
        <v>2.0000000000000018</v>
      </c>
      <c r="W1964">
        <v>0</v>
      </c>
      <c r="Y1964">
        <v>2.0000000000000018</v>
      </c>
      <c r="Z1964">
        <v>1.636363636363638</v>
      </c>
      <c r="AA1964" t="b">
        <v>0</v>
      </c>
      <c r="AB1964" t="s">
        <v>151</v>
      </c>
      <c r="AC1964" t="s">
        <v>151</v>
      </c>
    </row>
    <row r="1965" spans="1:29" hidden="1" x14ac:dyDescent="0.25">
      <c r="A1965">
        <v>560489</v>
      </c>
      <c r="B1965" t="s">
        <v>277</v>
      </c>
      <c r="C1965" t="s">
        <v>3168</v>
      </c>
      <c r="D1965" t="s">
        <v>141</v>
      </c>
      <c r="E1965" t="s">
        <v>99</v>
      </c>
      <c r="F1965" t="s">
        <v>134</v>
      </c>
      <c r="G1965">
        <v>0.5</v>
      </c>
      <c r="J1965" s="5">
        <v>536018102008</v>
      </c>
      <c r="L1965" t="s">
        <v>471</v>
      </c>
      <c r="M1965">
        <v>2019</v>
      </c>
      <c r="N1965">
        <v>12</v>
      </c>
      <c r="P1965" t="s">
        <v>993</v>
      </c>
      <c r="Q1965" t="s">
        <v>69</v>
      </c>
      <c r="R1965" t="s">
        <v>224</v>
      </c>
      <c r="S1965" t="s">
        <v>225</v>
      </c>
      <c r="T1965">
        <v>0.5</v>
      </c>
      <c r="U1965" s="7">
        <v>1</v>
      </c>
      <c r="V1965" s="4">
        <v>0.5</v>
      </c>
      <c r="W1965">
        <v>0</v>
      </c>
      <c r="Y1965">
        <v>0.5</v>
      </c>
      <c r="Z1965">
        <v>0.5</v>
      </c>
      <c r="AA1965" t="b">
        <v>1</v>
      </c>
      <c r="AB1965" t="s">
        <v>151</v>
      </c>
      <c r="AC1965" t="s">
        <v>151</v>
      </c>
    </row>
    <row r="1966" spans="1:29" hidden="1" x14ac:dyDescent="0.25">
      <c r="A1966">
        <v>581326</v>
      </c>
      <c r="B1966" t="s">
        <v>277</v>
      </c>
      <c r="C1966" t="s">
        <v>3168</v>
      </c>
      <c r="D1966" t="s">
        <v>141</v>
      </c>
      <c r="E1966" t="s">
        <v>40</v>
      </c>
      <c r="F1966" t="s">
        <v>146</v>
      </c>
      <c r="G1966">
        <v>0.5</v>
      </c>
      <c r="H1966" t="s">
        <v>833</v>
      </c>
      <c r="I1966" t="s">
        <v>49</v>
      </c>
      <c r="J1966" s="5"/>
      <c r="L1966" t="s">
        <v>286</v>
      </c>
      <c r="M1966">
        <v>2020</v>
      </c>
      <c r="N1966">
        <v>28</v>
      </c>
      <c r="O1966" t="s">
        <v>34</v>
      </c>
      <c r="Q1966" t="s">
        <v>35</v>
      </c>
      <c r="R1966" t="s">
        <v>150</v>
      </c>
      <c r="S1966" t="s">
        <v>37</v>
      </c>
      <c r="T1966">
        <v>4</v>
      </c>
      <c r="U1966" s="7">
        <v>4</v>
      </c>
      <c r="V1966" s="4">
        <v>2</v>
      </c>
      <c r="W1966">
        <v>0</v>
      </c>
      <c r="Y1966">
        <v>2</v>
      </c>
      <c r="Z1966">
        <v>2</v>
      </c>
      <c r="AA1966" t="b">
        <v>1</v>
      </c>
      <c r="AB1966" t="s">
        <v>76</v>
      </c>
      <c r="AC1966" t="s">
        <v>3185</v>
      </c>
    </row>
    <row r="1967" spans="1:29" hidden="1" x14ac:dyDescent="0.25">
      <c r="A1967">
        <v>581333</v>
      </c>
      <c r="B1967" t="s">
        <v>277</v>
      </c>
      <c r="C1967" t="s">
        <v>3168</v>
      </c>
      <c r="D1967" t="s">
        <v>141</v>
      </c>
      <c r="E1967" t="s">
        <v>40</v>
      </c>
      <c r="F1967" t="s">
        <v>89</v>
      </c>
      <c r="G1967">
        <v>0.33333333333332998</v>
      </c>
      <c r="J1967" s="5"/>
      <c r="L1967" t="s">
        <v>647</v>
      </c>
      <c r="M1967">
        <v>2020</v>
      </c>
      <c r="N1967">
        <v>18</v>
      </c>
      <c r="O1967" t="s">
        <v>34</v>
      </c>
      <c r="Q1967" t="s">
        <v>35</v>
      </c>
      <c r="R1967" t="s">
        <v>91</v>
      </c>
      <c r="S1967" t="s">
        <v>92</v>
      </c>
      <c r="T1967">
        <v>1</v>
      </c>
      <c r="U1967" s="7">
        <v>1</v>
      </c>
      <c r="V1967" s="4">
        <v>0.33333333333332998</v>
      </c>
      <c r="W1967">
        <v>0</v>
      </c>
      <c r="Y1967">
        <v>0.33333333333332998</v>
      </c>
      <c r="Z1967">
        <v>0.33333333333332998</v>
      </c>
      <c r="AA1967" t="b">
        <v>1</v>
      </c>
      <c r="AB1967" t="s">
        <v>76</v>
      </c>
      <c r="AC1967" t="s">
        <v>3185</v>
      </c>
    </row>
    <row r="1968" spans="1:29" hidden="1" x14ac:dyDescent="0.25">
      <c r="A1968">
        <v>540334</v>
      </c>
      <c r="B1968" t="s">
        <v>277</v>
      </c>
      <c r="C1968" t="s">
        <v>3168</v>
      </c>
      <c r="D1968" t="s">
        <v>141</v>
      </c>
      <c r="E1968" t="s">
        <v>40</v>
      </c>
      <c r="F1968" t="s">
        <v>89</v>
      </c>
      <c r="G1968">
        <v>0.33333333333332998</v>
      </c>
      <c r="J1968" s="5"/>
      <c r="L1968" t="s">
        <v>657</v>
      </c>
      <c r="M1968">
        <v>2017</v>
      </c>
      <c r="N1968">
        <v>10</v>
      </c>
      <c r="O1968" t="s">
        <v>34</v>
      </c>
      <c r="Q1968" t="s">
        <v>69</v>
      </c>
      <c r="R1968" t="s">
        <v>91</v>
      </c>
      <c r="S1968" t="s">
        <v>92</v>
      </c>
      <c r="T1968">
        <v>1</v>
      </c>
      <c r="U1968" s="7">
        <v>2</v>
      </c>
      <c r="V1968" s="4">
        <v>0.66666666666665997</v>
      </c>
      <c r="W1968">
        <v>0</v>
      </c>
      <c r="Y1968">
        <v>0.66666666666665997</v>
      </c>
      <c r="Z1968">
        <v>0.66666666666665997</v>
      </c>
      <c r="AA1968" t="b">
        <v>1</v>
      </c>
      <c r="AB1968" t="s">
        <v>151</v>
      </c>
      <c r="AC1968" t="s">
        <v>151</v>
      </c>
    </row>
    <row r="1969" spans="1:29" hidden="1" x14ac:dyDescent="0.25">
      <c r="A1969">
        <v>543122</v>
      </c>
      <c r="B1969" t="s">
        <v>277</v>
      </c>
      <c r="C1969" t="s">
        <v>3168</v>
      </c>
      <c r="D1969" t="s">
        <v>141</v>
      </c>
      <c r="E1969" t="s">
        <v>40</v>
      </c>
      <c r="F1969" t="s">
        <v>30</v>
      </c>
      <c r="G1969">
        <v>0.5</v>
      </c>
      <c r="H1969" t="s">
        <v>835</v>
      </c>
      <c r="I1969" t="s">
        <v>32</v>
      </c>
      <c r="J1969" s="5"/>
      <c r="L1969" t="s">
        <v>286</v>
      </c>
      <c r="M1969">
        <v>2018</v>
      </c>
      <c r="N1969">
        <v>30</v>
      </c>
      <c r="O1969" t="s">
        <v>34</v>
      </c>
      <c r="Q1969" t="s">
        <v>35</v>
      </c>
      <c r="R1969" t="s">
        <v>55</v>
      </c>
      <c r="S1969" t="s">
        <v>37</v>
      </c>
      <c r="T1969">
        <v>4</v>
      </c>
      <c r="U1969" s="7">
        <v>4</v>
      </c>
      <c r="V1969" s="4">
        <v>2</v>
      </c>
      <c r="W1969">
        <v>0</v>
      </c>
      <c r="Y1969">
        <v>2</v>
      </c>
      <c r="Z1969">
        <v>2</v>
      </c>
      <c r="AA1969" t="b">
        <v>1</v>
      </c>
      <c r="AB1969" t="s">
        <v>151</v>
      </c>
      <c r="AC1969" t="s">
        <v>151</v>
      </c>
    </row>
    <row r="1970" spans="1:29" hidden="1" x14ac:dyDescent="0.25">
      <c r="A1970">
        <v>543143</v>
      </c>
      <c r="B1970" t="s">
        <v>277</v>
      </c>
      <c r="C1970" t="s">
        <v>3168</v>
      </c>
      <c r="D1970" t="s">
        <v>141</v>
      </c>
      <c r="E1970" t="s">
        <v>29</v>
      </c>
      <c r="F1970" t="s">
        <v>89</v>
      </c>
      <c r="G1970">
        <v>0.33333333333332998</v>
      </c>
      <c r="J1970" s="5"/>
      <c r="L1970" t="s">
        <v>151</v>
      </c>
      <c r="M1970">
        <v>2018</v>
      </c>
      <c r="N1970">
        <v>20</v>
      </c>
      <c r="O1970" t="s">
        <v>34</v>
      </c>
      <c r="Q1970" t="s">
        <v>35</v>
      </c>
      <c r="R1970" t="s">
        <v>301</v>
      </c>
      <c r="S1970" t="s">
        <v>92</v>
      </c>
      <c r="T1970">
        <v>1</v>
      </c>
      <c r="U1970" s="7">
        <v>1</v>
      </c>
      <c r="V1970" s="4">
        <v>0.33333333333332998</v>
      </c>
      <c r="W1970">
        <v>0</v>
      </c>
      <c r="Y1970">
        <v>0.33333333333332998</v>
      </c>
      <c r="Z1970">
        <v>0.33333333333332998</v>
      </c>
      <c r="AA1970" t="b">
        <v>1</v>
      </c>
      <c r="AB1970" t="s">
        <v>151</v>
      </c>
      <c r="AC1970" t="s">
        <v>151</v>
      </c>
    </row>
    <row r="1971" spans="1:29" hidden="1" x14ac:dyDescent="0.25">
      <c r="A1971">
        <v>549485</v>
      </c>
      <c r="B1971" t="s">
        <v>277</v>
      </c>
      <c r="C1971" t="s">
        <v>3170</v>
      </c>
      <c r="D1971" t="s">
        <v>141</v>
      </c>
      <c r="E1971" t="s">
        <v>40</v>
      </c>
      <c r="F1971" t="s">
        <v>134</v>
      </c>
      <c r="G1971">
        <v>0.11111111111110999</v>
      </c>
      <c r="J1971" s="5">
        <v>445485500003</v>
      </c>
      <c r="L1971" t="s">
        <v>280</v>
      </c>
      <c r="M1971">
        <v>2018</v>
      </c>
      <c r="N1971">
        <v>13</v>
      </c>
      <c r="O1971" t="s">
        <v>68</v>
      </c>
      <c r="Q1971" t="s">
        <v>69</v>
      </c>
      <c r="R1971" t="s">
        <v>138</v>
      </c>
      <c r="S1971" t="s">
        <v>139</v>
      </c>
      <c r="T1971">
        <v>4</v>
      </c>
      <c r="U1971" s="7">
        <v>4</v>
      </c>
      <c r="V1971" s="4">
        <v>0.44444444444443998</v>
      </c>
      <c r="W1971">
        <v>0</v>
      </c>
      <c r="Y1971">
        <v>0.44444444444443998</v>
      </c>
      <c r="Z1971">
        <v>0.44444444444443998</v>
      </c>
      <c r="AA1971" t="b">
        <v>1</v>
      </c>
      <c r="AB1971" t="s">
        <v>151</v>
      </c>
      <c r="AC1971" t="s">
        <v>151</v>
      </c>
    </row>
    <row r="1972" spans="1:29" hidden="1" x14ac:dyDescent="0.25">
      <c r="A1972">
        <v>583586</v>
      </c>
      <c r="B1972" t="s">
        <v>277</v>
      </c>
      <c r="C1972" t="s">
        <v>3168</v>
      </c>
      <c r="D1972" t="s">
        <v>141</v>
      </c>
      <c r="E1972" t="s">
        <v>117</v>
      </c>
      <c r="G1972">
        <v>0.33333333333332998</v>
      </c>
      <c r="J1972" s="5"/>
      <c r="L1972" t="s">
        <v>2035</v>
      </c>
      <c r="M1972">
        <v>2020</v>
      </c>
      <c r="N1972">
        <v>18</v>
      </c>
      <c r="O1972" t="s">
        <v>173</v>
      </c>
      <c r="P1972" t="s">
        <v>1888</v>
      </c>
      <c r="Q1972" t="s">
        <v>69</v>
      </c>
      <c r="R1972" t="s">
        <v>117</v>
      </c>
      <c r="S1972" t="s">
        <v>120</v>
      </c>
      <c r="T1972">
        <v>1</v>
      </c>
      <c r="U1972" s="7">
        <v>2</v>
      </c>
      <c r="V1972" s="4">
        <v>0.66666666666665997</v>
      </c>
      <c r="W1972">
        <v>0</v>
      </c>
      <c r="Y1972">
        <v>0.66666666666665997</v>
      </c>
      <c r="Z1972">
        <v>0.66666666666665997</v>
      </c>
      <c r="AA1972" t="b">
        <v>1</v>
      </c>
      <c r="AB1972" t="s">
        <v>151</v>
      </c>
      <c r="AC1972" t="s">
        <v>151</v>
      </c>
    </row>
    <row r="1973" spans="1:29" hidden="1" x14ac:dyDescent="0.25">
      <c r="A1973">
        <v>583766</v>
      </c>
      <c r="B1973" t="s">
        <v>277</v>
      </c>
      <c r="C1973" t="s">
        <v>3168</v>
      </c>
      <c r="D1973" t="s">
        <v>141</v>
      </c>
      <c r="E1973" t="s">
        <v>153</v>
      </c>
      <c r="G1973">
        <v>0.11111111111110999</v>
      </c>
      <c r="J1973" s="5"/>
      <c r="M1973">
        <v>2020</v>
      </c>
      <c r="N1973">
        <v>143</v>
      </c>
      <c r="O1973" t="s">
        <v>34</v>
      </c>
      <c r="P1973" t="s">
        <v>660</v>
      </c>
      <c r="Q1973" t="s">
        <v>35</v>
      </c>
      <c r="R1973" t="s">
        <v>153</v>
      </c>
      <c r="S1973" t="s">
        <v>61</v>
      </c>
      <c r="T1973">
        <v>0</v>
      </c>
      <c r="U1973" s="7">
        <v>0</v>
      </c>
      <c r="V1973" s="4">
        <v>0</v>
      </c>
      <c r="W1973">
        <v>0</v>
      </c>
      <c r="Y1973">
        <v>0</v>
      </c>
      <c r="Z1973">
        <v>0</v>
      </c>
      <c r="AA1973" t="b">
        <v>1</v>
      </c>
      <c r="AB1973" t="s">
        <v>76</v>
      </c>
      <c r="AC1973" t="s">
        <v>3186</v>
      </c>
    </row>
    <row r="1974" spans="1:29" hidden="1" x14ac:dyDescent="0.25">
      <c r="A1974">
        <v>583792</v>
      </c>
      <c r="B1974" t="s">
        <v>277</v>
      </c>
      <c r="C1974" t="s">
        <v>3168</v>
      </c>
      <c r="D1974" t="s">
        <v>141</v>
      </c>
      <c r="E1974" t="s">
        <v>40</v>
      </c>
      <c r="F1974" t="s">
        <v>89</v>
      </c>
      <c r="G1974">
        <v>0.25</v>
      </c>
      <c r="J1974" s="5"/>
      <c r="L1974" t="s">
        <v>498</v>
      </c>
      <c r="M1974">
        <v>2019</v>
      </c>
      <c r="N1974">
        <v>46</v>
      </c>
      <c r="O1974" t="s">
        <v>34</v>
      </c>
      <c r="Q1974" t="s">
        <v>35</v>
      </c>
      <c r="R1974" t="s">
        <v>91</v>
      </c>
      <c r="S1974" t="s">
        <v>92</v>
      </c>
      <c r="T1974">
        <v>1</v>
      </c>
      <c r="U1974" s="7">
        <v>1</v>
      </c>
      <c r="V1974" s="4">
        <v>0.25</v>
      </c>
      <c r="W1974">
        <v>0</v>
      </c>
      <c r="Y1974">
        <v>0.25</v>
      </c>
      <c r="Z1974">
        <v>0.25</v>
      </c>
      <c r="AA1974" t="b">
        <v>1</v>
      </c>
      <c r="AB1974" t="s">
        <v>151</v>
      </c>
      <c r="AC1974" t="s">
        <v>151</v>
      </c>
    </row>
    <row r="1975" spans="1:29" hidden="1" x14ac:dyDescent="0.25">
      <c r="A1975">
        <v>554574</v>
      </c>
      <c r="B1975" t="s">
        <v>277</v>
      </c>
      <c r="C1975" t="s">
        <v>3168</v>
      </c>
      <c r="D1975" t="s">
        <v>141</v>
      </c>
      <c r="E1975" t="s">
        <v>40</v>
      </c>
      <c r="F1975" t="s">
        <v>134</v>
      </c>
      <c r="G1975">
        <v>0.5</v>
      </c>
      <c r="H1975" t="s">
        <v>2036</v>
      </c>
      <c r="J1975" s="5">
        <v>455342400004</v>
      </c>
      <c r="K1975" t="s">
        <v>432</v>
      </c>
      <c r="L1975" t="s">
        <v>433</v>
      </c>
      <c r="M1975">
        <v>2018</v>
      </c>
      <c r="N1975">
        <v>8</v>
      </c>
      <c r="O1975" t="s">
        <v>34</v>
      </c>
      <c r="P1975" t="s">
        <v>434</v>
      </c>
      <c r="Q1975" t="s">
        <v>69</v>
      </c>
      <c r="R1975" t="s">
        <v>138</v>
      </c>
      <c r="S1975" t="s">
        <v>139</v>
      </c>
      <c r="T1975">
        <v>4</v>
      </c>
      <c r="U1975" s="7">
        <v>4</v>
      </c>
      <c r="V1975" s="4">
        <v>2</v>
      </c>
      <c r="W1975">
        <v>0</v>
      </c>
      <c r="Y1975">
        <v>2</v>
      </c>
      <c r="Z1975">
        <v>2</v>
      </c>
      <c r="AA1975" t="b">
        <v>1</v>
      </c>
      <c r="AB1975" t="s">
        <v>76</v>
      </c>
      <c r="AC1975" t="s">
        <v>3186</v>
      </c>
    </row>
    <row r="1976" spans="1:29" hidden="1" x14ac:dyDescent="0.25">
      <c r="A1976">
        <v>571766</v>
      </c>
      <c r="B1976" t="s">
        <v>277</v>
      </c>
      <c r="C1976" t="s">
        <v>3168</v>
      </c>
      <c r="D1976" t="s">
        <v>141</v>
      </c>
      <c r="E1976" t="s">
        <v>193</v>
      </c>
      <c r="G1976">
        <v>0.11111111111110999</v>
      </c>
      <c r="J1976" s="5"/>
      <c r="M1976">
        <v>2019</v>
      </c>
      <c r="N1976">
        <v>420</v>
      </c>
      <c r="O1976" t="s">
        <v>34</v>
      </c>
      <c r="P1976" t="s">
        <v>662</v>
      </c>
      <c r="Q1976" t="s">
        <v>35</v>
      </c>
      <c r="R1976" t="s">
        <v>193</v>
      </c>
      <c r="S1976" t="s">
        <v>60</v>
      </c>
      <c r="T1976">
        <v>9</v>
      </c>
      <c r="U1976" s="7">
        <v>9</v>
      </c>
      <c r="V1976" s="4">
        <v>0.99999999999999001</v>
      </c>
      <c r="W1976">
        <v>9</v>
      </c>
      <c r="Y1976">
        <v>0.99999999999999001</v>
      </c>
      <c r="Z1976">
        <v>0.99999999999999001</v>
      </c>
      <c r="AA1976" t="b">
        <v>1</v>
      </c>
      <c r="AB1976" t="s">
        <v>76</v>
      </c>
      <c r="AC1976" t="s">
        <v>3186</v>
      </c>
    </row>
    <row r="1977" spans="1:29" hidden="1" x14ac:dyDescent="0.25">
      <c r="A1977">
        <v>587069</v>
      </c>
      <c r="B1977" t="s">
        <v>277</v>
      </c>
      <c r="C1977" t="s">
        <v>3168</v>
      </c>
      <c r="D1977" t="s">
        <v>141</v>
      </c>
      <c r="E1977" t="s">
        <v>75</v>
      </c>
      <c r="G1977">
        <v>0.33333333333332998</v>
      </c>
      <c r="J1977" s="5"/>
      <c r="M1977">
        <v>2020</v>
      </c>
      <c r="Q1977" t="s">
        <v>35</v>
      </c>
      <c r="R1977" t="s">
        <v>75</v>
      </c>
      <c r="S1977" t="s">
        <v>61</v>
      </c>
      <c r="T1977">
        <v>0</v>
      </c>
      <c r="U1977" s="7">
        <v>0</v>
      </c>
      <c r="V1977" s="4">
        <v>0</v>
      </c>
      <c r="W1977">
        <v>0</v>
      </c>
      <c r="Y1977">
        <v>0</v>
      </c>
      <c r="Z1977">
        <v>0</v>
      </c>
      <c r="AA1977" t="b">
        <v>1</v>
      </c>
      <c r="AB1977" t="s">
        <v>151</v>
      </c>
      <c r="AC1977" t="s">
        <v>151</v>
      </c>
    </row>
    <row r="1978" spans="1:29" hidden="1" x14ac:dyDescent="0.25">
      <c r="A1978">
        <v>593343</v>
      </c>
      <c r="B1978" t="s">
        <v>277</v>
      </c>
      <c r="C1978" t="s">
        <v>3168</v>
      </c>
      <c r="D1978" t="s">
        <v>141</v>
      </c>
      <c r="E1978" t="s">
        <v>58</v>
      </c>
      <c r="G1978">
        <v>4.1666666666666997E-2</v>
      </c>
      <c r="J1978" s="5"/>
      <c r="M1978">
        <v>2020</v>
      </c>
      <c r="N1978">
        <v>260</v>
      </c>
      <c r="O1978" t="s">
        <v>34</v>
      </c>
      <c r="P1978" t="s">
        <v>266</v>
      </c>
      <c r="Q1978" t="s">
        <v>35</v>
      </c>
      <c r="R1978" t="s">
        <v>58</v>
      </c>
      <c r="S1978" t="s">
        <v>60</v>
      </c>
      <c r="T1978">
        <v>3</v>
      </c>
      <c r="U1978" s="7">
        <v>3</v>
      </c>
      <c r="V1978" s="4">
        <v>0.125000000000001</v>
      </c>
      <c r="W1978">
        <v>3</v>
      </c>
      <c r="Y1978">
        <v>0.125000000000001</v>
      </c>
      <c r="Z1978">
        <v>0.125000000000001</v>
      </c>
      <c r="AA1978" t="b">
        <v>1</v>
      </c>
      <c r="AB1978" t="s">
        <v>151</v>
      </c>
      <c r="AC1978" t="s">
        <v>151</v>
      </c>
    </row>
    <row r="1979" spans="1:29" hidden="1" x14ac:dyDescent="0.25">
      <c r="A1979">
        <v>576233</v>
      </c>
      <c r="B1979" t="s">
        <v>2037</v>
      </c>
      <c r="C1979" t="s">
        <v>3168</v>
      </c>
      <c r="D1979" t="s">
        <v>63</v>
      </c>
      <c r="E1979" t="s">
        <v>193</v>
      </c>
      <c r="G1979">
        <v>1</v>
      </c>
      <c r="J1979" s="5"/>
      <c r="M1979">
        <v>2018</v>
      </c>
      <c r="N1979">
        <v>80</v>
      </c>
      <c r="O1979" t="s">
        <v>34</v>
      </c>
      <c r="P1979" t="s">
        <v>2038</v>
      </c>
      <c r="Q1979" t="s">
        <v>35</v>
      </c>
      <c r="R1979" t="s">
        <v>193</v>
      </c>
      <c r="S1979" t="s">
        <v>60</v>
      </c>
      <c r="T1979">
        <v>1</v>
      </c>
      <c r="U1979" s="7">
        <v>1</v>
      </c>
      <c r="V1979" s="4">
        <v>1</v>
      </c>
      <c r="W1979">
        <v>1</v>
      </c>
      <c r="Y1979">
        <v>1</v>
      </c>
      <c r="Z1979">
        <v>1</v>
      </c>
      <c r="AA1979" t="b">
        <v>1</v>
      </c>
      <c r="AB1979" t="s">
        <v>151</v>
      </c>
      <c r="AC1979" t="s">
        <v>151</v>
      </c>
    </row>
    <row r="1980" spans="1:29" hidden="1" x14ac:dyDescent="0.25">
      <c r="A1980">
        <v>562964</v>
      </c>
      <c r="B1980" t="s">
        <v>2037</v>
      </c>
      <c r="C1980" t="s">
        <v>3168</v>
      </c>
      <c r="D1980" t="s">
        <v>63</v>
      </c>
      <c r="E1980" t="s">
        <v>99</v>
      </c>
      <c r="F1980" t="s">
        <v>100</v>
      </c>
      <c r="G1980">
        <v>1</v>
      </c>
      <c r="J1980" s="5">
        <v>583854200001</v>
      </c>
      <c r="L1980" t="s">
        <v>1148</v>
      </c>
      <c r="M1980">
        <v>2018</v>
      </c>
      <c r="N1980">
        <v>8</v>
      </c>
      <c r="P1980" t="s">
        <v>732</v>
      </c>
      <c r="Q1980" t="s">
        <v>35</v>
      </c>
      <c r="R1980" t="s">
        <v>103</v>
      </c>
      <c r="S1980" t="s">
        <v>104</v>
      </c>
      <c r="T1980">
        <v>0.25</v>
      </c>
      <c r="U1980" s="7">
        <v>0.25</v>
      </c>
      <c r="V1980" s="4">
        <v>0.25</v>
      </c>
      <c r="W1980">
        <v>0</v>
      </c>
      <c r="Y1980">
        <v>0.25</v>
      </c>
      <c r="Z1980">
        <v>0.25</v>
      </c>
      <c r="AA1980" t="b">
        <v>1</v>
      </c>
      <c r="AB1980" t="s">
        <v>151</v>
      </c>
      <c r="AC1980" t="s">
        <v>151</v>
      </c>
    </row>
    <row r="1981" spans="1:29" hidden="1" x14ac:dyDescent="0.25">
      <c r="A1981">
        <v>545420</v>
      </c>
      <c r="B1981" t="s">
        <v>2037</v>
      </c>
      <c r="C1981" t="s">
        <v>3168</v>
      </c>
      <c r="D1981" t="s">
        <v>63</v>
      </c>
      <c r="E1981" t="s">
        <v>40</v>
      </c>
      <c r="F1981" t="s">
        <v>30</v>
      </c>
      <c r="G1981">
        <v>0.5</v>
      </c>
      <c r="H1981" t="s">
        <v>757</v>
      </c>
      <c r="I1981" t="s">
        <v>49</v>
      </c>
      <c r="J1981" s="5"/>
      <c r="L1981" t="s">
        <v>758</v>
      </c>
      <c r="M1981">
        <v>2018</v>
      </c>
      <c r="N1981">
        <v>15</v>
      </c>
      <c r="O1981" t="s">
        <v>184</v>
      </c>
      <c r="Q1981" t="s">
        <v>69</v>
      </c>
      <c r="R1981" t="s">
        <v>55</v>
      </c>
      <c r="S1981" t="s">
        <v>169</v>
      </c>
      <c r="T1981">
        <v>7</v>
      </c>
      <c r="U1981" s="7">
        <v>7</v>
      </c>
      <c r="V1981" s="4">
        <v>3.5</v>
      </c>
      <c r="W1981">
        <v>0</v>
      </c>
      <c r="Y1981">
        <v>3.5</v>
      </c>
      <c r="Z1981">
        <v>3.5</v>
      </c>
      <c r="AA1981" t="b">
        <v>1</v>
      </c>
      <c r="AB1981" t="s">
        <v>151</v>
      </c>
      <c r="AC1981" t="s">
        <v>151</v>
      </c>
    </row>
    <row r="1982" spans="1:29" hidden="1" x14ac:dyDescent="0.25">
      <c r="A1982">
        <v>585349</v>
      </c>
      <c r="B1982" t="s">
        <v>2037</v>
      </c>
      <c r="C1982" t="s">
        <v>3168</v>
      </c>
      <c r="D1982" t="s">
        <v>63</v>
      </c>
      <c r="E1982" t="s">
        <v>99</v>
      </c>
      <c r="F1982" t="s">
        <v>121</v>
      </c>
      <c r="G1982">
        <v>0.2</v>
      </c>
      <c r="H1982" t="s">
        <v>1145</v>
      </c>
      <c r="J1982" s="5"/>
      <c r="L1982" t="s">
        <v>1146</v>
      </c>
      <c r="M1982">
        <v>2020</v>
      </c>
      <c r="N1982">
        <v>9</v>
      </c>
      <c r="P1982" t="s">
        <v>1147</v>
      </c>
      <c r="Q1982" t="s">
        <v>69</v>
      </c>
      <c r="R1982" t="s">
        <v>3108</v>
      </c>
      <c r="S1982" t="s">
        <v>225</v>
      </c>
      <c r="T1982">
        <v>0.5</v>
      </c>
      <c r="U1982" s="7">
        <v>1</v>
      </c>
      <c r="V1982" s="4">
        <v>0.2</v>
      </c>
      <c r="W1982">
        <v>0</v>
      </c>
      <c r="Y1982">
        <v>0.2</v>
      </c>
      <c r="Z1982">
        <v>0.2</v>
      </c>
      <c r="AA1982" t="b">
        <v>1</v>
      </c>
      <c r="AB1982" t="s">
        <v>151</v>
      </c>
      <c r="AC1982" t="s">
        <v>151</v>
      </c>
    </row>
    <row r="1983" spans="1:29" hidden="1" x14ac:dyDescent="0.25">
      <c r="A1983">
        <v>571082</v>
      </c>
      <c r="B1983" t="s">
        <v>2037</v>
      </c>
      <c r="C1983" t="s">
        <v>3168</v>
      </c>
      <c r="D1983" t="s">
        <v>63</v>
      </c>
      <c r="E1983" t="s">
        <v>99</v>
      </c>
      <c r="F1983" t="s">
        <v>134</v>
      </c>
      <c r="G1983">
        <v>0.5</v>
      </c>
      <c r="H1983" t="s">
        <v>2039</v>
      </c>
      <c r="J1983" s="5">
        <v>503988802037</v>
      </c>
      <c r="L1983" t="s">
        <v>2040</v>
      </c>
      <c r="M1983">
        <v>2019</v>
      </c>
      <c r="N1983">
        <v>12</v>
      </c>
      <c r="P1983" t="s">
        <v>2041</v>
      </c>
      <c r="Q1983" t="s">
        <v>69</v>
      </c>
      <c r="R1983" t="s">
        <v>224</v>
      </c>
      <c r="S1983" t="s">
        <v>225</v>
      </c>
      <c r="T1983">
        <v>0.5</v>
      </c>
      <c r="U1983" s="7">
        <v>1</v>
      </c>
      <c r="V1983" s="4">
        <v>0.5</v>
      </c>
      <c r="W1983">
        <v>0</v>
      </c>
      <c r="Y1983">
        <v>0.5</v>
      </c>
      <c r="Z1983">
        <v>0.5</v>
      </c>
      <c r="AA1983" t="b">
        <v>1</v>
      </c>
      <c r="AB1983" t="s">
        <v>151</v>
      </c>
      <c r="AC1983" t="s">
        <v>151</v>
      </c>
    </row>
    <row r="1984" spans="1:29" hidden="1" x14ac:dyDescent="0.25">
      <c r="A1984">
        <v>562952</v>
      </c>
      <c r="B1984" t="s">
        <v>2037</v>
      </c>
      <c r="C1984" t="s">
        <v>3168</v>
      </c>
      <c r="D1984" t="s">
        <v>63</v>
      </c>
      <c r="E1984" t="s">
        <v>99</v>
      </c>
      <c r="F1984" t="s">
        <v>100</v>
      </c>
      <c r="G1984">
        <v>0.5</v>
      </c>
      <c r="J1984" s="5"/>
      <c r="L1984" t="s">
        <v>2042</v>
      </c>
      <c r="M1984">
        <v>2019</v>
      </c>
      <c r="N1984">
        <v>9</v>
      </c>
      <c r="P1984" t="s">
        <v>732</v>
      </c>
      <c r="Q1984" t="s">
        <v>35</v>
      </c>
      <c r="R1984" t="s">
        <v>103</v>
      </c>
      <c r="S1984" t="s">
        <v>104</v>
      </c>
      <c r="T1984">
        <v>0.25</v>
      </c>
      <c r="U1984" s="7">
        <v>0.25</v>
      </c>
      <c r="V1984" s="4">
        <v>0.125</v>
      </c>
      <c r="W1984">
        <v>0</v>
      </c>
      <c r="Y1984">
        <v>0.125</v>
      </c>
      <c r="Z1984">
        <v>0.125</v>
      </c>
      <c r="AA1984" t="b">
        <v>1</v>
      </c>
      <c r="AB1984" t="s">
        <v>151</v>
      </c>
      <c r="AC1984" t="s">
        <v>151</v>
      </c>
    </row>
    <row r="1985" spans="1:29" hidden="1" x14ac:dyDescent="0.25">
      <c r="A1985">
        <v>562959</v>
      </c>
      <c r="B1985" t="s">
        <v>2037</v>
      </c>
      <c r="C1985" t="s">
        <v>3168</v>
      </c>
      <c r="D1985" t="s">
        <v>63</v>
      </c>
      <c r="E1985" t="s">
        <v>99</v>
      </c>
      <c r="F1985" t="s">
        <v>100</v>
      </c>
      <c r="G1985">
        <v>1</v>
      </c>
      <c r="J1985" s="5"/>
      <c r="L1985" t="s">
        <v>2042</v>
      </c>
      <c r="M1985">
        <v>2019</v>
      </c>
      <c r="N1985">
        <v>11</v>
      </c>
      <c r="P1985" t="s">
        <v>732</v>
      </c>
      <c r="Q1985" t="s">
        <v>35</v>
      </c>
      <c r="R1985" t="s">
        <v>103</v>
      </c>
      <c r="S1985" t="s">
        <v>104</v>
      </c>
      <c r="T1985">
        <v>0.25</v>
      </c>
      <c r="U1985" s="7">
        <v>0.25</v>
      </c>
      <c r="V1985" s="4">
        <v>0.25</v>
      </c>
      <c r="W1985">
        <v>0</v>
      </c>
      <c r="Y1985">
        <v>0.25</v>
      </c>
      <c r="Z1985">
        <v>0.25</v>
      </c>
      <c r="AA1985" t="b">
        <v>1</v>
      </c>
      <c r="AB1985" t="s">
        <v>151</v>
      </c>
      <c r="AC1985" t="s">
        <v>151</v>
      </c>
    </row>
    <row r="1986" spans="1:29" hidden="1" x14ac:dyDescent="0.25">
      <c r="A1986">
        <v>566773</v>
      </c>
      <c r="B1986" t="s">
        <v>2037</v>
      </c>
      <c r="C1986" t="s">
        <v>3168</v>
      </c>
      <c r="D1986" t="s">
        <v>63</v>
      </c>
      <c r="E1986" t="s">
        <v>99</v>
      </c>
      <c r="F1986" t="s">
        <v>524</v>
      </c>
      <c r="G1986">
        <v>0.5</v>
      </c>
      <c r="J1986" s="5"/>
      <c r="L1986" t="s">
        <v>2043</v>
      </c>
      <c r="M1986">
        <v>2019</v>
      </c>
      <c r="N1986">
        <v>7</v>
      </c>
      <c r="P1986" t="s">
        <v>2044</v>
      </c>
      <c r="Q1986" t="s">
        <v>69</v>
      </c>
      <c r="R1986" t="s">
        <v>3101</v>
      </c>
      <c r="S1986" t="s">
        <v>104</v>
      </c>
      <c r="T1986">
        <v>0.25</v>
      </c>
      <c r="U1986" s="7">
        <v>0.5</v>
      </c>
      <c r="V1986" s="4">
        <v>0.25</v>
      </c>
      <c r="W1986">
        <v>0</v>
      </c>
      <c r="Y1986">
        <v>0.25</v>
      </c>
      <c r="Z1986">
        <v>0.25</v>
      </c>
      <c r="AA1986" t="b">
        <v>1</v>
      </c>
      <c r="AB1986" t="s">
        <v>151</v>
      </c>
      <c r="AC1986" t="s">
        <v>151</v>
      </c>
    </row>
    <row r="1987" spans="1:29" hidden="1" x14ac:dyDescent="0.25">
      <c r="A1987">
        <v>528898</v>
      </c>
      <c r="B1987" t="s">
        <v>281</v>
      </c>
      <c r="C1987" t="s">
        <v>3168</v>
      </c>
      <c r="D1987" t="s">
        <v>130</v>
      </c>
      <c r="E1987" t="s">
        <v>117</v>
      </c>
      <c r="G1987">
        <v>0.33333333333332998</v>
      </c>
      <c r="J1987" s="5"/>
      <c r="L1987" t="s">
        <v>507</v>
      </c>
      <c r="M1987">
        <v>2017</v>
      </c>
      <c r="N1987">
        <v>15</v>
      </c>
      <c r="O1987" t="s">
        <v>184</v>
      </c>
      <c r="P1987" t="s">
        <v>475</v>
      </c>
      <c r="Q1987" t="s">
        <v>69</v>
      </c>
      <c r="R1987" t="s">
        <v>117</v>
      </c>
      <c r="S1987" t="s">
        <v>120</v>
      </c>
      <c r="T1987">
        <v>1</v>
      </c>
      <c r="U1987" s="7">
        <v>2</v>
      </c>
      <c r="V1987" s="4">
        <v>0.66666666666665997</v>
      </c>
      <c r="W1987">
        <v>0</v>
      </c>
      <c r="Y1987">
        <v>0.66666666666665997</v>
      </c>
      <c r="Z1987">
        <v>0.66666666666665997</v>
      </c>
      <c r="AA1987" t="b">
        <v>1</v>
      </c>
      <c r="AB1987" t="s">
        <v>76</v>
      </c>
      <c r="AC1987" t="s">
        <v>3186</v>
      </c>
    </row>
    <row r="1988" spans="1:29" hidden="1" x14ac:dyDescent="0.25">
      <c r="A1988">
        <v>528902</v>
      </c>
      <c r="B1988" t="s">
        <v>281</v>
      </c>
      <c r="C1988" t="s">
        <v>3168</v>
      </c>
      <c r="D1988" t="s">
        <v>130</v>
      </c>
      <c r="E1988" t="s">
        <v>99</v>
      </c>
      <c r="F1988" t="s">
        <v>100</v>
      </c>
      <c r="G1988">
        <v>0.5</v>
      </c>
      <c r="J1988" s="5"/>
      <c r="L1988" t="s">
        <v>508</v>
      </c>
      <c r="M1988">
        <v>2017</v>
      </c>
      <c r="N1988">
        <v>3</v>
      </c>
      <c r="P1988" t="s">
        <v>475</v>
      </c>
      <c r="Q1988" t="s">
        <v>69</v>
      </c>
      <c r="R1988" t="s">
        <v>103</v>
      </c>
      <c r="S1988" t="s">
        <v>104</v>
      </c>
      <c r="T1988">
        <v>0.25</v>
      </c>
      <c r="U1988" s="7">
        <v>0.5</v>
      </c>
      <c r="V1988" s="4">
        <v>0.25</v>
      </c>
      <c r="W1988">
        <v>0</v>
      </c>
      <c r="Y1988">
        <v>0.25</v>
      </c>
      <c r="Z1988">
        <v>0.25</v>
      </c>
      <c r="AA1988" t="b">
        <v>1</v>
      </c>
      <c r="AB1988" t="s">
        <v>76</v>
      </c>
      <c r="AC1988" t="s">
        <v>3186</v>
      </c>
    </row>
    <row r="1989" spans="1:29" hidden="1" x14ac:dyDescent="0.25">
      <c r="A1989">
        <v>529243</v>
      </c>
      <c r="B1989" t="s">
        <v>281</v>
      </c>
      <c r="C1989" t="s">
        <v>3168</v>
      </c>
      <c r="D1989" t="s">
        <v>130</v>
      </c>
      <c r="E1989" t="s">
        <v>99</v>
      </c>
      <c r="F1989" t="s">
        <v>134</v>
      </c>
      <c r="G1989">
        <v>0.5</v>
      </c>
      <c r="J1989" s="5">
        <v>405467100010</v>
      </c>
      <c r="L1989" t="s">
        <v>481</v>
      </c>
      <c r="M1989">
        <v>2017</v>
      </c>
      <c r="N1989">
        <v>8</v>
      </c>
      <c r="O1989" t="s">
        <v>34</v>
      </c>
      <c r="P1989" t="s">
        <v>482</v>
      </c>
      <c r="Q1989" t="s">
        <v>69</v>
      </c>
      <c r="R1989" t="s">
        <v>224</v>
      </c>
      <c r="S1989" t="s">
        <v>225</v>
      </c>
      <c r="T1989">
        <v>0.5</v>
      </c>
      <c r="U1989" s="7">
        <v>1</v>
      </c>
      <c r="V1989" s="4">
        <v>0.5</v>
      </c>
      <c r="W1989">
        <v>0</v>
      </c>
      <c r="Y1989">
        <v>0.5</v>
      </c>
      <c r="Z1989">
        <v>0.5</v>
      </c>
      <c r="AA1989" t="b">
        <v>1</v>
      </c>
      <c r="AB1989" t="s">
        <v>76</v>
      </c>
      <c r="AC1989" t="s">
        <v>3186</v>
      </c>
    </row>
    <row r="1990" spans="1:29" hidden="1" x14ac:dyDescent="0.25">
      <c r="A1990">
        <v>529246</v>
      </c>
      <c r="B1990" t="s">
        <v>281</v>
      </c>
      <c r="C1990" t="s">
        <v>3168</v>
      </c>
      <c r="D1990" t="s">
        <v>130</v>
      </c>
      <c r="E1990" t="s">
        <v>99</v>
      </c>
      <c r="F1990" t="s">
        <v>134</v>
      </c>
      <c r="G1990">
        <v>0.33333333333332998</v>
      </c>
      <c r="J1990" s="5">
        <v>405467100027</v>
      </c>
      <c r="L1990" t="s">
        <v>481</v>
      </c>
      <c r="M1990">
        <v>2017</v>
      </c>
      <c r="N1990">
        <v>8</v>
      </c>
      <c r="O1990" t="s">
        <v>34</v>
      </c>
      <c r="P1990" t="s">
        <v>482</v>
      </c>
      <c r="Q1990" t="s">
        <v>69</v>
      </c>
      <c r="R1990" t="s">
        <v>224</v>
      </c>
      <c r="S1990" t="s">
        <v>225</v>
      </c>
      <c r="T1990">
        <v>0.5</v>
      </c>
      <c r="U1990" s="7">
        <v>1</v>
      </c>
      <c r="V1990" s="4">
        <v>0.33333333333332998</v>
      </c>
      <c r="W1990">
        <v>0</v>
      </c>
      <c r="Y1990">
        <v>0.33333333333332998</v>
      </c>
      <c r="Z1990">
        <v>0.33333333333332998</v>
      </c>
      <c r="AA1990" t="b">
        <v>1</v>
      </c>
      <c r="AB1990" t="s">
        <v>76</v>
      </c>
      <c r="AC1990" t="s">
        <v>3186</v>
      </c>
    </row>
    <row r="1991" spans="1:29" hidden="1" x14ac:dyDescent="0.25">
      <c r="A1991">
        <v>529247</v>
      </c>
      <c r="B1991" t="s">
        <v>281</v>
      </c>
      <c r="C1991" t="s">
        <v>3168</v>
      </c>
      <c r="D1991" t="s">
        <v>130</v>
      </c>
      <c r="E1991" t="s">
        <v>99</v>
      </c>
      <c r="F1991" t="s">
        <v>134</v>
      </c>
      <c r="G1991">
        <v>1</v>
      </c>
      <c r="J1991" s="5">
        <v>405467100023</v>
      </c>
      <c r="L1991" t="s">
        <v>481</v>
      </c>
      <c r="M1991">
        <v>2017</v>
      </c>
      <c r="N1991">
        <v>10</v>
      </c>
      <c r="O1991" t="s">
        <v>34</v>
      </c>
      <c r="P1991" t="s">
        <v>482</v>
      </c>
      <c r="Q1991" t="s">
        <v>69</v>
      </c>
      <c r="R1991" t="s">
        <v>224</v>
      </c>
      <c r="S1991" t="s">
        <v>225</v>
      </c>
      <c r="T1991">
        <v>0.5</v>
      </c>
      <c r="U1991" s="7">
        <v>1</v>
      </c>
      <c r="V1991" s="4">
        <v>1</v>
      </c>
      <c r="W1991">
        <v>0</v>
      </c>
      <c r="Y1991">
        <v>1</v>
      </c>
      <c r="Z1991">
        <v>1</v>
      </c>
      <c r="AA1991" t="b">
        <v>1</v>
      </c>
      <c r="AB1991" t="s">
        <v>76</v>
      </c>
      <c r="AC1991" t="s">
        <v>3186</v>
      </c>
    </row>
    <row r="1992" spans="1:29" hidden="1" x14ac:dyDescent="0.25">
      <c r="A1992">
        <v>529253</v>
      </c>
      <c r="B1992" t="s">
        <v>281</v>
      </c>
      <c r="C1992" t="s">
        <v>3168</v>
      </c>
      <c r="D1992" t="s">
        <v>130</v>
      </c>
      <c r="E1992" t="s">
        <v>99</v>
      </c>
      <c r="F1992" t="s">
        <v>134</v>
      </c>
      <c r="G1992">
        <v>0.5</v>
      </c>
      <c r="J1992" s="5">
        <v>405467100036</v>
      </c>
      <c r="L1992" t="s">
        <v>481</v>
      </c>
      <c r="M1992">
        <v>2017</v>
      </c>
      <c r="N1992">
        <v>7</v>
      </c>
      <c r="O1992" t="s">
        <v>34</v>
      </c>
      <c r="P1992" t="s">
        <v>482</v>
      </c>
      <c r="Q1992" t="s">
        <v>69</v>
      </c>
      <c r="R1992" t="s">
        <v>224</v>
      </c>
      <c r="S1992" t="s">
        <v>225</v>
      </c>
      <c r="T1992">
        <v>0.5</v>
      </c>
      <c r="U1992" s="7">
        <v>1</v>
      </c>
      <c r="V1992" s="4">
        <v>0.5</v>
      </c>
      <c r="W1992">
        <v>0</v>
      </c>
      <c r="Y1992">
        <v>0.5</v>
      </c>
      <c r="Z1992">
        <v>0.5</v>
      </c>
      <c r="AA1992" t="b">
        <v>1</v>
      </c>
      <c r="AB1992" t="s">
        <v>76</v>
      </c>
      <c r="AC1992" t="s">
        <v>3186</v>
      </c>
    </row>
    <row r="1993" spans="1:29" hidden="1" x14ac:dyDescent="0.25">
      <c r="A1993">
        <v>531403</v>
      </c>
      <c r="B1993" t="s">
        <v>281</v>
      </c>
      <c r="C1993" t="s">
        <v>3168</v>
      </c>
      <c r="D1993" t="s">
        <v>130</v>
      </c>
      <c r="E1993" t="s">
        <v>40</v>
      </c>
      <c r="F1993" t="s">
        <v>47</v>
      </c>
      <c r="G1993">
        <v>0.25</v>
      </c>
      <c r="J1993" s="5">
        <v>408589700006</v>
      </c>
      <c r="K1993" t="s">
        <v>32</v>
      </c>
      <c r="L1993" t="s">
        <v>1294</v>
      </c>
      <c r="M1993">
        <v>2017</v>
      </c>
      <c r="N1993">
        <v>14</v>
      </c>
      <c r="O1993" t="s">
        <v>412</v>
      </c>
      <c r="Q1993" t="s">
        <v>69</v>
      </c>
      <c r="R1993" t="s">
        <v>51</v>
      </c>
      <c r="S1993" t="s">
        <v>139</v>
      </c>
      <c r="T1993">
        <v>4</v>
      </c>
      <c r="U1993" s="7">
        <v>4</v>
      </c>
      <c r="V1993" s="4">
        <v>1</v>
      </c>
      <c r="W1993">
        <v>0</v>
      </c>
      <c r="Y1993">
        <v>1</v>
      </c>
      <c r="Z1993">
        <v>1.5</v>
      </c>
      <c r="AA1993" t="b">
        <v>0</v>
      </c>
      <c r="AB1993" t="s">
        <v>76</v>
      </c>
      <c r="AC1993" t="s">
        <v>3186</v>
      </c>
    </row>
    <row r="1994" spans="1:29" hidden="1" x14ac:dyDescent="0.25">
      <c r="A1994">
        <v>532935</v>
      </c>
      <c r="B1994" t="s">
        <v>281</v>
      </c>
      <c r="C1994" t="s">
        <v>3168</v>
      </c>
      <c r="D1994" t="s">
        <v>130</v>
      </c>
      <c r="E1994" t="s">
        <v>40</v>
      </c>
      <c r="F1994" t="s">
        <v>30</v>
      </c>
      <c r="G1994">
        <v>0.5</v>
      </c>
      <c r="H1994" t="s">
        <v>953</v>
      </c>
      <c r="I1994" t="s">
        <v>66</v>
      </c>
      <c r="J1994" s="5">
        <v>414587900011</v>
      </c>
      <c r="K1994" t="s">
        <v>49</v>
      </c>
      <c r="L1994" t="s">
        <v>955</v>
      </c>
      <c r="M1994">
        <v>2017</v>
      </c>
      <c r="N1994">
        <v>11</v>
      </c>
      <c r="O1994" t="s">
        <v>956</v>
      </c>
      <c r="Q1994" t="s">
        <v>69</v>
      </c>
      <c r="R1994" t="s">
        <v>55</v>
      </c>
      <c r="S1994" t="s">
        <v>71</v>
      </c>
      <c r="T1994">
        <v>12</v>
      </c>
      <c r="U1994" s="7">
        <v>12</v>
      </c>
      <c r="V1994" s="4">
        <v>6</v>
      </c>
      <c r="W1994">
        <v>0</v>
      </c>
      <c r="Y1994">
        <v>6</v>
      </c>
      <c r="Z1994">
        <v>6</v>
      </c>
      <c r="AA1994" t="b">
        <v>1</v>
      </c>
      <c r="AB1994" t="s">
        <v>151</v>
      </c>
      <c r="AC1994" t="s">
        <v>151</v>
      </c>
    </row>
    <row r="1995" spans="1:29" hidden="1" x14ac:dyDescent="0.25">
      <c r="A1995">
        <v>576310</v>
      </c>
      <c r="B1995" t="s">
        <v>281</v>
      </c>
      <c r="C1995" t="s">
        <v>3168</v>
      </c>
      <c r="D1995" t="s">
        <v>130</v>
      </c>
      <c r="E1995" t="s">
        <v>288</v>
      </c>
      <c r="G1995">
        <v>0.5</v>
      </c>
      <c r="J1995" s="5"/>
      <c r="M1995">
        <v>2019</v>
      </c>
      <c r="N1995">
        <v>32</v>
      </c>
      <c r="P1995" t="s">
        <v>266</v>
      </c>
      <c r="Q1995" t="s">
        <v>35</v>
      </c>
      <c r="R1995" t="s">
        <v>288</v>
      </c>
      <c r="S1995" t="s">
        <v>61</v>
      </c>
      <c r="T1995">
        <v>0</v>
      </c>
      <c r="U1995" s="7">
        <v>0</v>
      </c>
      <c r="V1995" s="4">
        <v>0</v>
      </c>
      <c r="W1995">
        <v>0</v>
      </c>
      <c r="Y1995">
        <v>0</v>
      </c>
      <c r="Z1995">
        <v>0</v>
      </c>
      <c r="AA1995" t="b">
        <v>1</v>
      </c>
      <c r="AB1995" t="s">
        <v>76</v>
      </c>
      <c r="AC1995" t="s">
        <v>3186</v>
      </c>
    </row>
    <row r="1996" spans="1:29" hidden="1" x14ac:dyDescent="0.25">
      <c r="A1996">
        <v>578792</v>
      </c>
      <c r="B1996" t="s">
        <v>281</v>
      </c>
      <c r="C1996" t="s">
        <v>3168</v>
      </c>
      <c r="D1996" t="s">
        <v>130</v>
      </c>
      <c r="E1996" t="s">
        <v>40</v>
      </c>
      <c r="F1996" t="s">
        <v>64</v>
      </c>
      <c r="G1996">
        <v>0.5</v>
      </c>
      <c r="H1996" t="s">
        <v>1979</v>
      </c>
      <c r="I1996" t="s">
        <v>32</v>
      </c>
      <c r="J1996" s="5">
        <v>531098900009</v>
      </c>
      <c r="K1996" t="s">
        <v>32</v>
      </c>
      <c r="L1996" t="s">
        <v>132</v>
      </c>
      <c r="M1996">
        <v>2020</v>
      </c>
      <c r="N1996">
        <v>4</v>
      </c>
      <c r="O1996" t="s">
        <v>34</v>
      </c>
      <c r="P1996" t="s">
        <v>133</v>
      </c>
      <c r="Q1996" t="s">
        <v>35</v>
      </c>
      <c r="R1996" t="s">
        <v>70</v>
      </c>
      <c r="S1996" t="s">
        <v>52</v>
      </c>
      <c r="T1996">
        <v>6</v>
      </c>
      <c r="U1996" s="7">
        <v>6</v>
      </c>
      <c r="V1996" s="4">
        <v>3</v>
      </c>
      <c r="W1996">
        <v>0</v>
      </c>
      <c r="Y1996">
        <v>3</v>
      </c>
      <c r="Z1996">
        <v>3</v>
      </c>
      <c r="AA1996" t="b">
        <v>1</v>
      </c>
      <c r="AB1996" t="s">
        <v>76</v>
      </c>
      <c r="AC1996" t="s">
        <v>3186</v>
      </c>
    </row>
    <row r="1997" spans="1:29" hidden="1" x14ac:dyDescent="0.25">
      <c r="A1997">
        <v>562385</v>
      </c>
      <c r="B1997" t="s">
        <v>281</v>
      </c>
      <c r="C1997" t="s">
        <v>3168</v>
      </c>
      <c r="D1997" t="s">
        <v>130</v>
      </c>
      <c r="E1997" t="s">
        <v>40</v>
      </c>
      <c r="F1997" t="s">
        <v>47</v>
      </c>
      <c r="G1997">
        <v>0.5</v>
      </c>
      <c r="J1997" s="5">
        <v>469565100001</v>
      </c>
      <c r="K1997" t="s">
        <v>49</v>
      </c>
      <c r="L1997" t="s">
        <v>1980</v>
      </c>
      <c r="M1997">
        <v>2019</v>
      </c>
      <c r="N1997">
        <v>20</v>
      </c>
      <c r="O1997" t="s">
        <v>173</v>
      </c>
      <c r="P1997" t="s">
        <v>207</v>
      </c>
      <c r="Q1997" t="s">
        <v>69</v>
      </c>
      <c r="R1997" t="s">
        <v>51</v>
      </c>
      <c r="S1997" t="s">
        <v>208</v>
      </c>
      <c r="T1997">
        <v>14</v>
      </c>
      <c r="U1997" s="7">
        <v>14</v>
      </c>
      <c r="V1997" s="4">
        <v>7</v>
      </c>
      <c r="W1997">
        <v>0</v>
      </c>
      <c r="Y1997">
        <v>7</v>
      </c>
      <c r="Z1997">
        <v>4.5</v>
      </c>
      <c r="AA1997" t="b">
        <v>0</v>
      </c>
      <c r="AB1997" t="s">
        <v>76</v>
      </c>
      <c r="AC1997" t="s">
        <v>3186</v>
      </c>
    </row>
    <row r="1998" spans="1:29" hidden="1" x14ac:dyDescent="0.25">
      <c r="A1998">
        <v>562491</v>
      </c>
      <c r="B1998" t="s">
        <v>281</v>
      </c>
      <c r="C1998" t="s">
        <v>3168</v>
      </c>
      <c r="D1998" t="s">
        <v>130</v>
      </c>
      <c r="E1998" t="s">
        <v>40</v>
      </c>
      <c r="F1998" t="s">
        <v>47</v>
      </c>
      <c r="G1998">
        <v>0.33333333333332998</v>
      </c>
      <c r="H1998" t="s">
        <v>2045</v>
      </c>
      <c r="I1998" t="s">
        <v>66</v>
      </c>
      <c r="J1998" s="5">
        <v>464018500012</v>
      </c>
      <c r="K1998" t="s">
        <v>32</v>
      </c>
      <c r="L1998" t="s">
        <v>1294</v>
      </c>
      <c r="M1998">
        <v>2019</v>
      </c>
      <c r="N1998">
        <v>14</v>
      </c>
      <c r="O1998" t="s">
        <v>412</v>
      </c>
      <c r="P1998" t="s">
        <v>2046</v>
      </c>
      <c r="Q1998" t="s">
        <v>69</v>
      </c>
      <c r="R1998" t="s">
        <v>51</v>
      </c>
      <c r="S1998" t="s">
        <v>71</v>
      </c>
      <c r="T1998">
        <v>12</v>
      </c>
      <c r="U1998" s="7">
        <v>12</v>
      </c>
      <c r="V1998" s="4">
        <v>3.99999999999996</v>
      </c>
      <c r="W1998">
        <v>0</v>
      </c>
      <c r="Y1998">
        <v>3.99999999999996</v>
      </c>
      <c r="Z1998">
        <v>1.99999999999998</v>
      </c>
      <c r="AA1998" t="b">
        <v>0</v>
      </c>
      <c r="AB1998" t="s">
        <v>76</v>
      </c>
      <c r="AC1998" t="s">
        <v>3186</v>
      </c>
    </row>
    <row r="1999" spans="1:29" hidden="1" x14ac:dyDescent="0.25">
      <c r="A1999">
        <v>562881</v>
      </c>
      <c r="B1999" t="s">
        <v>281</v>
      </c>
      <c r="C1999" t="s">
        <v>3168</v>
      </c>
      <c r="D1999" t="s">
        <v>130</v>
      </c>
      <c r="E1999" t="s">
        <v>271</v>
      </c>
      <c r="G1999">
        <v>0.2</v>
      </c>
      <c r="J1999" s="5"/>
      <c r="L1999" t="s">
        <v>2047</v>
      </c>
      <c r="M1999">
        <v>2019</v>
      </c>
      <c r="N1999">
        <v>22</v>
      </c>
      <c r="O1999" t="s">
        <v>159</v>
      </c>
      <c r="P1999" t="s">
        <v>817</v>
      </c>
      <c r="Q1999" t="s">
        <v>69</v>
      </c>
      <c r="R1999" t="s">
        <v>271</v>
      </c>
      <c r="S1999" t="s">
        <v>120</v>
      </c>
      <c r="T1999">
        <v>1</v>
      </c>
      <c r="U1999" s="7">
        <v>2</v>
      </c>
      <c r="V1999" s="4">
        <v>0.4</v>
      </c>
      <c r="W1999">
        <v>0</v>
      </c>
      <c r="Y1999">
        <v>0.4</v>
      </c>
      <c r="Z1999">
        <v>0.4</v>
      </c>
      <c r="AA1999" t="b">
        <v>1</v>
      </c>
      <c r="AB1999" t="s">
        <v>76</v>
      </c>
      <c r="AC1999" t="s">
        <v>3186</v>
      </c>
    </row>
    <row r="2000" spans="1:29" hidden="1" x14ac:dyDescent="0.25">
      <c r="A2000">
        <v>580282</v>
      </c>
      <c r="B2000" t="s">
        <v>281</v>
      </c>
      <c r="C2000" t="s">
        <v>3168</v>
      </c>
      <c r="D2000" t="s">
        <v>130</v>
      </c>
      <c r="E2000" t="s">
        <v>40</v>
      </c>
      <c r="F2000" t="s">
        <v>64</v>
      </c>
      <c r="G2000">
        <v>0.16666666666666999</v>
      </c>
      <c r="H2000" t="s">
        <v>2048</v>
      </c>
      <c r="I2000" t="s">
        <v>80</v>
      </c>
      <c r="J2000" s="5">
        <v>545815000010</v>
      </c>
      <c r="K2000" t="s">
        <v>66</v>
      </c>
      <c r="L2000" t="s">
        <v>2049</v>
      </c>
      <c r="M2000">
        <v>2020</v>
      </c>
      <c r="N2000">
        <v>13</v>
      </c>
      <c r="O2000" t="s">
        <v>173</v>
      </c>
      <c r="Q2000" t="s">
        <v>69</v>
      </c>
      <c r="R2000" t="s">
        <v>70</v>
      </c>
      <c r="S2000" t="s">
        <v>82</v>
      </c>
      <c r="T2000">
        <v>16</v>
      </c>
      <c r="U2000" s="7">
        <v>16</v>
      </c>
      <c r="V2000" s="4">
        <v>2.6666666666667198</v>
      </c>
      <c r="W2000">
        <v>0</v>
      </c>
      <c r="Y2000">
        <v>2.6666666666667198</v>
      </c>
      <c r="Z2000">
        <v>2.3333333333333797</v>
      </c>
      <c r="AA2000" t="b">
        <v>0</v>
      </c>
      <c r="AB2000" t="s">
        <v>76</v>
      </c>
      <c r="AC2000" t="s">
        <v>3186</v>
      </c>
    </row>
    <row r="2001" spans="1:29" hidden="1" x14ac:dyDescent="0.25">
      <c r="A2001">
        <v>542133</v>
      </c>
      <c r="B2001" t="s">
        <v>281</v>
      </c>
      <c r="C2001" t="s">
        <v>3168</v>
      </c>
      <c r="D2001" t="s">
        <v>130</v>
      </c>
      <c r="E2001" t="s">
        <v>99</v>
      </c>
      <c r="F2001" t="s">
        <v>100</v>
      </c>
      <c r="G2001">
        <v>1</v>
      </c>
      <c r="J2001" s="5"/>
      <c r="L2001" t="s">
        <v>2050</v>
      </c>
      <c r="M2001">
        <v>2017</v>
      </c>
      <c r="N2001">
        <v>12</v>
      </c>
      <c r="P2001" t="s">
        <v>2051</v>
      </c>
      <c r="Q2001" t="s">
        <v>35</v>
      </c>
      <c r="R2001" t="s">
        <v>103</v>
      </c>
      <c r="S2001" t="s">
        <v>104</v>
      </c>
      <c r="T2001">
        <v>0.25</v>
      </c>
      <c r="U2001" s="7">
        <v>0.25</v>
      </c>
      <c r="V2001" s="4">
        <v>0.25</v>
      </c>
      <c r="W2001">
        <v>0</v>
      </c>
      <c r="Y2001">
        <v>0.25</v>
      </c>
      <c r="Z2001">
        <v>0.25</v>
      </c>
      <c r="AA2001" t="b">
        <v>1</v>
      </c>
      <c r="AB2001" t="s">
        <v>76</v>
      </c>
      <c r="AC2001" t="s">
        <v>3186</v>
      </c>
    </row>
    <row r="2002" spans="1:29" hidden="1" x14ac:dyDescent="0.25">
      <c r="A2002">
        <v>543226</v>
      </c>
      <c r="B2002" t="s">
        <v>281</v>
      </c>
      <c r="C2002" t="s">
        <v>3168</v>
      </c>
      <c r="D2002" t="s">
        <v>130</v>
      </c>
      <c r="E2002" t="s">
        <v>40</v>
      </c>
      <c r="F2002" t="s">
        <v>41</v>
      </c>
      <c r="G2002">
        <v>0.33333333333332998</v>
      </c>
      <c r="J2002" s="5"/>
      <c r="L2002" t="s">
        <v>1405</v>
      </c>
      <c r="M2002">
        <v>2018</v>
      </c>
      <c r="N2002">
        <v>9</v>
      </c>
      <c r="O2002" t="s">
        <v>34</v>
      </c>
      <c r="Q2002" t="s">
        <v>35</v>
      </c>
      <c r="R2002" t="s">
        <v>43</v>
      </c>
      <c r="S2002" t="s">
        <v>44</v>
      </c>
      <c r="T2002">
        <v>0.5</v>
      </c>
      <c r="U2002" s="7">
        <v>0.5</v>
      </c>
      <c r="V2002" s="4">
        <v>0.16666666666666499</v>
      </c>
      <c r="W2002">
        <v>0</v>
      </c>
      <c r="Y2002">
        <v>0.16666666666666499</v>
      </c>
      <c r="Z2002">
        <v>0.16666666666666499</v>
      </c>
      <c r="AA2002" t="b">
        <v>1</v>
      </c>
      <c r="AB2002" t="s">
        <v>76</v>
      </c>
      <c r="AC2002" t="s">
        <v>3186</v>
      </c>
    </row>
    <row r="2003" spans="1:29" hidden="1" x14ac:dyDescent="0.25">
      <c r="A2003">
        <v>543227</v>
      </c>
      <c r="B2003" t="s">
        <v>281</v>
      </c>
      <c r="C2003" t="s">
        <v>3168</v>
      </c>
      <c r="D2003" t="s">
        <v>130</v>
      </c>
      <c r="E2003" t="s">
        <v>117</v>
      </c>
      <c r="G2003">
        <v>0.33333333333332998</v>
      </c>
      <c r="J2003" s="5"/>
      <c r="L2003" t="s">
        <v>474</v>
      </c>
      <c r="M2003">
        <v>2018</v>
      </c>
      <c r="N2003">
        <v>12</v>
      </c>
      <c r="O2003" t="s">
        <v>184</v>
      </c>
      <c r="P2003" t="s">
        <v>475</v>
      </c>
      <c r="Q2003" t="s">
        <v>69</v>
      </c>
      <c r="R2003" t="s">
        <v>117</v>
      </c>
      <c r="S2003" t="s">
        <v>120</v>
      </c>
      <c r="T2003">
        <v>1</v>
      </c>
      <c r="U2003" s="7">
        <v>2</v>
      </c>
      <c r="V2003" s="4">
        <v>0.66666666666665997</v>
      </c>
      <c r="W2003">
        <v>0</v>
      </c>
      <c r="Y2003">
        <v>0.66666666666665997</v>
      </c>
      <c r="Z2003">
        <v>0.66666666666665997</v>
      </c>
      <c r="AA2003" t="b">
        <v>1</v>
      </c>
      <c r="AB2003" t="s">
        <v>76</v>
      </c>
      <c r="AC2003" t="s">
        <v>3186</v>
      </c>
    </row>
    <row r="2004" spans="1:29" hidden="1" x14ac:dyDescent="0.25">
      <c r="A2004">
        <v>543228</v>
      </c>
      <c r="B2004" t="s">
        <v>281</v>
      </c>
      <c r="C2004" t="s">
        <v>3168</v>
      </c>
      <c r="D2004" t="s">
        <v>130</v>
      </c>
      <c r="E2004" t="s">
        <v>117</v>
      </c>
      <c r="G2004">
        <v>0.5</v>
      </c>
      <c r="J2004" s="5"/>
      <c r="L2004" t="s">
        <v>474</v>
      </c>
      <c r="M2004">
        <v>2018</v>
      </c>
      <c r="N2004">
        <v>12</v>
      </c>
      <c r="O2004" t="s">
        <v>184</v>
      </c>
      <c r="P2004" t="s">
        <v>475</v>
      </c>
      <c r="Q2004" t="s">
        <v>69</v>
      </c>
      <c r="R2004" t="s">
        <v>117</v>
      </c>
      <c r="S2004" t="s">
        <v>120</v>
      </c>
      <c r="T2004">
        <v>1</v>
      </c>
      <c r="U2004" s="7">
        <v>2</v>
      </c>
      <c r="V2004" s="4">
        <v>1</v>
      </c>
      <c r="W2004">
        <v>0</v>
      </c>
      <c r="Y2004">
        <v>1</v>
      </c>
      <c r="Z2004">
        <v>1</v>
      </c>
      <c r="AA2004" t="b">
        <v>1</v>
      </c>
      <c r="AB2004" t="s">
        <v>76</v>
      </c>
      <c r="AC2004" t="s">
        <v>3186</v>
      </c>
    </row>
    <row r="2005" spans="1:29" hidden="1" x14ac:dyDescent="0.25">
      <c r="A2005">
        <v>544515</v>
      </c>
      <c r="B2005" t="s">
        <v>281</v>
      </c>
      <c r="C2005" t="s">
        <v>3168</v>
      </c>
      <c r="D2005" t="s">
        <v>130</v>
      </c>
      <c r="E2005" t="s">
        <v>40</v>
      </c>
      <c r="F2005" t="s">
        <v>47</v>
      </c>
      <c r="G2005">
        <v>0.33333333333332998</v>
      </c>
      <c r="J2005" s="5">
        <v>436211200018</v>
      </c>
      <c r="K2005" t="s">
        <v>66</v>
      </c>
      <c r="L2005" t="s">
        <v>2052</v>
      </c>
      <c r="M2005">
        <v>2018</v>
      </c>
      <c r="N2005">
        <v>4</v>
      </c>
      <c r="O2005" t="s">
        <v>68</v>
      </c>
      <c r="Q2005" t="s">
        <v>69</v>
      </c>
      <c r="R2005" t="s">
        <v>51</v>
      </c>
      <c r="S2005" t="s">
        <v>390</v>
      </c>
      <c r="T2005">
        <v>9</v>
      </c>
      <c r="U2005" s="7">
        <v>9</v>
      </c>
      <c r="V2005" s="4">
        <v>2.9999999999999698</v>
      </c>
      <c r="W2005">
        <v>0</v>
      </c>
      <c r="Y2005">
        <v>2.9999999999999698</v>
      </c>
      <c r="Z2005">
        <v>4.6666666666666199</v>
      </c>
      <c r="AA2005" t="b">
        <v>0</v>
      </c>
      <c r="AB2005" t="s">
        <v>76</v>
      </c>
      <c r="AC2005" t="s">
        <v>3186</v>
      </c>
    </row>
    <row r="2006" spans="1:29" hidden="1" x14ac:dyDescent="0.25">
      <c r="A2006">
        <v>564351</v>
      </c>
      <c r="B2006" t="s">
        <v>281</v>
      </c>
      <c r="C2006" t="s">
        <v>3168</v>
      </c>
      <c r="D2006" t="s">
        <v>130</v>
      </c>
      <c r="E2006" t="s">
        <v>99</v>
      </c>
      <c r="F2006" t="s">
        <v>134</v>
      </c>
      <c r="G2006">
        <v>0.5</v>
      </c>
      <c r="J2006" s="5">
        <v>482135600006</v>
      </c>
      <c r="L2006" t="s">
        <v>500</v>
      </c>
      <c r="M2006">
        <v>2019</v>
      </c>
      <c r="N2006">
        <v>9</v>
      </c>
      <c r="O2006" t="s">
        <v>34</v>
      </c>
      <c r="P2006" t="s">
        <v>501</v>
      </c>
      <c r="Q2006" t="s">
        <v>35</v>
      </c>
      <c r="R2006" t="s">
        <v>224</v>
      </c>
      <c r="S2006" t="s">
        <v>225</v>
      </c>
      <c r="T2006">
        <v>0.5</v>
      </c>
      <c r="U2006" s="7">
        <v>0.5</v>
      </c>
      <c r="V2006" s="4">
        <v>0.25</v>
      </c>
      <c r="W2006">
        <v>0</v>
      </c>
      <c r="Y2006">
        <v>0.25</v>
      </c>
      <c r="Z2006">
        <v>0.25</v>
      </c>
      <c r="AA2006" t="b">
        <v>1</v>
      </c>
      <c r="AB2006" t="s">
        <v>76</v>
      </c>
      <c r="AC2006" t="s">
        <v>3186</v>
      </c>
    </row>
    <row r="2007" spans="1:29" hidden="1" x14ac:dyDescent="0.25">
      <c r="A2007">
        <v>564354</v>
      </c>
      <c r="B2007" t="s">
        <v>281</v>
      </c>
      <c r="C2007" t="s">
        <v>3168</v>
      </c>
      <c r="D2007" t="s">
        <v>130</v>
      </c>
      <c r="E2007" t="s">
        <v>99</v>
      </c>
      <c r="F2007" t="s">
        <v>134</v>
      </c>
      <c r="G2007">
        <v>0.25</v>
      </c>
      <c r="J2007" s="5">
        <v>482135600016</v>
      </c>
      <c r="L2007" t="s">
        <v>500</v>
      </c>
      <c r="M2007">
        <v>2019</v>
      </c>
      <c r="N2007">
        <v>11</v>
      </c>
      <c r="O2007" t="s">
        <v>34</v>
      </c>
      <c r="P2007" t="s">
        <v>501</v>
      </c>
      <c r="Q2007" t="s">
        <v>35</v>
      </c>
      <c r="R2007" t="s">
        <v>224</v>
      </c>
      <c r="S2007" t="s">
        <v>225</v>
      </c>
      <c r="T2007">
        <v>0.5</v>
      </c>
      <c r="U2007" s="7">
        <v>0.5</v>
      </c>
      <c r="V2007" s="4">
        <v>0.125</v>
      </c>
      <c r="W2007">
        <v>0</v>
      </c>
      <c r="Y2007">
        <v>0.125</v>
      </c>
      <c r="Z2007">
        <v>0.125</v>
      </c>
      <c r="AA2007" t="b">
        <v>1</v>
      </c>
      <c r="AB2007" t="s">
        <v>76</v>
      </c>
      <c r="AC2007" t="s">
        <v>3186</v>
      </c>
    </row>
    <row r="2008" spans="1:29" hidden="1" x14ac:dyDescent="0.25">
      <c r="A2008">
        <v>564355</v>
      </c>
      <c r="B2008" t="s">
        <v>281</v>
      </c>
      <c r="C2008" t="s">
        <v>3168</v>
      </c>
      <c r="D2008" t="s">
        <v>130</v>
      </c>
      <c r="E2008" t="s">
        <v>99</v>
      </c>
      <c r="F2008" t="s">
        <v>134</v>
      </c>
      <c r="G2008">
        <v>0.25</v>
      </c>
      <c r="J2008" s="5">
        <v>482135600008</v>
      </c>
      <c r="L2008" t="s">
        <v>500</v>
      </c>
      <c r="M2008">
        <v>2019</v>
      </c>
      <c r="N2008">
        <v>6</v>
      </c>
      <c r="O2008" t="s">
        <v>34</v>
      </c>
      <c r="P2008" t="s">
        <v>501</v>
      </c>
      <c r="Q2008" t="s">
        <v>35</v>
      </c>
      <c r="R2008" t="s">
        <v>224</v>
      </c>
      <c r="S2008" t="s">
        <v>225</v>
      </c>
      <c r="T2008">
        <v>0.5</v>
      </c>
      <c r="U2008" s="7">
        <v>0.5</v>
      </c>
      <c r="V2008" s="4">
        <v>0.125</v>
      </c>
      <c r="W2008">
        <v>0</v>
      </c>
      <c r="Y2008">
        <v>0.125</v>
      </c>
      <c r="Z2008">
        <v>0.125</v>
      </c>
      <c r="AA2008" t="b">
        <v>1</v>
      </c>
      <c r="AB2008" t="s">
        <v>76</v>
      </c>
      <c r="AC2008" t="s">
        <v>3186</v>
      </c>
    </row>
    <row r="2009" spans="1:29" hidden="1" x14ac:dyDescent="0.25">
      <c r="A2009">
        <v>564356</v>
      </c>
      <c r="B2009" t="s">
        <v>281</v>
      </c>
      <c r="C2009" t="s">
        <v>3168</v>
      </c>
      <c r="D2009" t="s">
        <v>130</v>
      </c>
      <c r="E2009" t="s">
        <v>99</v>
      </c>
      <c r="F2009" t="s">
        <v>134</v>
      </c>
      <c r="G2009">
        <v>0.33333333333332998</v>
      </c>
      <c r="J2009" s="5">
        <v>482135600012</v>
      </c>
      <c r="L2009" t="s">
        <v>500</v>
      </c>
      <c r="M2009">
        <v>2019</v>
      </c>
      <c r="N2009">
        <v>7</v>
      </c>
      <c r="O2009" t="s">
        <v>34</v>
      </c>
      <c r="P2009" t="s">
        <v>501</v>
      </c>
      <c r="Q2009" t="s">
        <v>69</v>
      </c>
      <c r="R2009" t="s">
        <v>224</v>
      </c>
      <c r="S2009" t="s">
        <v>225</v>
      </c>
      <c r="T2009">
        <v>0.5</v>
      </c>
      <c r="U2009" s="7">
        <v>1</v>
      </c>
      <c r="V2009" s="4">
        <v>0.33333333333332998</v>
      </c>
      <c r="W2009">
        <v>0</v>
      </c>
      <c r="Y2009">
        <v>0.33333333333332998</v>
      </c>
      <c r="Z2009">
        <v>0.33333333333332998</v>
      </c>
      <c r="AA2009" t="b">
        <v>1</v>
      </c>
      <c r="AB2009" t="s">
        <v>76</v>
      </c>
      <c r="AC2009" t="s">
        <v>3186</v>
      </c>
    </row>
    <row r="2010" spans="1:29" hidden="1" x14ac:dyDescent="0.25">
      <c r="A2010">
        <v>564357</v>
      </c>
      <c r="B2010" t="s">
        <v>281</v>
      </c>
      <c r="C2010" t="s">
        <v>3168</v>
      </c>
      <c r="D2010" t="s">
        <v>130</v>
      </c>
      <c r="E2010" t="s">
        <v>99</v>
      </c>
      <c r="F2010" t="s">
        <v>134</v>
      </c>
      <c r="G2010">
        <v>0.5</v>
      </c>
      <c r="J2010" s="5">
        <v>482135600022</v>
      </c>
      <c r="L2010" t="s">
        <v>500</v>
      </c>
      <c r="M2010">
        <v>2019</v>
      </c>
      <c r="N2010">
        <v>14</v>
      </c>
      <c r="O2010" t="s">
        <v>34</v>
      </c>
      <c r="P2010" t="s">
        <v>482</v>
      </c>
      <c r="Q2010" t="s">
        <v>35</v>
      </c>
      <c r="R2010" t="s">
        <v>224</v>
      </c>
      <c r="S2010" t="s">
        <v>225</v>
      </c>
      <c r="T2010">
        <v>0.5</v>
      </c>
      <c r="U2010" s="7">
        <v>0.5</v>
      </c>
      <c r="V2010" s="4">
        <v>0.25</v>
      </c>
      <c r="W2010">
        <v>0</v>
      </c>
      <c r="Y2010">
        <v>0.25</v>
      </c>
      <c r="Z2010">
        <v>0.25</v>
      </c>
      <c r="AA2010" t="b">
        <v>1</v>
      </c>
      <c r="AB2010" t="s">
        <v>76</v>
      </c>
      <c r="AC2010" t="s">
        <v>3186</v>
      </c>
    </row>
    <row r="2011" spans="1:29" hidden="1" x14ac:dyDescent="0.25">
      <c r="A2011">
        <v>581559</v>
      </c>
      <c r="B2011" t="s">
        <v>281</v>
      </c>
      <c r="C2011" t="s">
        <v>3168</v>
      </c>
      <c r="D2011" t="s">
        <v>130</v>
      </c>
      <c r="E2011" t="s">
        <v>99</v>
      </c>
      <c r="F2011" t="s">
        <v>100</v>
      </c>
      <c r="G2011">
        <v>0.25</v>
      </c>
      <c r="J2011" s="5">
        <v>567209500023</v>
      </c>
      <c r="L2011" t="s">
        <v>502</v>
      </c>
      <c r="M2011">
        <v>2020</v>
      </c>
      <c r="N2011">
        <v>10</v>
      </c>
      <c r="P2011" t="s">
        <v>503</v>
      </c>
      <c r="Q2011" t="s">
        <v>35</v>
      </c>
      <c r="R2011" t="s">
        <v>103</v>
      </c>
      <c r="S2011" t="s">
        <v>104</v>
      </c>
      <c r="T2011">
        <v>0.25</v>
      </c>
      <c r="U2011" s="7">
        <v>0.25</v>
      </c>
      <c r="V2011" s="4">
        <v>6.25E-2</v>
      </c>
      <c r="W2011">
        <v>0</v>
      </c>
      <c r="Y2011">
        <v>6.25E-2</v>
      </c>
      <c r="Z2011">
        <v>6.25E-2</v>
      </c>
      <c r="AA2011" t="b">
        <v>1</v>
      </c>
      <c r="AB2011" t="s">
        <v>76</v>
      </c>
      <c r="AC2011" t="s">
        <v>3186</v>
      </c>
    </row>
    <row r="2012" spans="1:29" hidden="1" x14ac:dyDescent="0.25">
      <c r="A2012">
        <v>582647</v>
      </c>
      <c r="B2012" t="s">
        <v>281</v>
      </c>
      <c r="C2012" t="s">
        <v>3168</v>
      </c>
      <c r="D2012" t="s">
        <v>130</v>
      </c>
      <c r="E2012" t="s">
        <v>99</v>
      </c>
      <c r="F2012" t="s">
        <v>134</v>
      </c>
      <c r="G2012">
        <v>0.5</v>
      </c>
      <c r="J2012" s="5">
        <v>567209500010</v>
      </c>
      <c r="L2012" t="s">
        <v>496</v>
      </c>
      <c r="M2012">
        <v>2020</v>
      </c>
      <c r="N2012">
        <v>10</v>
      </c>
      <c r="O2012" t="s">
        <v>34</v>
      </c>
      <c r="P2012" t="s">
        <v>482</v>
      </c>
      <c r="Q2012" t="s">
        <v>35</v>
      </c>
      <c r="R2012" t="s">
        <v>224</v>
      </c>
      <c r="S2012" t="s">
        <v>225</v>
      </c>
      <c r="T2012">
        <v>0.5</v>
      </c>
      <c r="U2012" s="7">
        <v>0.5</v>
      </c>
      <c r="V2012" s="4">
        <v>0.25</v>
      </c>
      <c r="W2012">
        <v>0</v>
      </c>
      <c r="Y2012">
        <v>0.25</v>
      </c>
      <c r="Z2012">
        <v>0.25</v>
      </c>
      <c r="AA2012" t="b">
        <v>1</v>
      </c>
      <c r="AB2012" t="s">
        <v>76</v>
      </c>
      <c r="AC2012" t="s">
        <v>3186</v>
      </c>
    </row>
    <row r="2013" spans="1:29" hidden="1" x14ac:dyDescent="0.25">
      <c r="A2013">
        <v>549641</v>
      </c>
      <c r="B2013" t="s">
        <v>281</v>
      </c>
      <c r="C2013" t="s">
        <v>3173</v>
      </c>
      <c r="D2013" t="s">
        <v>130</v>
      </c>
      <c r="E2013" t="s">
        <v>271</v>
      </c>
      <c r="G2013">
        <v>0.16666666666666999</v>
      </c>
      <c r="J2013" s="5"/>
      <c r="L2013" t="s">
        <v>282</v>
      </c>
      <c r="M2013">
        <v>2018</v>
      </c>
      <c r="N2013">
        <v>23</v>
      </c>
      <c r="O2013" t="s">
        <v>34</v>
      </c>
      <c r="P2013" t="s">
        <v>283</v>
      </c>
      <c r="Q2013" t="s">
        <v>35</v>
      </c>
      <c r="R2013" t="s">
        <v>271</v>
      </c>
      <c r="S2013" t="s">
        <v>120</v>
      </c>
      <c r="T2013">
        <v>1</v>
      </c>
      <c r="U2013" s="7">
        <v>1</v>
      </c>
      <c r="V2013" s="4">
        <v>0.16666666666666999</v>
      </c>
      <c r="W2013">
        <v>0</v>
      </c>
      <c r="Y2013">
        <v>0.16666666666666999</v>
      </c>
      <c r="Z2013">
        <v>0.16666666666666999</v>
      </c>
      <c r="AA2013" t="b">
        <v>1</v>
      </c>
      <c r="AB2013" t="s">
        <v>151</v>
      </c>
      <c r="AC2013" t="s">
        <v>151</v>
      </c>
    </row>
    <row r="2014" spans="1:29" hidden="1" x14ac:dyDescent="0.25">
      <c r="A2014">
        <v>566740</v>
      </c>
      <c r="B2014" t="s">
        <v>281</v>
      </c>
      <c r="C2014" t="s">
        <v>3173</v>
      </c>
      <c r="D2014" t="s">
        <v>130</v>
      </c>
      <c r="E2014" t="s">
        <v>40</v>
      </c>
      <c r="F2014" t="s">
        <v>30</v>
      </c>
      <c r="G2014">
        <v>0.33333333333332998</v>
      </c>
      <c r="H2014" t="s">
        <v>284</v>
      </c>
      <c r="I2014" t="s">
        <v>32</v>
      </c>
      <c r="J2014" s="5" t="s">
        <v>285</v>
      </c>
      <c r="L2014" t="s">
        <v>286</v>
      </c>
      <c r="M2014">
        <v>2019</v>
      </c>
      <c r="N2014">
        <v>17</v>
      </c>
      <c r="O2014" t="s">
        <v>34</v>
      </c>
      <c r="Q2014" t="s">
        <v>35</v>
      </c>
      <c r="R2014" t="s">
        <v>55</v>
      </c>
      <c r="S2014" t="s">
        <v>37</v>
      </c>
      <c r="T2014">
        <v>4</v>
      </c>
      <c r="U2014" s="7">
        <v>4</v>
      </c>
      <c r="V2014" s="4">
        <v>1.3333333333333199</v>
      </c>
      <c r="W2014">
        <v>0</v>
      </c>
      <c r="Y2014">
        <v>1.3333333333333199</v>
      </c>
      <c r="Z2014">
        <v>1.3333333333333199</v>
      </c>
      <c r="AA2014" t="b">
        <v>1</v>
      </c>
      <c r="AB2014" t="s">
        <v>151</v>
      </c>
      <c r="AC2014" t="s">
        <v>151</v>
      </c>
    </row>
    <row r="2015" spans="1:29" hidden="1" x14ac:dyDescent="0.25">
      <c r="A2015">
        <v>554371</v>
      </c>
      <c r="B2015" t="s">
        <v>281</v>
      </c>
      <c r="C2015" t="s">
        <v>3168</v>
      </c>
      <c r="D2015" t="s">
        <v>130</v>
      </c>
      <c r="E2015" t="s">
        <v>40</v>
      </c>
      <c r="F2015" t="s">
        <v>47</v>
      </c>
      <c r="G2015">
        <v>0.5</v>
      </c>
      <c r="H2015" t="s">
        <v>2053</v>
      </c>
      <c r="I2015" t="s">
        <v>80</v>
      </c>
      <c r="J2015" s="5">
        <v>482260100006</v>
      </c>
      <c r="K2015" t="s">
        <v>66</v>
      </c>
      <c r="L2015" t="s">
        <v>2054</v>
      </c>
      <c r="M2015">
        <v>2019</v>
      </c>
      <c r="N2015">
        <v>10</v>
      </c>
      <c r="O2015" t="s">
        <v>173</v>
      </c>
      <c r="Q2015" t="s">
        <v>69</v>
      </c>
      <c r="R2015" t="s">
        <v>51</v>
      </c>
      <c r="S2015" t="s">
        <v>82</v>
      </c>
      <c r="T2015">
        <v>16</v>
      </c>
      <c r="U2015" s="7">
        <v>16</v>
      </c>
      <c r="V2015" s="4">
        <v>8</v>
      </c>
      <c r="W2015">
        <v>0</v>
      </c>
      <c r="Y2015">
        <v>8</v>
      </c>
      <c r="Z2015">
        <v>7</v>
      </c>
      <c r="AA2015" t="b">
        <v>0</v>
      </c>
      <c r="AB2015" t="s">
        <v>76</v>
      </c>
      <c r="AC2015" t="s">
        <v>3186</v>
      </c>
    </row>
    <row r="2016" spans="1:29" hidden="1" x14ac:dyDescent="0.25">
      <c r="A2016">
        <v>570610</v>
      </c>
      <c r="B2016" t="s">
        <v>281</v>
      </c>
      <c r="C2016" t="s">
        <v>3168</v>
      </c>
      <c r="D2016" t="s">
        <v>130</v>
      </c>
      <c r="E2016" t="s">
        <v>40</v>
      </c>
      <c r="F2016" t="s">
        <v>89</v>
      </c>
      <c r="G2016">
        <v>0.25</v>
      </c>
      <c r="J2016" s="5"/>
      <c r="L2016" t="s">
        <v>239</v>
      </c>
      <c r="M2016">
        <v>2019</v>
      </c>
      <c r="N2016">
        <v>18</v>
      </c>
      <c r="O2016" t="s">
        <v>34</v>
      </c>
      <c r="Q2016" t="s">
        <v>35</v>
      </c>
      <c r="R2016" t="s">
        <v>91</v>
      </c>
      <c r="S2016" t="s">
        <v>92</v>
      </c>
      <c r="T2016">
        <v>1</v>
      </c>
      <c r="U2016" s="7">
        <v>1</v>
      </c>
      <c r="V2016" s="4">
        <v>0.25</v>
      </c>
      <c r="W2016">
        <v>0</v>
      </c>
      <c r="Y2016">
        <v>0.25</v>
      </c>
      <c r="Z2016">
        <v>0.25</v>
      </c>
      <c r="AA2016" t="b">
        <v>1</v>
      </c>
      <c r="AB2016" t="s">
        <v>151</v>
      </c>
      <c r="AC2016" t="s">
        <v>3189</v>
      </c>
    </row>
    <row r="2017" spans="1:29" hidden="1" x14ac:dyDescent="0.25">
      <c r="A2017">
        <v>584995</v>
      </c>
      <c r="B2017" t="s">
        <v>281</v>
      </c>
      <c r="C2017" t="s">
        <v>3168</v>
      </c>
      <c r="D2017" t="s">
        <v>130</v>
      </c>
      <c r="E2017" t="s">
        <v>197</v>
      </c>
      <c r="G2017">
        <v>0.33333333333332998</v>
      </c>
      <c r="J2017" s="5"/>
      <c r="M2017">
        <v>2020</v>
      </c>
      <c r="N2017">
        <v>47</v>
      </c>
      <c r="P2017" t="s">
        <v>1981</v>
      </c>
      <c r="Q2017" t="s">
        <v>69</v>
      </c>
      <c r="R2017" t="s">
        <v>197</v>
      </c>
      <c r="S2017" t="s">
        <v>61</v>
      </c>
      <c r="T2017">
        <v>0</v>
      </c>
      <c r="U2017" s="7">
        <v>0</v>
      </c>
      <c r="V2017" s="4">
        <v>0</v>
      </c>
      <c r="W2017">
        <v>0</v>
      </c>
      <c r="Y2017">
        <v>0</v>
      </c>
      <c r="Z2017">
        <v>0</v>
      </c>
      <c r="AA2017" t="b">
        <v>1</v>
      </c>
      <c r="AB2017" t="s">
        <v>76</v>
      </c>
      <c r="AC2017" t="s">
        <v>3186</v>
      </c>
    </row>
    <row r="2018" spans="1:29" hidden="1" x14ac:dyDescent="0.25">
      <c r="A2018">
        <v>554675</v>
      </c>
      <c r="B2018" t="s">
        <v>281</v>
      </c>
      <c r="C2018" t="s">
        <v>3168</v>
      </c>
      <c r="D2018" t="s">
        <v>130</v>
      </c>
      <c r="E2018" t="s">
        <v>99</v>
      </c>
      <c r="F2018" t="s">
        <v>134</v>
      </c>
      <c r="G2018">
        <v>0.5</v>
      </c>
      <c r="J2018" s="5">
        <v>455249900004</v>
      </c>
      <c r="L2018" t="s">
        <v>1268</v>
      </c>
      <c r="M2018">
        <v>2019</v>
      </c>
      <c r="N2018">
        <v>9</v>
      </c>
      <c r="O2018" t="s">
        <v>34</v>
      </c>
      <c r="P2018" t="s">
        <v>482</v>
      </c>
      <c r="Q2018" t="s">
        <v>35</v>
      </c>
      <c r="R2018" t="s">
        <v>224</v>
      </c>
      <c r="S2018" t="s">
        <v>225</v>
      </c>
      <c r="T2018">
        <v>0.5</v>
      </c>
      <c r="U2018" s="7">
        <v>0.5</v>
      </c>
      <c r="V2018" s="4">
        <v>0.25</v>
      </c>
      <c r="W2018">
        <v>0</v>
      </c>
      <c r="Y2018">
        <v>0.25</v>
      </c>
      <c r="Z2018">
        <v>0.25</v>
      </c>
      <c r="AA2018" t="b">
        <v>1</v>
      </c>
      <c r="AB2018" t="s">
        <v>76</v>
      </c>
      <c r="AC2018" t="s">
        <v>3186</v>
      </c>
    </row>
    <row r="2019" spans="1:29" hidden="1" x14ac:dyDescent="0.25">
      <c r="A2019">
        <v>555862</v>
      </c>
      <c r="B2019" t="s">
        <v>281</v>
      </c>
      <c r="C2019" t="s">
        <v>3168</v>
      </c>
      <c r="D2019" t="s">
        <v>130</v>
      </c>
      <c r="E2019" t="s">
        <v>99</v>
      </c>
      <c r="F2019" t="s">
        <v>100</v>
      </c>
      <c r="G2019">
        <v>0.5</v>
      </c>
      <c r="J2019" s="5"/>
      <c r="L2019" t="s">
        <v>1472</v>
      </c>
      <c r="M2019">
        <v>2018</v>
      </c>
      <c r="N2019">
        <v>7</v>
      </c>
      <c r="P2019" t="s">
        <v>429</v>
      </c>
      <c r="Q2019" t="s">
        <v>35</v>
      </c>
      <c r="R2019" t="s">
        <v>103</v>
      </c>
      <c r="S2019" t="s">
        <v>104</v>
      </c>
      <c r="T2019">
        <v>0.25</v>
      </c>
      <c r="U2019" s="7">
        <v>0.25</v>
      </c>
      <c r="V2019" s="4">
        <v>0.125</v>
      </c>
      <c r="W2019">
        <v>0</v>
      </c>
      <c r="Y2019">
        <v>0.125</v>
      </c>
      <c r="Z2019">
        <v>0.125</v>
      </c>
      <c r="AA2019" t="b">
        <v>1</v>
      </c>
      <c r="AB2019" t="s">
        <v>76</v>
      </c>
      <c r="AC2019" t="s">
        <v>3186</v>
      </c>
    </row>
    <row r="2020" spans="1:29" hidden="1" x14ac:dyDescent="0.25">
      <c r="A2020">
        <v>555919</v>
      </c>
      <c r="B2020" t="s">
        <v>281</v>
      </c>
      <c r="C2020" t="s">
        <v>3168</v>
      </c>
      <c r="D2020" t="s">
        <v>130</v>
      </c>
      <c r="E2020" t="s">
        <v>99</v>
      </c>
      <c r="F2020" t="s">
        <v>100</v>
      </c>
      <c r="G2020">
        <v>0.33333333333332998</v>
      </c>
      <c r="J2020" s="5"/>
      <c r="L2020" t="s">
        <v>1472</v>
      </c>
      <c r="M2020">
        <v>2018</v>
      </c>
      <c r="N2020">
        <v>9</v>
      </c>
      <c r="P2020" t="s">
        <v>2055</v>
      </c>
      <c r="Q2020" t="s">
        <v>35</v>
      </c>
      <c r="R2020" t="s">
        <v>103</v>
      </c>
      <c r="S2020" t="s">
        <v>104</v>
      </c>
      <c r="T2020">
        <v>0.25</v>
      </c>
      <c r="U2020" s="7">
        <v>0.25</v>
      </c>
      <c r="V2020" s="4">
        <v>8.3333333333332496E-2</v>
      </c>
      <c r="W2020">
        <v>0</v>
      </c>
      <c r="Y2020">
        <v>8.3333333333332496E-2</v>
      </c>
      <c r="Z2020">
        <v>8.3333333333332496E-2</v>
      </c>
      <c r="AA2020" t="b">
        <v>1</v>
      </c>
      <c r="AB2020" t="s">
        <v>76</v>
      </c>
      <c r="AC2020" t="s">
        <v>3186</v>
      </c>
    </row>
    <row r="2021" spans="1:29" hidden="1" x14ac:dyDescent="0.25">
      <c r="A2021">
        <v>593306</v>
      </c>
      <c r="B2021" t="s">
        <v>281</v>
      </c>
      <c r="C2021" t="s">
        <v>3168</v>
      </c>
      <c r="D2021" t="s">
        <v>130</v>
      </c>
      <c r="E2021" t="s">
        <v>40</v>
      </c>
      <c r="F2021" t="s">
        <v>134</v>
      </c>
      <c r="G2021">
        <v>0.33333333333332998</v>
      </c>
      <c r="H2021" t="s">
        <v>513</v>
      </c>
      <c r="I2021" t="s">
        <v>32</v>
      </c>
      <c r="J2021" s="5">
        <v>625570500004</v>
      </c>
      <c r="K2021" s="6" t="s">
        <v>32</v>
      </c>
      <c r="L2021" t="s">
        <v>514</v>
      </c>
      <c r="M2021">
        <v>2020</v>
      </c>
      <c r="N2021">
        <v>9</v>
      </c>
      <c r="O2021" t="s">
        <v>184</v>
      </c>
      <c r="Q2021" t="s">
        <v>69</v>
      </c>
      <c r="R2021" t="s">
        <v>138</v>
      </c>
      <c r="S2021" t="s">
        <v>139</v>
      </c>
      <c r="T2021">
        <v>4</v>
      </c>
      <c r="U2021" s="7">
        <v>4</v>
      </c>
      <c r="V2021" s="4">
        <v>1.3333333333333199</v>
      </c>
      <c r="W2021">
        <v>0</v>
      </c>
      <c r="Y2021">
        <v>1.3333333333333199</v>
      </c>
      <c r="Z2021">
        <v>1.3333333333333199</v>
      </c>
      <c r="AA2021" t="b">
        <v>1</v>
      </c>
      <c r="AB2021" t="s">
        <v>76</v>
      </c>
      <c r="AC2021" t="s">
        <v>3186</v>
      </c>
    </row>
    <row r="2022" spans="1:29" hidden="1" x14ac:dyDescent="0.25">
      <c r="A2022">
        <v>593315</v>
      </c>
      <c r="B2022" t="s">
        <v>281</v>
      </c>
      <c r="C2022" t="s">
        <v>3168</v>
      </c>
      <c r="D2022" t="s">
        <v>130</v>
      </c>
      <c r="E2022" t="s">
        <v>40</v>
      </c>
      <c r="F2022" t="s">
        <v>134</v>
      </c>
      <c r="G2022">
        <v>0.2</v>
      </c>
      <c r="H2022" t="s">
        <v>2056</v>
      </c>
      <c r="I2022" t="s">
        <v>32</v>
      </c>
      <c r="J2022" s="5">
        <v>625570500006</v>
      </c>
      <c r="K2022" s="6" t="s">
        <v>32</v>
      </c>
      <c r="L2022" t="s">
        <v>514</v>
      </c>
      <c r="M2022">
        <v>2020</v>
      </c>
      <c r="N2022">
        <v>8</v>
      </c>
      <c r="O2022" t="s">
        <v>184</v>
      </c>
      <c r="Q2022" t="s">
        <v>69</v>
      </c>
      <c r="R2022" t="s">
        <v>138</v>
      </c>
      <c r="S2022" t="s">
        <v>139</v>
      </c>
      <c r="T2022">
        <v>4</v>
      </c>
      <c r="U2022" s="7">
        <v>4</v>
      </c>
      <c r="V2022" s="4">
        <v>0.8</v>
      </c>
      <c r="W2022">
        <v>0</v>
      </c>
      <c r="Y2022">
        <v>0.8</v>
      </c>
      <c r="Z2022">
        <v>0.8</v>
      </c>
      <c r="AA2022" t="b">
        <v>1</v>
      </c>
      <c r="AB2022" t="s">
        <v>151</v>
      </c>
      <c r="AC2022" t="s">
        <v>151</v>
      </c>
    </row>
    <row r="2023" spans="1:29" hidden="1" x14ac:dyDescent="0.25">
      <c r="A2023">
        <v>593343</v>
      </c>
      <c r="B2023" t="s">
        <v>281</v>
      </c>
      <c r="C2023" t="s">
        <v>3168</v>
      </c>
      <c r="D2023" t="s">
        <v>130</v>
      </c>
      <c r="E2023" t="s">
        <v>58</v>
      </c>
      <c r="G2023">
        <v>4.1666666666666997E-2</v>
      </c>
      <c r="J2023" s="5"/>
      <c r="M2023">
        <v>2020</v>
      </c>
      <c r="N2023">
        <v>260</v>
      </c>
      <c r="O2023" t="s">
        <v>34</v>
      </c>
      <c r="P2023" t="s">
        <v>266</v>
      </c>
      <c r="Q2023" t="s">
        <v>35</v>
      </c>
      <c r="R2023" t="s">
        <v>58</v>
      </c>
      <c r="S2023" t="s">
        <v>60</v>
      </c>
      <c r="T2023">
        <v>3</v>
      </c>
      <c r="U2023" s="7">
        <v>3</v>
      </c>
      <c r="V2023" s="4">
        <v>0.125000000000001</v>
      </c>
      <c r="W2023">
        <v>3</v>
      </c>
      <c r="Y2023">
        <v>0.125000000000001</v>
      </c>
      <c r="Z2023">
        <v>0.125000000000001</v>
      </c>
      <c r="AA2023" t="b">
        <v>1</v>
      </c>
      <c r="AB2023" t="s">
        <v>151</v>
      </c>
      <c r="AC2023" t="s">
        <v>151</v>
      </c>
    </row>
    <row r="2024" spans="1:29" hidden="1" x14ac:dyDescent="0.25">
      <c r="A2024">
        <v>581313</v>
      </c>
      <c r="B2024" t="s">
        <v>2057</v>
      </c>
      <c r="C2024" t="s">
        <v>3168</v>
      </c>
      <c r="D2024" t="s">
        <v>130</v>
      </c>
      <c r="E2024" t="s">
        <v>374</v>
      </c>
      <c r="G2024">
        <v>1</v>
      </c>
      <c r="J2024" s="5"/>
      <c r="L2024" t="s">
        <v>2058</v>
      </c>
      <c r="M2024">
        <v>2020</v>
      </c>
      <c r="N2024">
        <v>9</v>
      </c>
      <c r="P2024" t="s">
        <v>2059</v>
      </c>
      <c r="Q2024" t="s">
        <v>69</v>
      </c>
      <c r="R2024" t="s">
        <v>374</v>
      </c>
      <c r="S2024" t="s">
        <v>61</v>
      </c>
      <c r="T2024">
        <v>0</v>
      </c>
      <c r="U2024" s="7">
        <v>0</v>
      </c>
      <c r="V2024" s="4">
        <v>0</v>
      </c>
      <c r="W2024">
        <v>0</v>
      </c>
      <c r="Y2024">
        <v>0</v>
      </c>
      <c r="Z2024">
        <v>0</v>
      </c>
      <c r="AA2024" t="b">
        <v>1</v>
      </c>
      <c r="AB2024" t="s">
        <v>76</v>
      </c>
      <c r="AC2024" t="s">
        <v>3186</v>
      </c>
    </row>
    <row r="2025" spans="1:29" hidden="1" x14ac:dyDescent="0.25">
      <c r="A2025">
        <v>581559</v>
      </c>
      <c r="B2025" t="s">
        <v>2057</v>
      </c>
      <c r="C2025" t="s">
        <v>3168</v>
      </c>
      <c r="D2025" t="s">
        <v>130</v>
      </c>
      <c r="E2025" t="s">
        <v>99</v>
      </c>
      <c r="F2025" t="s">
        <v>100</v>
      </c>
      <c r="G2025">
        <v>0.25</v>
      </c>
      <c r="J2025" s="5">
        <v>567209500023</v>
      </c>
      <c r="L2025" t="s">
        <v>502</v>
      </c>
      <c r="M2025">
        <v>2020</v>
      </c>
      <c r="N2025">
        <v>10</v>
      </c>
      <c r="P2025" t="s">
        <v>503</v>
      </c>
      <c r="Q2025" t="s">
        <v>35</v>
      </c>
      <c r="R2025" t="s">
        <v>103</v>
      </c>
      <c r="S2025" t="s">
        <v>104</v>
      </c>
      <c r="T2025">
        <v>0.25</v>
      </c>
      <c r="U2025" s="7">
        <v>0.25</v>
      </c>
      <c r="V2025" s="4">
        <v>6.25E-2</v>
      </c>
      <c r="W2025">
        <v>0</v>
      </c>
      <c r="Y2025">
        <v>6.25E-2</v>
      </c>
      <c r="Z2025">
        <v>6.25E-2</v>
      </c>
      <c r="AA2025" t="b">
        <v>1</v>
      </c>
      <c r="AB2025" t="s">
        <v>76</v>
      </c>
      <c r="AC2025" t="s">
        <v>3186</v>
      </c>
    </row>
    <row r="2026" spans="1:29" hidden="1" x14ac:dyDescent="0.25">
      <c r="A2026">
        <v>584995</v>
      </c>
      <c r="B2026" t="s">
        <v>2057</v>
      </c>
      <c r="C2026" t="s">
        <v>3168</v>
      </c>
      <c r="D2026" t="s">
        <v>130</v>
      </c>
      <c r="E2026" t="s">
        <v>197</v>
      </c>
      <c r="G2026">
        <v>0.33333333333332998</v>
      </c>
      <c r="J2026" s="5"/>
      <c r="M2026">
        <v>2020</v>
      </c>
      <c r="N2026">
        <v>47</v>
      </c>
      <c r="P2026" t="s">
        <v>1981</v>
      </c>
      <c r="Q2026" t="s">
        <v>69</v>
      </c>
      <c r="R2026" t="s">
        <v>197</v>
      </c>
      <c r="S2026" t="s">
        <v>61</v>
      </c>
      <c r="T2026">
        <v>0</v>
      </c>
      <c r="U2026" s="7">
        <v>0</v>
      </c>
      <c r="V2026" s="4">
        <v>0</v>
      </c>
      <c r="W2026">
        <v>0</v>
      </c>
      <c r="Y2026">
        <v>0</v>
      </c>
      <c r="Z2026">
        <v>0</v>
      </c>
      <c r="AA2026" t="b">
        <v>1</v>
      </c>
      <c r="AB2026" t="s">
        <v>76</v>
      </c>
      <c r="AC2026" t="s">
        <v>3186</v>
      </c>
    </row>
    <row r="2027" spans="1:29" hidden="1" x14ac:dyDescent="0.25">
      <c r="A2027">
        <v>593343</v>
      </c>
      <c r="B2027" t="s">
        <v>2057</v>
      </c>
      <c r="C2027" t="s">
        <v>3168</v>
      </c>
      <c r="D2027" t="s">
        <v>130</v>
      </c>
      <c r="E2027" t="s">
        <v>58</v>
      </c>
      <c r="G2027">
        <v>4.1666666666666997E-2</v>
      </c>
      <c r="J2027" s="5"/>
      <c r="M2027">
        <v>2020</v>
      </c>
      <c r="N2027">
        <v>260</v>
      </c>
      <c r="O2027" t="s">
        <v>34</v>
      </c>
      <c r="P2027" t="s">
        <v>266</v>
      </c>
      <c r="Q2027" t="s">
        <v>35</v>
      </c>
      <c r="R2027" t="s">
        <v>58</v>
      </c>
      <c r="S2027" t="s">
        <v>60</v>
      </c>
      <c r="T2027">
        <v>3</v>
      </c>
      <c r="U2027" s="7">
        <v>3</v>
      </c>
      <c r="V2027" s="4">
        <v>0.125000000000001</v>
      </c>
      <c r="W2027">
        <v>3</v>
      </c>
      <c r="Y2027">
        <v>0.125000000000001</v>
      </c>
      <c r="Z2027">
        <v>0.125000000000001</v>
      </c>
      <c r="AA2027" t="b">
        <v>1</v>
      </c>
      <c r="AB2027" t="s">
        <v>151</v>
      </c>
      <c r="AC2027" t="s">
        <v>151</v>
      </c>
    </row>
    <row r="2028" spans="1:29" hidden="1" x14ac:dyDescent="0.25">
      <c r="A2028">
        <v>548653</v>
      </c>
      <c r="B2028" t="s">
        <v>2060</v>
      </c>
      <c r="C2028" t="s">
        <v>3168</v>
      </c>
      <c r="D2028" t="s">
        <v>28</v>
      </c>
      <c r="E2028" t="s">
        <v>29</v>
      </c>
      <c r="F2028" t="s">
        <v>89</v>
      </c>
      <c r="G2028">
        <v>1</v>
      </c>
      <c r="J2028" s="5"/>
      <c r="L2028" t="s">
        <v>90</v>
      </c>
      <c r="M2028">
        <v>2018</v>
      </c>
      <c r="N2028">
        <v>15</v>
      </c>
      <c r="O2028" t="s">
        <v>34</v>
      </c>
      <c r="Q2028" t="s">
        <v>35</v>
      </c>
      <c r="R2028" t="s">
        <v>301</v>
      </c>
      <c r="S2028" t="s">
        <v>92</v>
      </c>
      <c r="T2028">
        <v>1</v>
      </c>
      <c r="U2028" s="7">
        <v>1</v>
      </c>
      <c r="V2028" s="4">
        <v>1</v>
      </c>
      <c r="W2028">
        <v>0</v>
      </c>
      <c r="Y2028">
        <v>1</v>
      </c>
      <c r="Z2028">
        <v>1</v>
      </c>
      <c r="AA2028" t="b">
        <v>1</v>
      </c>
      <c r="AB2028" t="s">
        <v>76</v>
      </c>
      <c r="AC2028" t="s">
        <v>3188</v>
      </c>
    </row>
    <row r="2029" spans="1:29" x14ac:dyDescent="0.25">
      <c r="A2029">
        <v>589324</v>
      </c>
      <c r="B2029" t="s">
        <v>2060</v>
      </c>
      <c r="C2029" t="s">
        <v>3168</v>
      </c>
      <c r="D2029" t="s">
        <v>28</v>
      </c>
      <c r="E2029" t="s">
        <v>40</v>
      </c>
      <c r="F2029" t="s">
        <v>89</v>
      </c>
      <c r="G2029">
        <v>0.5</v>
      </c>
      <c r="J2029" s="5"/>
      <c r="L2029" t="s">
        <v>90</v>
      </c>
      <c r="M2029">
        <v>2020</v>
      </c>
      <c r="N2029">
        <v>15</v>
      </c>
      <c r="O2029" t="s">
        <v>34</v>
      </c>
      <c r="Q2029" t="s">
        <v>35</v>
      </c>
      <c r="R2029" t="s">
        <v>91</v>
      </c>
      <c r="S2029" t="s">
        <v>92</v>
      </c>
      <c r="T2029">
        <v>1</v>
      </c>
      <c r="U2029" s="7">
        <v>1</v>
      </c>
      <c r="V2029" s="4">
        <v>0.5</v>
      </c>
      <c r="W2029">
        <v>0</v>
      </c>
      <c r="Y2029">
        <v>0.5</v>
      </c>
      <c r="Z2029">
        <v>0.5</v>
      </c>
      <c r="AA2029" t="b">
        <v>1</v>
      </c>
      <c r="AB2029" t="s">
        <v>38</v>
      </c>
      <c r="AC2029" t="s">
        <v>38</v>
      </c>
    </row>
    <row r="2030" spans="1:29" x14ac:dyDescent="0.25">
      <c r="A2030">
        <v>576931</v>
      </c>
      <c r="B2030" t="s">
        <v>2060</v>
      </c>
      <c r="C2030" t="s">
        <v>3168</v>
      </c>
      <c r="D2030" t="s">
        <v>28</v>
      </c>
      <c r="E2030" t="s">
        <v>99</v>
      </c>
      <c r="F2030" t="s">
        <v>134</v>
      </c>
      <c r="G2030">
        <v>0.5</v>
      </c>
      <c r="J2030" s="5"/>
      <c r="L2030" t="s">
        <v>2061</v>
      </c>
      <c r="M2030">
        <v>2020</v>
      </c>
      <c r="N2030">
        <v>8</v>
      </c>
      <c r="P2030" t="s">
        <v>2062</v>
      </c>
      <c r="Q2030" t="s">
        <v>69</v>
      </c>
      <c r="R2030" t="s">
        <v>224</v>
      </c>
      <c r="S2030" t="s">
        <v>225</v>
      </c>
      <c r="T2030">
        <v>0.5</v>
      </c>
      <c r="U2030" s="7">
        <v>1</v>
      </c>
      <c r="V2030" s="4">
        <v>0.5</v>
      </c>
      <c r="W2030">
        <v>0</v>
      </c>
      <c r="Y2030">
        <v>0.5</v>
      </c>
      <c r="Z2030">
        <v>0.5</v>
      </c>
      <c r="AA2030" t="b">
        <v>1</v>
      </c>
      <c r="AB2030" t="s">
        <v>45</v>
      </c>
      <c r="AC2030" t="s">
        <v>45</v>
      </c>
    </row>
    <row r="2031" spans="1:29" hidden="1" x14ac:dyDescent="0.25">
      <c r="A2031">
        <v>557677</v>
      </c>
      <c r="B2031" t="s">
        <v>2063</v>
      </c>
      <c r="C2031" t="s">
        <v>3168</v>
      </c>
      <c r="D2031" t="s">
        <v>196</v>
      </c>
      <c r="E2031" t="s">
        <v>40</v>
      </c>
      <c r="F2031" t="s">
        <v>163</v>
      </c>
      <c r="G2031">
        <v>1</v>
      </c>
      <c r="J2031" s="5"/>
      <c r="L2031" t="s">
        <v>729</v>
      </c>
      <c r="M2031">
        <v>2017</v>
      </c>
      <c r="N2031">
        <v>34</v>
      </c>
      <c r="O2031" t="s">
        <v>34</v>
      </c>
      <c r="Q2031" t="s">
        <v>35</v>
      </c>
      <c r="R2031" t="s">
        <v>164</v>
      </c>
      <c r="S2031" t="s">
        <v>44</v>
      </c>
      <c r="T2031">
        <v>0.5</v>
      </c>
      <c r="U2031" s="7">
        <v>0.5</v>
      </c>
      <c r="V2031" s="4">
        <v>0.5</v>
      </c>
      <c r="W2031">
        <v>0</v>
      </c>
      <c r="Y2031">
        <v>0.5</v>
      </c>
      <c r="Z2031">
        <v>0.5</v>
      </c>
      <c r="AA2031" t="b">
        <v>1</v>
      </c>
      <c r="AB2031" t="s">
        <v>199</v>
      </c>
      <c r="AC2031" t="s">
        <v>199</v>
      </c>
    </row>
    <row r="2032" spans="1:29" hidden="1" x14ac:dyDescent="0.25">
      <c r="A2032">
        <v>558551</v>
      </c>
      <c r="B2032" t="s">
        <v>2064</v>
      </c>
      <c r="C2032" t="s">
        <v>3168</v>
      </c>
      <c r="D2032" t="s">
        <v>470</v>
      </c>
      <c r="E2032" t="s">
        <v>99</v>
      </c>
      <c r="F2032" t="s">
        <v>100</v>
      </c>
      <c r="G2032">
        <v>1</v>
      </c>
      <c r="J2032" s="5"/>
      <c r="L2032" t="s">
        <v>2065</v>
      </c>
      <c r="M2032">
        <v>2018</v>
      </c>
      <c r="N2032">
        <v>4</v>
      </c>
      <c r="P2032" t="s">
        <v>1702</v>
      </c>
      <c r="Q2032" t="s">
        <v>35</v>
      </c>
      <c r="R2032" t="s">
        <v>103</v>
      </c>
      <c r="S2032" t="s">
        <v>104</v>
      </c>
      <c r="T2032">
        <v>0.25</v>
      </c>
      <c r="U2032" s="7">
        <v>0.25</v>
      </c>
      <c r="V2032" s="4">
        <v>0.25</v>
      </c>
      <c r="W2032">
        <v>0</v>
      </c>
      <c r="Y2032">
        <v>0.25</v>
      </c>
      <c r="Z2032">
        <v>0.25</v>
      </c>
      <c r="AA2032" t="b">
        <v>1</v>
      </c>
      <c r="AB2032" t="s">
        <v>151</v>
      </c>
      <c r="AC2032" t="s">
        <v>151</v>
      </c>
    </row>
    <row r="2033" spans="1:29" hidden="1" x14ac:dyDescent="0.25">
      <c r="A2033">
        <v>558763</v>
      </c>
      <c r="B2033" t="s">
        <v>2064</v>
      </c>
      <c r="C2033" t="s">
        <v>3168</v>
      </c>
      <c r="D2033" t="s">
        <v>470</v>
      </c>
      <c r="E2033" t="s">
        <v>599</v>
      </c>
      <c r="G2033">
        <v>0.5</v>
      </c>
      <c r="J2033" s="5"/>
      <c r="M2033">
        <v>2019</v>
      </c>
      <c r="N2033">
        <v>42</v>
      </c>
      <c r="O2033" t="s">
        <v>34</v>
      </c>
      <c r="P2033" t="s">
        <v>1817</v>
      </c>
      <c r="Q2033" t="s">
        <v>35</v>
      </c>
      <c r="R2033" t="s">
        <v>599</v>
      </c>
      <c r="S2033" t="s">
        <v>191</v>
      </c>
      <c r="T2033">
        <v>1</v>
      </c>
      <c r="U2033" s="7">
        <v>1</v>
      </c>
      <c r="V2033" s="4">
        <v>0.5</v>
      </c>
      <c r="W2033">
        <v>0</v>
      </c>
      <c r="Y2033">
        <v>0.5</v>
      </c>
      <c r="Z2033">
        <v>0.5</v>
      </c>
      <c r="AA2033" t="b">
        <v>1</v>
      </c>
      <c r="AB2033" t="s">
        <v>76</v>
      </c>
      <c r="AC2033" t="s">
        <v>3187</v>
      </c>
    </row>
    <row r="2034" spans="1:29" hidden="1" x14ac:dyDescent="0.25">
      <c r="A2034">
        <v>538214</v>
      </c>
      <c r="B2034" t="s">
        <v>2064</v>
      </c>
      <c r="C2034" t="s">
        <v>3168</v>
      </c>
      <c r="D2034" t="s">
        <v>470</v>
      </c>
      <c r="E2034" t="s">
        <v>99</v>
      </c>
      <c r="F2034" t="s">
        <v>100</v>
      </c>
      <c r="G2034">
        <v>1</v>
      </c>
      <c r="J2034" s="5"/>
      <c r="L2034" t="s">
        <v>2066</v>
      </c>
      <c r="M2034">
        <v>2017</v>
      </c>
      <c r="N2034">
        <v>7</v>
      </c>
      <c r="P2034" t="s">
        <v>1702</v>
      </c>
      <c r="Q2034" t="s">
        <v>35</v>
      </c>
      <c r="R2034" t="s">
        <v>103</v>
      </c>
      <c r="S2034" t="s">
        <v>104</v>
      </c>
      <c r="T2034">
        <v>0.25</v>
      </c>
      <c r="U2034" s="7">
        <v>0.25</v>
      </c>
      <c r="V2034" s="4">
        <v>0.25</v>
      </c>
      <c r="W2034">
        <v>0</v>
      </c>
      <c r="Y2034">
        <v>0.25</v>
      </c>
      <c r="Z2034">
        <v>0.25</v>
      </c>
      <c r="AA2034" t="b">
        <v>1</v>
      </c>
      <c r="AB2034" t="s">
        <v>76</v>
      </c>
      <c r="AC2034" t="s">
        <v>3187</v>
      </c>
    </row>
    <row r="2035" spans="1:29" hidden="1" x14ac:dyDescent="0.25">
      <c r="A2035">
        <v>555221</v>
      </c>
      <c r="B2035" t="s">
        <v>2064</v>
      </c>
      <c r="C2035" t="s">
        <v>3168</v>
      </c>
      <c r="D2035" t="s">
        <v>470</v>
      </c>
      <c r="E2035" t="s">
        <v>40</v>
      </c>
      <c r="F2035" t="s">
        <v>89</v>
      </c>
      <c r="G2035">
        <v>1</v>
      </c>
      <c r="J2035" s="5"/>
      <c r="L2035" t="s">
        <v>2067</v>
      </c>
      <c r="M2035">
        <v>2018</v>
      </c>
      <c r="N2035">
        <v>6</v>
      </c>
      <c r="O2035" t="s">
        <v>184</v>
      </c>
      <c r="Q2035" t="s">
        <v>69</v>
      </c>
      <c r="R2035" t="s">
        <v>91</v>
      </c>
      <c r="S2035" t="s">
        <v>92</v>
      </c>
      <c r="T2035">
        <v>1</v>
      </c>
      <c r="U2035" s="7">
        <v>2</v>
      </c>
      <c r="V2035" s="4">
        <v>2</v>
      </c>
      <c r="W2035">
        <v>0</v>
      </c>
      <c r="Y2035">
        <v>2</v>
      </c>
      <c r="Z2035">
        <v>2</v>
      </c>
      <c r="AA2035" t="b">
        <v>1</v>
      </c>
      <c r="AB2035" t="s">
        <v>151</v>
      </c>
      <c r="AC2035" t="s">
        <v>151</v>
      </c>
    </row>
    <row r="2036" spans="1:29" hidden="1" x14ac:dyDescent="0.25">
      <c r="A2036">
        <v>591672</v>
      </c>
      <c r="B2036" t="s">
        <v>2068</v>
      </c>
      <c r="C2036" t="s">
        <v>3168</v>
      </c>
      <c r="D2036" t="s">
        <v>201</v>
      </c>
      <c r="E2036" t="s">
        <v>117</v>
      </c>
      <c r="G2036">
        <v>0.5</v>
      </c>
      <c r="J2036" s="5"/>
      <c r="L2036" t="s">
        <v>806</v>
      </c>
      <c r="M2036">
        <v>2020</v>
      </c>
      <c r="N2036">
        <v>9</v>
      </c>
      <c r="O2036" t="s">
        <v>34</v>
      </c>
      <c r="P2036" t="s">
        <v>266</v>
      </c>
      <c r="Q2036" t="s">
        <v>35</v>
      </c>
      <c r="R2036" t="s">
        <v>117</v>
      </c>
      <c r="S2036" t="s">
        <v>120</v>
      </c>
      <c r="T2036">
        <v>1</v>
      </c>
      <c r="U2036" s="7">
        <v>1</v>
      </c>
      <c r="V2036" s="4">
        <v>0.5</v>
      </c>
      <c r="W2036">
        <v>0</v>
      </c>
      <c r="Y2036">
        <v>0.5</v>
      </c>
      <c r="Z2036">
        <v>0.5</v>
      </c>
      <c r="AA2036" t="b">
        <v>1</v>
      </c>
      <c r="AB2036" t="s">
        <v>151</v>
      </c>
      <c r="AC2036" t="s">
        <v>458</v>
      </c>
    </row>
    <row r="2037" spans="1:29" hidden="1" x14ac:dyDescent="0.25">
      <c r="A2037">
        <v>591894</v>
      </c>
      <c r="B2037" t="s">
        <v>2068</v>
      </c>
      <c r="C2037" t="s">
        <v>3168</v>
      </c>
      <c r="D2037" t="s">
        <v>201</v>
      </c>
      <c r="E2037" t="s">
        <v>40</v>
      </c>
      <c r="F2037" t="s">
        <v>41</v>
      </c>
      <c r="G2037">
        <v>0.25</v>
      </c>
      <c r="J2037" s="5"/>
      <c r="L2037" t="s">
        <v>458</v>
      </c>
      <c r="M2037">
        <v>2020</v>
      </c>
      <c r="N2037">
        <v>13</v>
      </c>
      <c r="O2037" t="s">
        <v>34</v>
      </c>
      <c r="Q2037" t="s">
        <v>35</v>
      </c>
      <c r="R2037" t="s">
        <v>43</v>
      </c>
      <c r="S2037" t="s">
        <v>44</v>
      </c>
      <c r="T2037">
        <v>0.5</v>
      </c>
      <c r="U2037" s="7">
        <v>0.5</v>
      </c>
      <c r="V2037" s="4">
        <v>0.125</v>
      </c>
      <c r="W2037">
        <v>0</v>
      </c>
      <c r="Y2037">
        <v>0.125</v>
      </c>
      <c r="Z2037">
        <v>0.125</v>
      </c>
      <c r="AA2037" t="b">
        <v>1</v>
      </c>
      <c r="AB2037" t="s">
        <v>151</v>
      </c>
      <c r="AC2037" t="s">
        <v>458</v>
      </c>
    </row>
    <row r="2038" spans="1:29" hidden="1" x14ac:dyDescent="0.25">
      <c r="A2038">
        <v>577631</v>
      </c>
      <c r="B2038" t="s">
        <v>2068</v>
      </c>
      <c r="C2038" t="s">
        <v>3168</v>
      </c>
      <c r="D2038" t="s">
        <v>201</v>
      </c>
      <c r="E2038" t="s">
        <v>40</v>
      </c>
      <c r="F2038" t="s">
        <v>41</v>
      </c>
      <c r="G2038">
        <v>0.5</v>
      </c>
      <c r="J2038" s="5"/>
      <c r="L2038" t="s">
        <v>458</v>
      </c>
      <c r="M2038">
        <v>2019</v>
      </c>
      <c r="N2038">
        <v>15</v>
      </c>
      <c r="O2038" t="s">
        <v>34</v>
      </c>
      <c r="Q2038" t="s">
        <v>35</v>
      </c>
      <c r="R2038" t="s">
        <v>43</v>
      </c>
      <c r="S2038" t="s">
        <v>44</v>
      </c>
      <c r="T2038">
        <v>0.5</v>
      </c>
      <c r="U2038" s="7">
        <v>0.5</v>
      </c>
      <c r="V2038" s="4">
        <v>0.25</v>
      </c>
      <c r="W2038">
        <v>0</v>
      </c>
      <c r="Y2038">
        <v>0.25</v>
      </c>
      <c r="Z2038">
        <v>0.25</v>
      </c>
      <c r="AA2038" t="b">
        <v>1</v>
      </c>
      <c r="AB2038" t="s">
        <v>151</v>
      </c>
      <c r="AC2038" t="s">
        <v>458</v>
      </c>
    </row>
    <row r="2039" spans="1:29" hidden="1" x14ac:dyDescent="0.25">
      <c r="A2039">
        <v>541331</v>
      </c>
      <c r="B2039" t="s">
        <v>2068</v>
      </c>
      <c r="C2039" t="s">
        <v>3168</v>
      </c>
      <c r="D2039" t="s">
        <v>201</v>
      </c>
      <c r="E2039" t="s">
        <v>40</v>
      </c>
      <c r="F2039" t="s">
        <v>47</v>
      </c>
      <c r="G2039">
        <v>0.25</v>
      </c>
      <c r="H2039" t="s">
        <v>699</v>
      </c>
      <c r="I2039" t="s">
        <v>66</v>
      </c>
      <c r="J2039" s="5">
        <v>432486100010</v>
      </c>
      <c r="K2039" t="s">
        <v>49</v>
      </c>
      <c r="L2039" t="s">
        <v>700</v>
      </c>
      <c r="M2039">
        <v>2018</v>
      </c>
      <c r="N2039">
        <v>16</v>
      </c>
      <c r="O2039" t="s">
        <v>701</v>
      </c>
      <c r="Q2039" t="s">
        <v>69</v>
      </c>
      <c r="R2039" t="s">
        <v>51</v>
      </c>
      <c r="S2039" t="s">
        <v>71</v>
      </c>
      <c r="T2039">
        <v>12</v>
      </c>
      <c r="U2039" s="7">
        <v>12</v>
      </c>
      <c r="V2039" s="4">
        <v>3</v>
      </c>
      <c r="W2039">
        <v>0</v>
      </c>
      <c r="Y2039">
        <v>3</v>
      </c>
      <c r="Z2039">
        <v>2.25</v>
      </c>
      <c r="AA2039" t="b">
        <v>0</v>
      </c>
      <c r="AB2039" t="s">
        <v>151</v>
      </c>
      <c r="AC2039" t="s">
        <v>151</v>
      </c>
    </row>
    <row r="2040" spans="1:29" hidden="1" x14ac:dyDescent="0.25">
      <c r="A2040">
        <v>583681</v>
      </c>
      <c r="B2040" t="s">
        <v>2068</v>
      </c>
      <c r="C2040" t="s">
        <v>3168</v>
      </c>
      <c r="D2040" t="s">
        <v>201</v>
      </c>
      <c r="E2040" t="s">
        <v>99</v>
      </c>
      <c r="F2040" t="s">
        <v>100</v>
      </c>
      <c r="G2040">
        <v>0.5</v>
      </c>
      <c r="J2040" s="5"/>
      <c r="L2040" t="s">
        <v>809</v>
      </c>
      <c r="M2040">
        <v>2020</v>
      </c>
      <c r="N2040">
        <v>9</v>
      </c>
      <c r="P2040" t="s">
        <v>266</v>
      </c>
      <c r="Q2040" t="s">
        <v>35</v>
      </c>
      <c r="R2040" t="s">
        <v>103</v>
      </c>
      <c r="S2040" t="s">
        <v>104</v>
      </c>
      <c r="T2040">
        <v>0.25</v>
      </c>
      <c r="U2040" s="7">
        <v>0.25</v>
      </c>
      <c r="V2040" s="4">
        <v>0.125</v>
      </c>
      <c r="W2040">
        <v>0</v>
      </c>
      <c r="Y2040">
        <v>0.125</v>
      </c>
      <c r="Z2040">
        <v>0.125</v>
      </c>
      <c r="AA2040" t="b">
        <v>1</v>
      </c>
      <c r="AB2040" t="s">
        <v>151</v>
      </c>
      <c r="AC2040" t="s">
        <v>458</v>
      </c>
    </row>
    <row r="2041" spans="1:29" hidden="1" x14ac:dyDescent="0.25">
      <c r="A2041">
        <v>556282</v>
      </c>
      <c r="B2041" t="s">
        <v>2068</v>
      </c>
      <c r="C2041" t="s">
        <v>3168</v>
      </c>
      <c r="D2041" t="s">
        <v>201</v>
      </c>
      <c r="E2041" t="s">
        <v>193</v>
      </c>
      <c r="G2041">
        <v>1</v>
      </c>
      <c r="J2041" s="5"/>
      <c r="M2041">
        <v>2018</v>
      </c>
      <c r="N2041">
        <v>181</v>
      </c>
      <c r="O2041" t="s">
        <v>34</v>
      </c>
      <c r="P2041" t="s">
        <v>266</v>
      </c>
      <c r="Q2041" t="s">
        <v>35</v>
      </c>
      <c r="R2041" t="s">
        <v>193</v>
      </c>
      <c r="S2041" t="s">
        <v>60</v>
      </c>
      <c r="T2041">
        <v>3</v>
      </c>
      <c r="U2041" s="7">
        <v>3</v>
      </c>
      <c r="V2041" s="4">
        <v>3</v>
      </c>
      <c r="W2041">
        <v>3</v>
      </c>
      <c r="Y2041">
        <v>3</v>
      </c>
      <c r="Z2041">
        <v>3</v>
      </c>
      <c r="AA2041" t="b">
        <v>1</v>
      </c>
      <c r="AB2041" t="s">
        <v>151</v>
      </c>
      <c r="AC2041" t="s">
        <v>458</v>
      </c>
    </row>
    <row r="2042" spans="1:29" hidden="1" x14ac:dyDescent="0.25">
      <c r="A2042">
        <v>572985</v>
      </c>
      <c r="B2042" t="s">
        <v>2068</v>
      </c>
      <c r="C2042" t="s">
        <v>3168</v>
      </c>
      <c r="D2042" t="s">
        <v>201</v>
      </c>
      <c r="E2042" t="s">
        <v>40</v>
      </c>
      <c r="F2042" t="s">
        <v>41</v>
      </c>
      <c r="G2042">
        <v>0.25</v>
      </c>
      <c r="J2042" s="5"/>
      <c r="L2042" t="s">
        <v>458</v>
      </c>
      <c r="M2042">
        <v>2019</v>
      </c>
      <c r="N2042">
        <v>12</v>
      </c>
      <c r="O2042" t="s">
        <v>34</v>
      </c>
      <c r="Q2042" t="s">
        <v>35</v>
      </c>
      <c r="R2042" t="s">
        <v>43</v>
      </c>
      <c r="S2042" t="s">
        <v>44</v>
      </c>
      <c r="T2042">
        <v>0.5</v>
      </c>
      <c r="U2042" s="7">
        <v>0.5</v>
      </c>
      <c r="V2042" s="4">
        <v>0.125</v>
      </c>
      <c r="W2042">
        <v>0</v>
      </c>
      <c r="Y2042">
        <v>0.125</v>
      </c>
      <c r="Z2042">
        <v>0.125</v>
      </c>
      <c r="AA2042" t="b">
        <v>1</v>
      </c>
      <c r="AB2042" t="s">
        <v>151</v>
      </c>
      <c r="AC2042" t="s">
        <v>458</v>
      </c>
    </row>
    <row r="2043" spans="1:29" hidden="1" x14ac:dyDescent="0.25">
      <c r="A2043">
        <v>572991</v>
      </c>
      <c r="B2043" t="s">
        <v>2068</v>
      </c>
      <c r="C2043" t="s">
        <v>3168</v>
      </c>
      <c r="D2043" t="s">
        <v>201</v>
      </c>
      <c r="E2043" t="s">
        <v>228</v>
      </c>
      <c r="F2043" t="s">
        <v>100</v>
      </c>
      <c r="G2043">
        <v>0.5</v>
      </c>
      <c r="J2043" s="5"/>
      <c r="L2043" t="s">
        <v>810</v>
      </c>
      <c r="M2043">
        <v>2019</v>
      </c>
      <c r="N2043">
        <v>8</v>
      </c>
      <c r="O2043" t="s">
        <v>34</v>
      </c>
      <c r="P2043" t="s">
        <v>266</v>
      </c>
      <c r="Q2043" t="s">
        <v>35</v>
      </c>
      <c r="R2043" t="s">
        <v>3093</v>
      </c>
      <c r="S2043" t="s">
        <v>61</v>
      </c>
      <c r="T2043">
        <v>0</v>
      </c>
      <c r="U2043" s="7">
        <v>0</v>
      </c>
      <c r="V2043" s="4">
        <v>0</v>
      </c>
      <c r="W2043">
        <v>0</v>
      </c>
      <c r="Y2043">
        <v>0</v>
      </c>
      <c r="Z2043">
        <v>0</v>
      </c>
      <c r="AA2043" t="b">
        <v>1</v>
      </c>
      <c r="AB2043" t="s">
        <v>151</v>
      </c>
      <c r="AC2043" t="s">
        <v>458</v>
      </c>
    </row>
    <row r="2044" spans="1:29" hidden="1" x14ac:dyDescent="0.25">
      <c r="A2044">
        <v>574086</v>
      </c>
      <c r="B2044" t="s">
        <v>2068</v>
      </c>
      <c r="C2044" t="s">
        <v>3168</v>
      </c>
      <c r="D2044" t="s">
        <v>201</v>
      </c>
      <c r="E2044" t="s">
        <v>288</v>
      </c>
      <c r="G2044">
        <v>0.16666666666666999</v>
      </c>
      <c r="J2044" s="5"/>
      <c r="M2044">
        <v>2019</v>
      </c>
      <c r="N2044">
        <v>207</v>
      </c>
      <c r="P2044" t="s">
        <v>1811</v>
      </c>
      <c r="Q2044" t="s">
        <v>35</v>
      </c>
      <c r="R2044" t="s">
        <v>288</v>
      </c>
      <c r="S2044" t="s">
        <v>61</v>
      </c>
      <c r="T2044">
        <v>0</v>
      </c>
      <c r="U2044" s="7">
        <v>0</v>
      </c>
      <c r="V2044" s="4">
        <v>0</v>
      </c>
      <c r="W2044">
        <v>0</v>
      </c>
      <c r="Y2044">
        <v>0</v>
      </c>
      <c r="Z2044">
        <v>0</v>
      </c>
      <c r="AA2044" t="b">
        <v>1</v>
      </c>
      <c r="AB2044" t="s">
        <v>151</v>
      </c>
      <c r="AC2044" t="s">
        <v>3189</v>
      </c>
    </row>
    <row r="2045" spans="1:29" hidden="1" x14ac:dyDescent="0.25">
      <c r="A2045">
        <v>540309</v>
      </c>
      <c r="B2045" t="s">
        <v>2069</v>
      </c>
      <c r="C2045" t="s">
        <v>3168</v>
      </c>
      <c r="D2045" t="s">
        <v>437</v>
      </c>
      <c r="E2045" t="s">
        <v>40</v>
      </c>
      <c r="F2045" t="s">
        <v>163</v>
      </c>
      <c r="G2045">
        <v>1</v>
      </c>
      <c r="J2045" s="5"/>
      <c r="L2045" t="s">
        <v>2070</v>
      </c>
      <c r="M2045">
        <v>2017</v>
      </c>
      <c r="N2045">
        <v>14</v>
      </c>
      <c r="O2045" t="s">
        <v>34</v>
      </c>
      <c r="Q2045" t="s">
        <v>35</v>
      </c>
      <c r="R2045" t="s">
        <v>164</v>
      </c>
      <c r="S2045" t="s">
        <v>44</v>
      </c>
      <c r="T2045">
        <v>0.5</v>
      </c>
      <c r="U2045" s="7">
        <v>0.5</v>
      </c>
      <c r="V2045" s="4">
        <v>0.5</v>
      </c>
      <c r="W2045">
        <v>0</v>
      </c>
      <c r="Y2045">
        <v>0.5</v>
      </c>
      <c r="Z2045">
        <v>0.5</v>
      </c>
      <c r="AA2045" t="b">
        <v>1</v>
      </c>
      <c r="AB2045" t="s">
        <v>76</v>
      </c>
      <c r="AC2045" t="s">
        <v>3187</v>
      </c>
    </row>
    <row r="2046" spans="1:29" hidden="1" x14ac:dyDescent="0.25">
      <c r="A2046">
        <v>554049</v>
      </c>
      <c r="B2046" t="s">
        <v>2069</v>
      </c>
      <c r="C2046" t="s">
        <v>3168</v>
      </c>
      <c r="D2046" t="s">
        <v>437</v>
      </c>
      <c r="E2046" t="s">
        <v>40</v>
      </c>
      <c r="F2046" t="s">
        <v>41</v>
      </c>
      <c r="G2046">
        <v>1</v>
      </c>
      <c r="J2046" s="5"/>
      <c r="L2046" t="s">
        <v>532</v>
      </c>
      <c r="M2046">
        <v>2018</v>
      </c>
      <c r="N2046">
        <v>4</v>
      </c>
      <c r="O2046" t="s">
        <v>34</v>
      </c>
      <c r="Q2046" t="s">
        <v>35</v>
      </c>
      <c r="R2046" t="s">
        <v>43</v>
      </c>
      <c r="S2046" t="s">
        <v>44</v>
      </c>
      <c r="T2046">
        <v>0.5</v>
      </c>
      <c r="U2046" s="7">
        <v>0.5</v>
      </c>
      <c r="V2046" s="4">
        <v>0.5</v>
      </c>
      <c r="W2046">
        <v>0</v>
      </c>
      <c r="Y2046">
        <v>0.5</v>
      </c>
      <c r="Z2046">
        <v>0.5</v>
      </c>
      <c r="AA2046" t="b">
        <v>1</v>
      </c>
      <c r="AB2046" t="s">
        <v>151</v>
      </c>
      <c r="AC2046" t="s">
        <v>151</v>
      </c>
    </row>
    <row r="2047" spans="1:29" hidden="1" x14ac:dyDescent="0.25">
      <c r="A2047">
        <v>554059</v>
      </c>
      <c r="B2047" t="s">
        <v>2069</v>
      </c>
      <c r="C2047" t="s">
        <v>3168</v>
      </c>
      <c r="D2047" t="s">
        <v>437</v>
      </c>
      <c r="E2047" t="s">
        <v>99</v>
      </c>
      <c r="F2047" t="s">
        <v>100</v>
      </c>
      <c r="G2047">
        <v>1</v>
      </c>
      <c r="J2047" s="5"/>
      <c r="L2047" t="s">
        <v>2071</v>
      </c>
      <c r="M2047">
        <v>2018</v>
      </c>
      <c r="N2047">
        <v>5</v>
      </c>
      <c r="P2047" t="s">
        <v>2072</v>
      </c>
      <c r="Q2047" t="s">
        <v>464</v>
      </c>
      <c r="R2047" t="s">
        <v>103</v>
      </c>
      <c r="S2047" t="s">
        <v>104</v>
      </c>
      <c r="T2047">
        <v>0.25</v>
      </c>
      <c r="U2047" s="7">
        <v>0.5</v>
      </c>
      <c r="V2047" s="4">
        <v>0.5</v>
      </c>
      <c r="W2047">
        <v>0</v>
      </c>
      <c r="Y2047">
        <v>0.5</v>
      </c>
      <c r="Z2047">
        <v>0.5</v>
      </c>
      <c r="AA2047" t="b">
        <v>1</v>
      </c>
      <c r="AB2047" t="s">
        <v>151</v>
      </c>
      <c r="AC2047" t="s">
        <v>151</v>
      </c>
    </row>
    <row r="2048" spans="1:29" hidden="1" x14ac:dyDescent="0.25">
      <c r="A2048">
        <v>557509</v>
      </c>
      <c r="B2048" t="s">
        <v>2073</v>
      </c>
      <c r="C2048" t="s">
        <v>3168</v>
      </c>
      <c r="D2048" t="s">
        <v>196</v>
      </c>
      <c r="E2048" t="s">
        <v>40</v>
      </c>
      <c r="F2048" t="s">
        <v>163</v>
      </c>
      <c r="G2048">
        <v>1</v>
      </c>
      <c r="J2048" s="5"/>
      <c r="L2048" t="s">
        <v>729</v>
      </c>
      <c r="M2048">
        <v>2017</v>
      </c>
      <c r="N2048">
        <v>30</v>
      </c>
      <c r="O2048" t="s">
        <v>34</v>
      </c>
      <c r="Q2048" t="s">
        <v>35</v>
      </c>
      <c r="R2048" t="s">
        <v>164</v>
      </c>
      <c r="S2048" t="s">
        <v>44</v>
      </c>
      <c r="T2048">
        <v>0.5</v>
      </c>
      <c r="U2048" s="7">
        <v>0.5</v>
      </c>
      <c r="V2048" s="4">
        <v>0.5</v>
      </c>
      <c r="W2048">
        <v>0</v>
      </c>
      <c r="Y2048">
        <v>0.5</v>
      </c>
      <c r="Z2048">
        <v>0.5</v>
      </c>
      <c r="AA2048" t="b">
        <v>1</v>
      </c>
      <c r="AB2048" t="s">
        <v>199</v>
      </c>
      <c r="AC2048" t="s">
        <v>199</v>
      </c>
    </row>
    <row r="2049" spans="1:29" x14ac:dyDescent="0.25">
      <c r="A2049">
        <v>563394</v>
      </c>
      <c r="B2049" t="s">
        <v>2074</v>
      </c>
      <c r="C2049" t="s">
        <v>3168</v>
      </c>
      <c r="D2049" t="s">
        <v>28</v>
      </c>
      <c r="E2049" t="s">
        <v>1222</v>
      </c>
      <c r="F2049" t="s">
        <v>30</v>
      </c>
      <c r="G2049">
        <v>0.5</v>
      </c>
      <c r="H2049" t="s">
        <v>1223</v>
      </c>
      <c r="I2049" t="s">
        <v>49</v>
      </c>
      <c r="J2049" s="5"/>
      <c r="L2049" t="s">
        <v>1224</v>
      </c>
      <c r="M2049">
        <v>2018</v>
      </c>
      <c r="N2049">
        <v>9</v>
      </c>
      <c r="O2049" t="s">
        <v>34</v>
      </c>
      <c r="Q2049" t="s">
        <v>69</v>
      </c>
      <c r="R2049" t="s">
        <v>3117</v>
      </c>
      <c r="S2049" t="s">
        <v>169</v>
      </c>
      <c r="T2049">
        <v>7</v>
      </c>
      <c r="U2049" s="7">
        <v>7</v>
      </c>
      <c r="V2049" s="4">
        <v>3.5</v>
      </c>
      <c r="W2049">
        <v>0</v>
      </c>
      <c r="Y2049">
        <v>3.5</v>
      </c>
      <c r="Z2049">
        <v>3.5</v>
      </c>
      <c r="AA2049" t="b">
        <v>1</v>
      </c>
      <c r="AB2049" t="s">
        <v>45</v>
      </c>
      <c r="AC2049" t="s">
        <v>45</v>
      </c>
    </row>
    <row r="2050" spans="1:29" x14ac:dyDescent="0.25">
      <c r="A2050">
        <v>563917</v>
      </c>
      <c r="B2050" t="s">
        <v>2074</v>
      </c>
      <c r="C2050" t="s">
        <v>3168</v>
      </c>
      <c r="D2050" t="s">
        <v>28</v>
      </c>
      <c r="E2050" t="s">
        <v>40</v>
      </c>
      <c r="F2050" t="s">
        <v>41</v>
      </c>
      <c r="G2050">
        <v>0.33333333333332998</v>
      </c>
      <c r="J2050" s="5"/>
      <c r="L2050" t="s">
        <v>1559</v>
      </c>
      <c r="M2050">
        <v>2019</v>
      </c>
      <c r="N2050">
        <v>9</v>
      </c>
      <c r="O2050" t="s">
        <v>34</v>
      </c>
      <c r="Q2050" t="s">
        <v>35</v>
      </c>
      <c r="R2050" t="s">
        <v>43</v>
      </c>
      <c r="S2050" t="s">
        <v>44</v>
      </c>
      <c r="T2050">
        <v>0.5</v>
      </c>
      <c r="U2050" s="7">
        <v>0.5</v>
      </c>
      <c r="V2050" s="4">
        <v>0.16666666666666499</v>
      </c>
      <c r="W2050">
        <v>0</v>
      </c>
      <c r="Y2050">
        <v>0.16666666666666499</v>
      </c>
      <c r="Z2050">
        <v>0.16666666666666499</v>
      </c>
      <c r="AA2050" t="b">
        <v>1</v>
      </c>
      <c r="AB2050" t="s">
        <v>45</v>
      </c>
      <c r="AC2050" t="s">
        <v>45</v>
      </c>
    </row>
    <row r="2051" spans="1:29" x14ac:dyDescent="0.25">
      <c r="A2051">
        <v>565789</v>
      </c>
      <c r="B2051" t="s">
        <v>2074</v>
      </c>
      <c r="C2051" t="s">
        <v>3168</v>
      </c>
      <c r="D2051" t="s">
        <v>28</v>
      </c>
      <c r="E2051" t="s">
        <v>40</v>
      </c>
      <c r="F2051" t="s">
        <v>89</v>
      </c>
      <c r="G2051">
        <v>0.25</v>
      </c>
      <c r="J2051" s="5"/>
      <c r="L2051" t="s">
        <v>659</v>
      </c>
      <c r="M2051">
        <v>2018</v>
      </c>
      <c r="N2051">
        <v>17</v>
      </c>
      <c r="O2051" t="s">
        <v>34</v>
      </c>
      <c r="Q2051" t="s">
        <v>35</v>
      </c>
      <c r="R2051" t="s">
        <v>91</v>
      </c>
      <c r="S2051" t="s">
        <v>92</v>
      </c>
      <c r="T2051">
        <v>1</v>
      </c>
      <c r="U2051" s="7">
        <v>1</v>
      </c>
      <c r="V2051" s="4">
        <v>0.25</v>
      </c>
      <c r="W2051">
        <v>0</v>
      </c>
      <c r="Y2051">
        <v>0.25</v>
      </c>
      <c r="Z2051">
        <v>0.25</v>
      </c>
      <c r="AA2051" t="b">
        <v>1</v>
      </c>
      <c r="AB2051" t="s">
        <v>45</v>
      </c>
      <c r="AC2051" t="s">
        <v>45</v>
      </c>
    </row>
    <row r="2052" spans="1:29" x14ac:dyDescent="0.25">
      <c r="A2052">
        <v>566247</v>
      </c>
      <c r="B2052" t="s">
        <v>2074</v>
      </c>
      <c r="C2052" t="s">
        <v>3168</v>
      </c>
      <c r="D2052" t="s">
        <v>28</v>
      </c>
      <c r="E2052" t="s">
        <v>1222</v>
      </c>
      <c r="F2052" t="s">
        <v>89</v>
      </c>
      <c r="G2052">
        <v>0.5</v>
      </c>
      <c r="J2052" s="5"/>
      <c r="L2052" t="s">
        <v>498</v>
      </c>
      <c r="M2052">
        <v>2019</v>
      </c>
      <c r="N2052">
        <v>20</v>
      </c>
      <c r="O2052" t="s">
        <v>34</v>
      </c>
      <c r="Q2052" t="s">
        <v>35</v>
      </c>
      <c r="R2052" t="s">
        <v>3133</v>
      </c>
      <c r="S2052" t="s">
        <v>92</v>
      </c>
      <c r="T2052">
        <v>1</v>
      </c>
      <c r="U2052" s="7">
        <v>1</v>
      </c>
      <c r="V2052" s="4">
        <v>0.5</v>
      </c>
      <c r="W2052">
        <v>0</v>
      </c>
      <c r="Y2052">
        <v>0.5</v>
      </c>
      <c r="Z2052">
        <v>0.5</v>
      </c>
      <c r="AA2052" t="b">
        <v>1</v>
      </c>
      <c r="AB2052" t="s">
        <v>45</v>
      </c>
      <c r="AC2052" t="s">
        <v>45</v>
      </c>
    </row>
    <row r="2053" spans="1:29" x14ac:dyDescent="0.25">
      <c r="A2053">
        <v>589168</v>
      </c>
      <c r="B2053" t="s">
        <v>2074</v>
      </c>
      <c r="C2053" t="s">
        <v>3168</v>
      </c>
      <c r="D2053" t="s">
        <v>28</v>
      </c>
      <c r="E2053" t="s">
        <v>58</v>
      </c>
      <c r="G2053">
        <v>0.16666666666666999</v>
      </c>
      <c r="J2053" s="5"/>
      <c r="M2053">
        <v>2020</v>
      </c>
      <c r="N2053">
        <v>244</v>
      </c>
      <c r="O2053" t="s">
        <v>34</v>
      </c>
      <c r="P2053" t="s">
        <v>670</v>
      </c>
      <c r="Q2053" t="s">
        <v>35</v>
      </c>
      <c r="R2053" t="s">
        <v>58</v>
      </c>
      <c r="S2053" t="s">
        <v>60</v>
      </c>
      <c r="T2053">
        <v>9</v>
      </c>
      <c r="U2053" s="7">
        <v>9</v>
      </c>
      <c r="V2053" s="4">
        <v>1.50000000000003</v>
      </c>
      <c r="W2053">
        <v>9</v>
      </c>
      <c r="Y2053">
        <v>1.50000000000003</v>
      </c>
      <c r="Z2053">
        <v>1.50000000000003</v>
      </c>
      <c r="AA2053" t="b">
        <v>1</v>
      </c>
      <c r="AB2053" t="s">
        <v>45</v>
      </c>
      <c r="AC2053" t="s">
        <v>45</v>
      </c>
    </row>
    <row r="2054" spans="1:29" x14ac:dyDescent="0.25">
      <c r="A2054">
        <v>573686</v>
      </c>
      <c r="B2054" t="s">
        <v>2074</v>
      </c>
      <c r="C2054" t="s">
        <v>3168</v>
      </c>
      <c r="D2054" t="s">
        <v>28</v>
      </c>
      <c r="E2054" t="s">
        <v>40</v>
      </c>
      <c r="F2054" t="s">
        <v>47</v>
      </c>
      <c r="G2054">
        <v>0.16666666666666999</v>
      </c>
      <c r="H2054" t="s">
        <v>671</v>
      </c>
      <c r="I2054" t="s">
        <v>80</v>
      </c>
      <c r="J2054" s="5">
        <v>497536000001</v>
      </c>
      <c r="K2054" t="s">
        <v>66</v>
      </c>
      <c r="L2054" t="s">
        <v>672</v>
      </c>
      <c r="M2054">
        <v>2019</v>
      </c>
      <c r="N2054">
        <v>8</v>
      </c>
      <c r="O2054" t="s">
        <v>149</v>
      </c>
      <c r="P2054" t="s">
        <v>380</v>
      </c>
      <c r="Q2054" t="s">
        <v>69</v>
      </c>
      <c r="R2054" t="s">
        <v>51</v>
      </c>
      <c r="S2054" t="s">
        <v>82</v>
      </c>
      <c r="T2054">
        <v>16</v>
      </c>
      <c r="U2054" s="7">
        <v>16</v>
      </c>
      <c r="V2054" s="4">
        <v>2.6666666666667198</v>
      </c>
      <c r="W2054">
        <v>0</v>
      </c>
      <c r="Y2054">
        <v>2.6666666666667198</v>
      </c>
      <c r="Z2054">
        <v>2.3333333333333797</v>
      </c>
      <c r="AA2054" t="b">
        <v>0</v>
      </c>
      <c r="AB2054" t="s">
        <v>38</v>
      </c>
      <c r="AC2054" t="s">
        <v>38</v>
      </c>
    </row>
    <row r="2055" spans="1:29" x14ac:dyDescent="0.25">
      <c r="A2055">
        <v>573691</v>
      </c>
      <c r="B2055" t="s">
        <v>2074</v>
      </c>
      <c r="C2055" t="s">
        <v>3168</v>
      </c>
      <c r="D2055" t="s">
        <v>28</v>
      </c>
      <c r="E2055" t="s">
        <v>40</v>
      </c>
      <c r="F2055" t="s">
        <v>47</v>
      </c>
      <c r="G2055">
        <v>0.16666666666666999</v>
      </c>
      <c r="J2055" s="5">
        <v>484134800002</v>
      </c>
      <c r="K2055" t="s">
        <v>32</v>
      </c>
      <c r="L2055" t="s">
        <v>88</v>
      </c>
      <c r="M2055">
        <v>2019</v>
      </c>
      <c r="N2055">
        <v>16</v>
      </c>
      <c r="O2055" t="s">
        <v>34</v>
      </c>
      <c r="Q2055" t="s">
        <v>35</v>
      </c>
      <c r="R2055" t="s">
        <v>51</v>
      </c>
      <c r="S2055" t="s">
        <v>52</v>
      </c>
      <c r="T2055">
        <v>6</v>
      </c>
      <c r="U2055" s="7">
        <v>6</v>
      </c>
      <c r="V2055" s="4">
        <v>1.00000000000002</v>
      </c>
      <c r="W2055">
        <v>0</v>
      </c>
      <c r="Y2055">
        <v>1.00000000000002</v>
      </c>
      <c r="Z2055">
        <v>1.00000000000002</v>
      </c>
      <c r="AA2055" t="b">
        <v>1</v>
      </c>
      <c r="AB2055" t="s">
        <v>38</v>
      </c>
      <c r="AC2055" t="s">
        <v>38</v>
      </c>
    </row>
    <row r="2056" spans="1:29" x14ac:dyDescent="0.25">
      <c r="A2056">
        <v>591152</v>
      </c>
      <c r="B2056" t="s">
        <v>2074</v>
      </c>
      <c r="C2056" t="s">
        <v>3168</v>
      </c>
      <c r="D2056" t="s">
        <v>28</v>
      </c>
      <c r="E2056" t="s">
        <v>40</v>
      </c>
      <c r="F2056" t="s">
        <v>146</v>
      </c>
      <c r="G2056">
        <v>0.5</v>
      </c>
      <c r="H2056" t="s">
        <v>677</v>
      </c>
      <c r="I2056" t="s">
        <v>32</v>
      </c>
      <c r="J2056" s="5"/>
      <c r="L2056" t="s">
        <v>678</v>
      </c>
      <c r="M2056">
        <v>2020</v>
      </c>
      <c r="N2056">
        <v>19</v>
      </c>
      <c r="O2056" t="s">
        <v>34</v>
      </c>
      <c r="Q2056" t="s">
        <v>35</v>
      </c>
      <c r="R2056" t="s">
        <v>150</v>
      </c>
      <c r="S2056" t="s">
        <v>169</v>
      </c>
      <c r="T2056">
        <v>7</v>
      </c>
      <c r="U2056" s="7">
        <v>7</v>
      </c>
      <c r="V2056" s="4">
        <v>3.5</v>
      </c>
      <c r="W2056">
        <v>0</v>
      </c>
      <c r="Y2056">
        <v>3.5</v>
      </c>
      <c r="Z2056">
        <v>3.5</v>
      </c>
      <c r="AA2056" t="b">
        <v>1</v>
      </c>
      <c r="AB2056" t="s">
        <v>45</v>
      </c>
      <c r="AC2056" t="s">
        <v>45</v>
      </c>
    </row>
    <row r="2057" spans="1:29" x14ac:dyDescent="0.25">
      <c r="A2057">
        <v>591153</v>
      </c>
      <c r="B2057" t="s">
        <v>2074</v>
      </c>
      <c r="C2057" t="s">
        <v>3168</v>
      </c>
      <c r="D2057" t="s">
        <v>28</v>
      </c>
      <c r="E2057" t="s">
        <v>40</v>
      </c>
      <c r="F2057" t="s">
        <v>41</v>
      </c>
      <c r="G2057">
        <v>1</v>
      </c>
      <c r="J2057" s="5"/>
      <c r="L2057" t="s">
        <v>1680</v>
      </c>
      <c r="M2057">
        <v>2020</v>
      </c>
      <c r="N2057">
        <v>8</v>
      </c>
      <c r="O2057" t="s">
        <v>34</v>
      </c>
      <c r="Q2057" t="s">
        <v>35</v>
      </c>
      <c r="R2057" t="s">
        <v>43</v>
      </c>
      <c r="S2057" t="s">
        <v>44</v>
      </c>
      <c r="T2057">
        <v>0.5</v>
      </c>
      <c r="U2057" s="7">
        <v>0.5</v>
      </c>
      <c r="V2057" s="4">
        <v>0.5</v>
      </c>
      <c r="W2057">
        <v>0</v>
      </c>
      <c r="Y2057">
        <v>0.5</v>
      </c>
      <c r="Z2057">
        <v>0.5</v>
      </c>
      <c r="AA2057" t="b">
        <v>1</v>
      </c>
      <c r="AB2057" t="s">
        <v>45</v>
      </c>
      <c r="AC2057" t="s">
        <v>45</v>
      </c>
    </row>
    <row r="2058" spans="1:29" x14ac:dyDescent="0.25">
      <c r="A2058">
        <v>591396</v>
      </c>
      <c r="B2058" t="s">
        <v>2074</v>
      </c>
      <c r="C2058" t="s">
        <v>3168</v>
      </c>
      <c r="D2058" t="s">
        <v>28</v>
      </c>
      <c r="E2058" t="s">
        <v>40</v>
      </c>
      <c r="F2058" t="s">
        <v>89</v>
      </c>
      <c r="G2058">
        <v>0.5</v>
      </c>
      <c r="J2058" s="5"/>
      <c r="L2058" t="s">
        <v>93</v>
      </c>
      <c r="M2058">
        <v>2020</v>
      </c>
      <c r="N2058">
        <v>13</v>
      </c>
      <c r="O2058" t="s">
        <v>34</v>
      </c>
      <c r="Q2058" t="s">
        <v>35</v>
      </c>
      <c r="R2058" t="s">
        <v>91</v>
      </c>
      <c r="S2058" t="s">
        <v>92</v>
      </c>
      <c r="T2058">
        <v>1</v>
      </c>
      <c r="U2058" s="7">
        <v>1</v>
      </c>
      <c r="V2058" s="4">
        <v>0.5</v>
      </c>
      <c r="W2058">
        <v>0</v>
      </c>
      <c r="Y2058">
        <v>0.5</v>
      </c>
      <c r="Z2058">
        <v>0.5</v>
      </c>
      <c r="AA2058" t="b">
        <v>1</v>
      </c>
      <c r="AB2058" t="s">
        <v>45</v>
      </c>
      <c r="AC2058" t="s">
        <v>45</v>
      </c>
    </row>
    <row r="2059" spans="1:29" x14ac:dyDescent="0.25">
      <c r="A2059">
        <v>591398</v>
      </c>
      <c r="B2059" t="s">
        <v>2074</v>
      </c>
      <c r="C2059" t="s">
        <v>3168</v>
      </c>
      <c r="D2059" t="s">
        <v>28</v>
      </c>
      <c r="E2059" t="s">
        <v>40</v>
      </c>
      <c r="F2059" t="s">
        <v>41</v>
      </c>
      <c r="G2059">
        <v>1</v>
      </c>
      <c r="J2059" s="5"/>
      <c r="L2059" t="s">
        <v>2075</v>
      </c>
      <c r="M2059">
        <v>2020</v>
      </c>
      <c r="N2059">
        <v>3</v>
      </c>
      <c r="O2059" t="s">
        <v>34</v>
      </c>
      <c r="Q2059" t="s">
        <v>35</v>
      </c>
      <c r="R2059" t="s">
        <v>43</v>
      </c>
      <c r="S2059" t="s">
        <v>44</v>
      </c>
      <c r="T2059">
        <v>0.5</v>
      </c>
      <c r="U2059" s="7">
        <v>0.5</v>
      </c>
      <c r="V2059" s="4">
        <v>0.5</v>
      </c>
      <c r="W2059">
        <v>0</v>
      </c>
      <c r="Y2059">
        <v>0.5</v>
      </c>
      <c r="Z2059">
        <v>0.5</v>
      </c>
      <c r="AA2059" t="b">
        <v>1</v>
      </c>
      <c r="AB2059" t="s">
        <v>45</v>
      </c>
      <c r="AC2059" t="s">
        <v>45</v>
      </c>
    </row>
    <row r="2060" spans="1:29" hidden="1" x14ac:dyDescent="0.25">
      <c r="A2060">
        <v>538564</v>
      </c>
      <c r="B2060" t="s">
        <v>2076</v>
      </c>
      <c r="C2060" t="s">
        <v>3168</v>
      </c>
      <c r="D2060" t="s">
        <v>234</v>
      </c>
      <c r="E2060" t="s">
        <v>99</v>
      </c>
      <c r="F2060" t="s">
        <v>100</v>
      </c>
      <c r="G2060">
        <v>1</v>
      </c>
      <c r="J2060" s="5"/>
      <c r="L2060" t="s">
        <v>2077</v>
      </c>
      <c r="M2060">
        <v>2017</v>
      </c>
      <c r="N2060">
        <v>18</v>
      </c>
      <c r="P2060" t="s">
        <v>2078</v>
      </c>
      <c r="Q2060" t="s">
        <v>35</v>
      </c>
      <c r="R2060" t="s">
        <v>103</v>
      </c>
      <c r="S2060" t="s">
        <v>104</v>
      </c>
      <c r="T2060">
        <v>0.25</v>
      </c>
      <c r="U2060" s="7">
        <v>0.25</v>
      </c>
      <c r="V2060" s="4">
        <v>0.25</v>
      </c>
      <c r="W2060">
        <v>0</v>
      </c>
      <c r="Y2060">
        <v>0.25</v>
      </c>
      <c r="Z2060">
        <v>0.25</v>
      </c>
      <c r="AA2060" t="b">
        <v>1</v>
      </c>
      <c r="AB2060" t="s">
        <v>76</v>
      </c>
      <c r="AC2060" t="s">
        <v>3186</v>
      </c>
    </row>
    <row r="2061" spans="1:29" hidden="1" x14ac:dyDescent="0.25">
      <c r="A2061">
        <v>538576</v>
      </c>
      <c r="B2061" t="s">
        <v>2076</v>
      </c>
      <c r="C2061" t="s">
        <v>3168</v>
      </c>
      <c r="D2061" t="s">
        <v>234</v>
      </c>
      <c r="E2061" t="s">
        <v>40</v>
      </c>
      <c r="F2061" t="s">
        <v>171</v>
      </c>
      <c r="G2061">
        <v>1</v>
      </c>
      <c r="J2061" s="5"/>
      <c r="L2061" t="s">
        <v>484</v>
      </c>
      <c r="M2061">
        <v>2017</v>
      </c>
      <c r="N2061">
        <v>15</v>
      </c>
      <c r="O2061" t="s">
        <v>168</v>
      </c>
      <c r="Q2061" t="s">
        <v>35</v>
      </c>
      <c r="R2061" t="s">
        <v>357</v>
      </c>
      <c r="S2061" t="s">
        <v>44</v>
      </c>
      <c r="T2061">
        <v>0.5</v>
      </c>
      <c r="U2061" s="7">
        <v>0.5</v>
      </c>
      <c r="V2061" s="4">
        <v>0.5</v>
      </c>
      <c r="W2061">
        <v>0</v>
      </c>
      <c r="Y2061">
        <v>0.5</v>
      </c>
      <c r="Z2061">
        <v>0.5</v>
      </c>
      <c r="AA2061" t="b">
        <v>1</v>
      </c>
      <c r="AB2061" t="s">
        <v>76</v>
      </c>
      <c r="AC2061" t="s">
        <v>3186</v>
      </c>
    </row>
    <row r="2062" spans="1:29" hidden="1" x14ac:dyDescent="0.25">
      <c r="A2062">
        <v>538579</v>
      </c>
      <c r="B2062" t="s">
        <v>2076</v>
      </c>
      <c r="C2062" t="s">
        <v>3168</v>
      </c>
      <c r="D2062" t="s">
        <v>234</v>
      </c>
      <c r="E2062" t="s">
        <v>228</v>
      </c>
      <c r="F2062" t="s">
        <v>100</v>
      </c>
      <c r="G2062">
        <v>1</v>
      </c>
      <c r="J2062" s="5"/>
      <c r="L2062" t="s">
        <v>2079</v>
      </c>
      <c r="M2062">
        <v>2017</v>
      </c>
      <c r="N2062">
        <v>15</v>
      </c>
      <c r="P2062" t="s">
        <v>2080</v>
      </c>
      <c r="Q2062" t="s">
        <v>35</v>
      </c>
      <c r="R2062" t="s">
        <v>3093</v>
      </c>
      <c r="S2062" t="s">
        <v>61</v>
      </c>
      <c r="T2062">
        <v>0</v>
      </c>
      <c r="U2062" s="7">
        <v>0</v>
      </c>
      <c r="V2062" s="4">
        <v>0</v>
      </c>
      <c r="W2062">
        <v>0</v>
      </c>
      <c r="Y2062">
        <v>0</v>
      </c>
      <c r="Z2062">
        <v>0</v>
      </c>
      <c r="AA2062" t="b">
        <v>1</v>
      </c>
      <c r="AB2062" t="s">
        <v>76</v>
      </c>
      <c r="AC2062" t="s">
        <v>3186</v>
      </c>
    </row>
    <row r="2063" spans="1:29" hidden="1" x14ac:dyDescent="0.25">
      <c r="A2063">
        <v>538581</v>
      </c>
      <c r="B2063" t="s">
        <v>2076</v>
      </c>
      <c r="C2063" t="s">
        <v>3168</v>
      </c>
      <c r="D2063" t="s">
        <v>234</v>
      </c>
      <c r="E2063" t="s">
        <v>99</v>
      </c>
      <c r="F2063" t="s">
        <v>100</v>
      </c>
      <c r="G2063">
        <v>1</v>
      </c>
      <c r="J2063" s="5"/>
      <c r="L2063" t="s">
        <v>2081</v>
      </c>
      <c r="M2063">
        <v>2017</v>
      </c>
      <c r="N2063">
        <v>27</v>
      </c>
      <c r="P2063" t="s">
        <v>1069</v>
      </c>
      <c r="Q2063" t="s">
        <v>35</v>
      </c>
      <c r="R2063" t="s">
        <v>103</v>
      </c>
      <c r="S2063" t="s">
        <v>104</v>
      </c>
      <c r="T2063">
        <v>0.25</v>
      </c>
      <c r="U2063" s="7">
        <v>0.25</v>
      </c>
      <c r="V2063" s="4">
        <v>0.25</v>
      </c>
      <c r="W2063">
        <v>0</v>
      </c>
      <c r="Y2063">
        <v>0.25</v>
      </c>
      <c r="Z2063">
        <v>0.25</v>
      </c>
      <c r="AA2063" t="b">
        <v>1</v>
      </c>
      <c r="AB2063" t="s">
        <v>76</v>
      </c>
      <c r="AC2063" t="s">
        <v>3186</v>
      </c>
    </row>
    <row r="2064" spans="1:29" hidden="1" x14ac:dyDescent="0.25">
      <c r="A2064">
        <v>538584</v>
      </c>
      <c r="B2064" t="s">
        <v>2076</v>
      </c>
      <c r="C2064" t="s">
        <v>3168</v>
      </c>
      <c r="D2064" t="s">
        <v>234</v>
      </c>
      <c r="E2064" t="s">
        <v>99</v>
      </c>
      <c r="F2064" t="s">
        <v>100</v>
      </c>
      <c r="G2064">
        <v>1</v>
      </c>
      <c r="J2064" s="5">
        <v>432421100026</v>
      </c>
      <c r="L2064" t="s">
        <v>991</v>
      </c>
      <c r="M2064">
        <v>2017</v>
      </c>
      <c r="N2064">
        <v>10</v>
      </c>
      <c r="P2064" t="s">
        <v>2082</v>
      </c>
      <c r="Q2064" t="s">
        <v>69</v>
      </c>
      <c r="R2064" t="s">
        <v>103</v>
      </c>
      <c r="S2064" t="s">
        <v>104</v>
      </c>
      <c r="T2064">
        <v>0.25</v>
      </c>
      <c r="U2064" s="7">
        <v>0.5</v>
      </c>
      <c r="V2064" s="4">
        <v>0.5</v>
      </c>
      <c r="W2064">
        <v>0</v>
      </c>
      <c r="Y2064">
        <v>0.5</v>
      </c>
      <c r="Z2064">
        <v>0.5</v>
      </c>
      <c r="AA2064" t="b">
        <v>1</v>
      </c>
      <c r="AB2064" t="s">
        <v>76</v>
      </c>
      <c r="AC2064" t="s">
        <v>3186</v>
      </c>
    </row>
    <row r="2065" spans="1:29" hidden="1" x14ac:dyDescent="0.25">
      <c r="A2065">
        <v>567347</v>
      </c>
      <c r="B2065" t="s">
        <v>2076</v>
      </c>
      <c r="C2065" t="s">
        <v>3168</v>
      </c>
      <c r="D2065" t="s">
        <v>234</v>
      </c>
      <c r="E2065" t="s">
        <v>99</v>
      </c>
      <c r="F2065" t="s">
        <v>100</v>
      </c>
      <c r="G2065">
        <v>1</v>
      </c>
      <c r="J2065" s="5"/>
      <c r="L2065" t="s">
        <v>2083</v>
      </c>
      <c r="M2065">
        <v>2019</v>
      </c>
      <c r="N2065">
        <v>3</v>
      </c>
      <c r="P2065" t="s">
        <v>2082</v>
      </c>
      <c r="Q2065" t="s">
        <v>69</v>
      </c>
      <c r="R2065" t="s">
        <v>103</v>
      </c>
      <c r="S2065" t="s">
        <v>104</v>
      </c>
      <c r="T2065">
        <v>0.25</v>
      </c>
      <c r="U2065" s="7">
        <v>0.5</v>
      </c>
      <c r="V2065" s="4">
        <v>0.5</v>
      </c>
      <c r="W2065">
        <v>0</v>
      </c>
      <c r="Y2065">
        <v>0.5</v>
      </c>
      <c r="Z2065">
        <v>0.5</v>
      </c>
      <c r="AA2065" t="b">
        <v>1</v>
      </c>
      <c r="AB2065" t="s">
        <v>76</v>
      </c>
      <c r="AC2065" t="s">
        <v>3186</v>
      </c>
    </row>
    <row r="2066" spans="1:29" hidden="1" x14ac:dyDescent="0.25">
      <c r="A2066">
        <v>567348</v>
      </c>
      <c r="B2066" t="s">
        <v>2076</v>
      </c>
      <c r="C2066" t="s">
        <v>3168</v>
      </c>
      <c r="D2066" t="s">
        <v>234</v>
      </c>
      <c r="E2066" t="s">
        <v>29</v>
      </c>
      <c r="F2066" t="s">
        <v>41</v>
      </c>
      <c r="G2066">
        <v>1</v>
      </c>
      <c r="J2066" s="5"/>
      <c r="L2066" t="s">
        <v>973</v>
      </c>
      <c r="M2066">
        <v>2019</v>
      </c>
      <c r="N2066">
        <v>3</v>
      </c>
      <c r="O2066" t="s">
        <v>34</v>
      </c>
      <c r="Q2066" t="s">
        <v>35</v>
      </c>
      <c r="R2066" t="s">
        <v>3105</v>
      </c>
      <c r="S2066" t="s">
        <v>44</v>
      </c>
      <c r="T2066">
        <v>0.5</v>
      </c>
      <c r="U2066" s="7">
        <v>0.5</v>
      </c>
      <c r="V2066" s="4">
        <v>0.5</v>
      </c>
      <c r="W2066">
        <v>0</v>
      </c>
      <c r="Y2066">
        <v>0.5</v>
      </c>
      <c r="Z2066">
        <v>0.5</v>
      </c>
      <c r="AA2066" t="b">
        <v>1</v>
      </c>
      <c r="AB2066" t="s">
        <v>76</v>
      </c>
      <c r="AC2066" t="s">
        <v>3186</v>
      </c>
    </row>
    <row r="2067" spans="1:29" hidden="1" x14ac:dyDescent="0.25">
      <c r="A2067">
        <v>527252</v>
      </c>
      <c r="B2067" t="s">
        <v>2076</v>
      </c>
      <c r="C2067" t="s">
        <v>3168</v>
      </c>
      <c r="D2067" t="s">
        <v>234</v>
      </c>
      <c r="E2067" t="s">
        <v>99</v>
      </c>
      <c r="F2067" t="s">
        <v>100</v>
      </c>
      <c r="G2067">
        <v>1</v>
      </c>
      <c r="J2067" s="5"/>
      <c r="L2067" t="s">
        <v>2084</v>
      </c>
      <c r="M2067">
        <v>2017</v>
      </c>
      <c r="N2067">
        <v>5</v>
      </c>
      <c r="P2067" t="s">
        <v>2085</v>
      </c>
      <c r="Q2067" t="s">
        <v>35</v>
      </c>
      <c r="R2067" t="s">
        <v>103</v>
      </c>
      <c r="S2067" t="s">
        <v>104</v>
      </c>
      <c r="T2067">
        <v>0.25</v>
      </c>
      <c r="U2067" s="7">
        <v>0.25</v>
      </c>
      <c r="V2067" s="4">
        <v>0.25</v>
      </c>
      <c r="W2067">
        <v>0</v>
      </c>
      <c r="Y2067">
        <v>0.25</v>
      </c>
      <c r="Z2067">
        <v>0.25</v>
      </c>
      <c r="AA2067" t="b">
        <v>1</v>
      </c>
      <c r="AB2067" t="s">
        <v>76</v>
      </c>
      <c r="AC2067" t="s">
        <v>3186</v>
      </c>
    </row>
    <row r="2068" spans="1:29" hidden="1" x14ac:dyDescent="0.25">
      <c r="A2068">
        <v>531555</v>
      </c>
      <c r="B2068" t="s">
        <v>287</v>
      </c>
      <c r="C2068" t="s">
        <v>3168</v>
      </c>
      <c r="D2068" t="s">
        <v>63</v>
      </c>
      <c r="E2068" t="s">
        <v>99</v>
      </c>
      <c r="F2068" t="s">
        <v>100</v>
      </c>
      <c r="G2068">
        <v>1</v>
      </c>
      <c r="J2068" s="5"/>
      <c r="L2068" t="s">
        <v>2086</v>
      </c>
      <c r="M2068">
        <v>2017</v>
      </c>
      <c r="N2068">
        <v>5</v>
      </c>
      <c r="P2068" t="s">
        <v>1465</v>
      </c>
      <c r="Q2068" t="s">
        <v>35</v>
      </c>
      <c r="R2068" t="s">
        <v>103</v>
      </c>
      <c r="S2068" t="s">
        <v>104</v>
      </c>
      <c r="T2068">
        <v>0.25</v>
      </c>
      <c r="U2068" s="7">
        <v>0.25</v>
      </c>
      <c r="V2068" s="4">
        <v>0.25</v>
      </c>
      <c r="W2068">
        <v>0</v>
      </c>
      <c r="Y2068">
        <v>0.25</v>
      </c>
      <c r="Z2068">
        <v>0.25</v>
      </c>
      <c r="AA2068" t="b">
        <v>1</v>
      </c>
      <c r="AB2068" t="s">
        <v>151</v>
      </c>
      <c r="AC2068" t="s">
        <v>151</v>
      </c>
    </row>
    <row r="2069" spans="1:29" hidden="1" x14ac:dyDescent="0.25">
      <c r="A2069">
        <v>534610</v>
      </c>
      <c r="B2069" t="s">
        <v>287</v>
      </c>
      <c r="C2069" t="s">
        <v>3168</v>
      </c>
      <c r="D2069" t="s">
        <v>63</v>
      </c>
      <c r="E2069" t="s">
        <v>40</v>
      </c>
      <c r="F2069" t="s">
        <v>89</v>
      </c>
      <c r="G2069">
        <v>1</v>
      </c>
      <c r="J2069" s="5"/>
      <c r="L2069" t="s">
        <v>2087</v>
      </c>
      <c r="M2069">
        <v>2017</v>
      </c>
      <c r="N2069">
        <v>11</v>
      </c>
      <c r="O2069" t="s">
        <v>34</v>
      </c>
      <c r="Q2069" t="s">
        <v>35</v>
      </c>
      <c r="R2069" t="s">
        <v>91</v>
      </c>
      <c r="S2069" t="s">
        <v>92</v>
      </c>
      <c r="T2069">
        <v>1</v>
      </c>
      <c r="U2069" s="7">
        <v>1</v>
      </c>
      <c r="V2069" s="4">
        <v>1</v>
      </c>
      <c r="W2069">
        <v>0</v>
      </c>
      <c r="Y2069">
        <v>1</v>
      </c>
      <c r="Z2069">
        <v>1</v>
      </c>
      <c r="AA2069" t="b">
        <v>1</v>
      </c>
      <c r="AB2069" t="s">
        <v>151</v>
      </c>
      <c r="AC2069" t="s">
        <v>151</v>
      </c>
    </row>
    <row r="2070" spans="1:29" hidden="1" x14ac:dyDescent="0.25">
      <c r="A2070">
        <v>561089</v>
      </c>
      <c r="B2070" t="s">
        <v>287</v>
      </c>
      <c r="C2070" t="s">
        <v>3168</v>
      </c>
      <c r="D2070" t="s">
        <v>63</v>
      </c>
      <c r="E2070" t="s">
        <v>40</v>
      </c>
      <c r="F2070" t="s">
        <v>89</v>
      </c>
      <c r="G2070">
        <v>1</v>
      </c>
      <c r="J2070" s="5"/>
      <c r="L2070" t="s">
        <v>2087</v>
      </c>
      <c r="M2070">
        <v>2019</v>
      </c>
      <c r="N2070">
        <v>10</v>
      </c>
      <c r="O2070" t="s">
        <v>34</v>
      </c>
      <c r="Q2070" t="s">
        <v>69</v>
      </c>
      <c r="R2070" t="s">
        <v>91</v>
      </c>
      <c r="S2070" t="s">
        <v>92</v>
      </c>
      <c r="T2070">
        <v>1</v>
      </c>
      <c r="U2070" s="7">
        <v>2</v>
      </c>
      <c r="V2070" s="4">
        <v>2</v>
      </c>
      <c r="W2070">
        <v>0</v>
      </c>
      <c r="Y2070">
        <v>2</v>
      </c>
      <c r="Z2070">
        <v>2</v>
      </c>
      <c r="AA2070" t="b">
        <v>1</v>
      </c>
      <c r="AB2070" t="s">
        <v>151</v>
      </c>
      <c r="AC2070" t="s">
        <v>151</v>
      </c>
    </row>
    <row r="2071" spans="1:29" hidden="1" x14ac:dyDescent="0.25">
      <c r="A2071">
        <v>554023</v>
      </c>
      <c r="B2071" t="s">
        <v>287</v>
      </c>
      <c r="C2071" t="s">
        <v>3168</v>
      </c>
      <c r="D2071" t="s">
        <v>63</v>
      </c>
      <c r="E2071" t="s">
        <v>346</v>
      </c>
      <c r="G2071">
        <v>1</v>
      </c>
      <c r="J2071" s="5"/>
      <c r="L2071" t="s">
        <v>1141</v>
      </c>
      <c r="M2071">
        <v>2018</v>
      </c>
      <c r="P2071" t="s">
        <v>601</v>
      </c>
      <c r="Q2071" t="s">
        <v>35</v>
      </c>
      <c r="R2071" t="s">
        <v>346</v>
      </c>
      <c r="S2071" t="s">
        <v>61</v>
      </c>
      <c r="T2071">
        <v>0</v>
      </c>
      <c r="U2071" s="7">
        <v>0</v>
      </c>
      <c r="V2071" s="4">
        <v>0</v>
      </c>
      <c r="W2071">
        <v>0</v>
      </c>
      <c r="Y2071">
        <v>0</v>
      </c>
      <c r="Z2071">
        <v>0</v>
      </c>
      <c r="AA2071" t="b">
        <v>1</v>
      </c>
      <c r="AB2071" t="s">
        <v>151</v>
      </c>
      <c r="AC2071" t="s">
        <v>151</v>
      </c>
    </row>
    <row r="2072" spans="1:29" hidden="1" x14ac:dyDescent="0.25">
      <c r="A2072">
        <v>554358</v>
      </c>
      <c r="B2072" t="s">
        <v>287</v>
      </c>
      <c r="C2072" t="s">
        <v>3168</v>
      </c>
      <c r="D2072" t="s">
        <v>63</v>
      </c>
      <c r="E2072" t="s">
        <v>40</v>
      </c>
      <c r="F2072" t="s">
        <v>89</v>
      </c>
      <c r="G2072">
        <v>1</v>
      </c>
      <c r="J2072" s="5"/>
      <c r="L2072" t="s">
        <v>2088</v>
      </c>
      <c r="M2072">
        <v>2018</v>
      </c>
      <c r="N2072">
        <v>14</v>
      </c>
      <c r="O2072" t="s">
        <v>34</v>
      </c>
      <c r="Q2072" t="s">
        <v>69</v>
      </c>
      <c r="R2072" t="s">
        <v>91</v>
      </c>
      <c r="S2072" t="s">
        <v>92</v>
      </c>
      <c r="T2072">
        <v>1</v>
      </c>
      <c r="U2072" s="7">
        <v>2</v>
      </c>
      <c r="V2072" s="4">
        <v>2</v>
      </c>
      <c r="W2072">
        <v>0</v>
      </c>
      <c r="Y2072">
        <v>2</v>
      </c>
      <c r="Z2072">
        <v>2</v>
      </c>
      <c r="AA2072" t="b">
        <v>1</v>
      </c>
      <c r="AB2072" t="s">
        <v>151</v>
      </c>
      <c r="AC2072" t="s">
        <v>151</v>
      </c>
    </row>
    <row r="2073" spans="1:29" hidden="1" x14ac:dyDescent="0.25">
      <c r="A2073">
        <v>557168</v>
      </c>
      <c r="B2073" t="s">
        <v>287</v>
      </c>
      <c r="C2073" t="s">
        <v>3168</v>
      </c>
      <c r="D2073" t="s">
        <v>63</v>
      </c>
      <c r="E2073" t="s">
        <v>99</v>
      </c>
      <c r="F2073" t="s">
        <v>100</v>
      </c>
      <c r="G2073">
        <v>1</v>
      </c>
      <c r="J2073" s="5">
        <v>583854200032</v>
      </c>
      <c r="L2073" t="s">
        <v>1148</v>
      </c>
      <c r="M2073">
        <v>2018</v>
      </c>
      <c r="N2073">
        <v>7</v>
      </c>
      <c r="P2073" t="s">
        <v>732</v>
      </c>
      <c r="Q2073" t="s">
        <v>35</v>
      </c>
      <c r="R2073" t="s">
        <v>103</v>
      </c>
      <c r="S2073" t="s">
        <v>104</v>
      </c>
      <c r="T2073">
        <v>0.25</v>
      </c>
      <c r="U2073" s="7">
        <v>0.25</v>
      </c>
      <c r="V2073" s="4">
        <v>0.25</v>
      </c>
      <c r="W2073">
        <v>0</v>
      </c>
      <c r="Y2073">
        <v>0.25</v>
      </c>
      <c r="Z2073">
        <v>0.25</v>
      </c>
      <c r="AA2073" t="b">
        <v>1</v>
      </c>
      <c r="AB2073" t="s">
        <v>151</v>
      </c>
      <c r="AC2073" t="s">
        <v>151</v>
      </c>
    </row>
    <row r="2074" spans="1:29" hidden="1" x14ac:dyDescent="0.25">
      <c r="A2074">
        <v>561090</v>
      </c>
      <c r="B2074" t="s">
        <v>287</v>
      </c>
      <c r="C2074" t="s">
        <v>3168</v>
      </c>
      <c r="D2074" t="s">
        <v>63</v>
      </c>
      <c r="E2074" t="s">
        <v>99</v>
      </c>
      <c r="G2074">
        <v>1</v>
      </c>
      <c r="J2074" s="5"/>
      <c r="L2074" t="s">
        <v>2042</v>
      </c>
      <c r="M2074">
        <v>2019</v>
      </c>
      <c r="N2074">
        <v>9</v>
      </c>
      <c r="P2074" t="s">
        <v>732</v>
      </c>
      <c r="Q2074" t="s">
        <v>35</v>
      </c>
      <c r="R2074" t="s">
        <v>99</v>
      </c>
      <c r="S2074" t="s">
        <v>104</v>
      </c>
      <c r="T2074">
        <v>0.25</v>
      </c>
      <c r="U2074" s="7">
        <v>0.25</v>
      </c>
      <c r="V2074" s="4">
        <v>0.25</v>
      </c>
      <c r="W2074">
        <v>0</v>
      </c>
      <c r="Y2074">
        <v>0.25</v>
      </c>
      <c r="Z2074">
        <v>0.25</v>
      </c>
      <c r="AA2074" t="b">
        <v>1</v>
      </c>
      <c r="AB2074" t="s">
        <v>151</v>
      </c>
      <c r="AC2074" t="s">
        <v>151</v>
      </c>
    </row>
    <row r="2075" spans="1:29" hidden="1" x14ac:dyDescent="0.25">
      <c r="A2075">
        <v>576997</v>
      </c>
      <c r="B2075" t="s">
        <v>287</v>
      </c>
      <c r="C2075" t="s">
        <v>3168</v>
      </c>
      <c r="D2075" t="s">
        <v>63</v>
      </c>
      <c r="E2075" t="s">
        <v>99</v>
      </c>
      <c r="F2075" t="s">
        <v>100</v>
      </c>
      <c r="G2075">
        <v>1</v>
      </c>
      <c r="J2075" s="5"/>
      <c r="L2075" t="s">
        <v>736</v>
      </c>
      <c r="M2075">
        <v>2019</v>
      </c>
      <c r="N2075">
        <v>6</v>
      </c>
      <c r="P2075" t="s">
        <v>2089</v>
      </c>
      <c r="Q2075" t="s">
        <v>69</v>
      </c>
      <c r="R2075" t="s">
        <v>103</v>
      </c>
      <c r="S2075" t="s">
        <v>104</v>
      </c>
      <c r="T2075">
        <v>0.25</v>
      </c>
      <c r="U2075" s="7">
        <v>0.5</v>
      </c>
      <c r="V2075" s="4">
        <v>0.5</v>
      </c>
      <c r="W2075">
        <v>0</v>
      </c>
      <c r="Y2075">
        <v>0.5</v>
      </c>
      <c r="Z2075">
        <v>0.5</v>
      </c>
      <c r="AA2075" t="b">
        <v>1</v>
      </c>
      <c r="AB2075" t="s">
        <v>151</v>
      </c>
      <c r="AC2075" t="s">
        <v>151</v>
      </c>
    </row>
    <row r="2076" spans="1:29" hidden="1" x14ac:dyDescent="0.25">
      <c r="A2076">
        <v>564031</v>
      </c>
      <c r="B2076" t="s">
        <v>287</v>
      </c>
      <c r="C2076" t="s">
        <v>3172</v>
      </c>
      <c r="D2076" t="s">
        <v>63</v>
      </c>
      <c r="E2076" t="s">
        <v>288</v>
      </c>
      <c r="G2076">
        <v>0.33333333333332998</v>
      </c>
      <c r="J2076" s="5"/>
      <c r="M2076">
        <v>2019</v>
      </c>
      <c r="N2076">
        <v>107</v>
      </c>
      <c r="O2076" t="s">
        <v>34</v>
      </c>
      <c r="P2076" t="s">
        <v>289</v>
      </c>
      <c r="Q2076" t="s">
        <v>35</v>
      </c>
      <c r="R2076" t="s">
        <v>288</v>
      </c>
      <c r="S2076" t="s">
        <v>61</v>
      </c>
      <c r="T2076">
        <v>0</v>
      </c>
      <c r="U2076" s="7">
        <v>0</v>
      </c>
      <c r="V2076" s="4">
        <v>0</v>
      </c>
      <c r="W2076">
        <v>0</v>
      </c>
      <c r="Y2076">
        <v>0</v>
      </c>
      <c r="Z2076">
        <v>0</v>
      </c>
      <c r="AA2076" t="b">
        <v>1</v>
      </c>
      <c r="AB2076" t="s">
        <v>151</v>
      </c>
      <c r="AC2076" t="s">
        <v>151</v>
      </c>
    </row>
    <row r="2077" spans="1:29" hidden="1" x14ac:dyDescent="0.25">
      <c r="A2077">
        <v>567131</v>
      </c>
      <c r="B2077" t="s">
        <v>287</v>
      </c>
      <c r="C2077" t="s">
        <v>3168</v>
      </c>
      <c r="D2077" t="s">
        <v>63</v>
      </c>
      <c r="E2077" t="s">
        <v>40</v>
      </c>
      <c r="F2077" t="s">
        <v>89</v>
      </c>
      <c r="G2077">
        <v>0.5</v>
      </c>
      <c r="J2077" s="5"/>
      <c r="L2077" t="s">
        <v>741</v>
      </c>
      <c r="M2077">
        <v>2019</v>
      </c>
      <c r="N2077">
        <v>11</v>
      </c>
      <c r="O2077" t="s">
        <v>34</v>
      </c>
      <c r="Q2077" t="s">
        <v>69</v>
      </c>
      <c r="R2077" t="s">
        <v>91</v>
      </c>
      <c r="S2077" t="s">
        <v>92</v>
      </c>
      <c r="T2077">
        <v>1</v>
      </c>
      <c r="U2077" s="7">
        <v>2</v>
      </c>
      <c r="V2077" s="4">
        <v>1</v>
      </c>
      <c r="W2077">
        <v>0</v>
      </c>
      <c r="Y2077">
        <v>1</v>
      </c>
      <c r="Z2077">
        <v>1</v>
      </c>
      <c r="AA2077" t="b">
        <v>1</v>
      </c>
      <c r="AB2077" t="s">
        <v>151</v>
      </c>
      <c r="AC2077" t="s">
        <v>151</v>
      </c>
    </row>
    <row r="2078" spans="1:29" hidden="1" x14ac:dyDescent="0.25">
      <c r="A2078">
        <v>584063</v>
      </c>
      <c r="B2078" t="s">
        <v>287</v>
      </c>
      <c r="C2078" t="s">
        <v>3168</v>
      </c>
      <c r="D2078" t="s">
        <v>63</v>
      </c>
      <c r="E2078" t="s">
        <v>193</v>
      </c>
      <c r="G2078">
        <v>0.5</v>
      </c>
      <c r="J2078" s="5"/>
      <c r="M2078">
        <v>2020</v>
      </c>
      <c r="N2078">
        <v>178</v>
      </c>
      <c r="O2078" t="s">
        <v>34</v>
      </c>
      <c r="P2078" t="s">
        <v>732</v>
      </c>
      <c r="Q2078" t="s">
        <v>35</v>
      </c>
      <c r="R2078" t="s">
        <v>193</v>
      </c>
      <c r="S2078" t="s">
        <v>60</v>
      </c>
      <c r="T2078">
        <v>3</v>
      </c>
      <c r="U2078" s="7">
        <v>3</v>
      </c>
      <c r="V2078" s="4">
        <v>1.5</v>
      </c>
      <c r="W2078">
        <v>3</v>
      </c>
      <c r="Y2078">
        <v>1.5</v>
      </c>
      <c r="Z2078">
        <v>1.5</v>
      </c>
      <c r="AA2078" t="b">
        <v>1</v>
      </c>
      <c r="AB2078" t="s">
        <v>151</v>
      </c>
      <c r="AC2078" t="s">
        <v>151</v>
      </c>
    </row>
    <row r="2079" spans="1:29" hidden="1" x14ac:dyDescent="0.25">
      <c r="A2079">
        <v>585349</v>
      </c>
      <c r="B2079" t="s">
        <v>287</v>
      </c>
      <c r="C2079" t="s">
        <v>3168</v>
      </c>
      <c r="D2079" t="s">
        <v>63</v>
      </c>
      <c r="E2079" t="s">
        <v>99</v>
      </c>
      <c r="F2079" t="s">
        <v>121</v>
      </c>
      <c r="G2079">
        <v>0.2</v>
      </c>
      <c r="H2079" t="s">
        <v>1145</v>
      </c>
      <c r="J2079" s="5"/>
      <c r="L2079" t="s">
        <v>1146</v>
      </c>
      <c r="M2079">
        <v>2020</v>
      </c>
      <c r="N2079">
        <v>9</v>
      </c>
      <c r="P2079" t="s">
        <v>1147</v>
      </c>
      <c r="Q2079" t="s">
        <v>69</v>
      </c>
      <c r="R2079" t="s">
        <v>3108</v>
      </c>
      <c r="S2079" t="s">
        <v>225</v>
      </c>
      <c r="T2079">
        <v>0.5</v>
      </c>
      <c r="U2079" s="7">
        <v>1</v>
      </c>
      <c r="V2079" s="4">
        <v>0.2</v>
      </c>
      <c r="W2079">
        <v>0</v>
      </c>
      <c r="Y2079">
        <v>0.2</v>
      </c>
      <c r="Z2079">
        <v>0.2</v>
      </c>
      <c r="AA2079" t="b">
        <v>1</v>
      </c>
      <c r="AB2079" t="s">
        <v>151</v>
      </c>
      <c r="AC2079" t="s">
        <v>151</v>
      </c>
    </row>
    <row r="2080" spans="1:29" hidden="1" x14ac:dyDescent="0.25">
      <c r="A2080">
        <v>586587</v>
      </c>
      <c r="B2080" t="s">
        <v>287</v>
      </c>
      <c r="C2080" t="s">
        <v>3168</v>
      </c>
      <c r="D2080" t="s">
        <v>63</v>
      </c>
      <c r="E2080" t="s">
        <v>568</v>
      </c>
      <c r="G2080">
        <v>0.5</v>
      </c>
      <c r="J2080" s="5"/>
      <c r="M2080">
        <v>2020</v>
      </c>
      <c r="N2080">
        <v>171</v>
      </c>
      <c r="O2080" t="s">
        <v>34</v>
      </c>
      <c r="P2080" t="s">
        <v>732</v>
      </c>
      <c r="Q2080" t="s">
        <v>35</v>
      </c>
      <c r="R2080" t="s">
        <v>568</v>
      </c>
      <c r="S2080" t="s">
        <v>191</v>
      </c>
      <c r="T2080">
        <v>1</v>
      </c>
      <c r="U2080" s="7">
        <v>1</v>
      </c>
      <c r="V2080" s="4">
        <v>0.5</v>
      </c>
      <c r="W2080">
        <v>0</v>
      </c>
      <c r="Y2080">
        <v>0.5</v>
      </c>
      <c r="Z2080">
        <v>0.5</v>
      </c>
      <c r="AA2080" t="b">
        <v>1</v>
      </c>
      <c r="AB2080" t="s">
        <v>151</v>
      </c>
      <c r="AC2080" t="s">
        <v>151</v>
      </c>
    </row>
    <row r="2081" spans="1:29" hidden="1" x14ac:dyDescent="0.25">
      <c r="A2081">
        <v>565001</v>
      </c>
      <c r="B2081" t="s">
        <v>287</v>
      </c>
      <c r="C2081" t="s">
        <v>3168</v>
      </c>
      <c r="D2081" t="s">
        <v>63</v>
      </c>
      <c r="E2081" t="s">
        <v>99</v>
      </c>
      <c r="G2081">
        <v>0.5</v>
      </c>
      <c r="J2081" s="5"/>
      <c r="L2081" t="s">
        <v>745</v>
      </c>
      <c r="M2081">
        <v>2019</v>
      </c>
      <c r="N2081">
        <v>11</v>
      </c>
      <c r="P2081" t="s">
        <v>746</v>
      </c>
      <c r="Q2081" t="s">
        <v>35</v>
      </c>
      <c r="R2081" t="s">
        <v>99</v>
      </c>
      <c r="S2081" t="s">
        <v>104</v>
      </c>
      <c r="T2081">
        <v>0.25</v>
      </c>
      <c r="U2081" s="7">
        <v>0.25</v>
      </c>
      <c r="V2081" s="4">
        <v>0.125</v>
      </c>
      <c r="W2081">
        <v>0</v>
      </c>
      <c r="Y2081">
        <v>0.125</v>
      </c>
      <c r="Z2081">
        <v>0.125</v>
      </c>
      <c r="AA2081" t="b">
        <v>1</v>
      </c>
      <c r="AB2081" t="s">
        <v>151</v>
      </c>
      <c r="AC2081" t="s">
        <v>151</v>
      </c>
    </row>
    <row r="2082" spans="1:29" hidden="1" x14ac:dyDescent="0.25">
      <c r="A2082">
        <v>583599</v>
      </c>
      <c r="B2082" t="s">
        <v>2090</v>
      </c>
      <c r="C2082" t="s">
        <v>3168</v>
      </c>
      <c r="D2082" t="s">
        <v>470</v>
      </c>
      <c r="E2082" t="s">
        <v>193</v>
      </c>
      <c r="G2082">
        <v>1</v>
      </c>
      <c r="J2082" s="5"/>
      <c r="M2082">
        <v>2020</v>
      </c>
      <c r="N2082">
        <v>224</v>
      </c>
      <c r="O2082" t="s">
        <v>34</v>
      </c>
      <c r="P2082" t="s">
        <v>2091</v>
      </c>
      <c r="Q2082" t="s">
        <v>35</v>
      </c>
      <c r="R2082" t="s">
        <v>193</v>
      </c>
      <c r="S2082" t="s">
        <v>60</v>
      </c>
      <c r="T2082">
        <v>3</v>
      </c>
      <c r="U2082" s="7">
        <v>3</v>
      </c>
      <c r="V2082" s="4">
        <v>3</v>
      </c>
      <c r="W2082">
        <v>3</v>
      </c>
      <c r="Y2082">
        <v>3</v>
      </c>
      <c r="Z2082">
        <v>3</v>
      </c>
      <c r="AA2082" t="b">
        <v>1</v>
      </c>
      <c r="AB2082" t="s">
        <v>151</v>
      </c>
      <c r="AC2082" t="s">
        <v>151</v>
      </c>
    </row>
    <row r="2083" spans="1:29" hidden="1" x14ac:dyDescent="0.25">
      <c r="A2083">
        <v>555138</v>
      </c>
      <c r="B2083" t="s">
        <v>2090</v>
      </c>
      <c r="C2083" t="s">
        <v>3168</v>
      </c>
      <c r="D2083" t="s">
        <v>470</v>
      </c>
      <c r="E2083" t="s">
        <v>40</v>
      </c>
      <c r="F2083" t="s">
        <v>89</v>
      </c>
      <c r="G2083">
        <v>1</v>
      </c>
      <c r="J2083" s="5"/>
      <c r="L2083" t="s">
        <v>498</v>
      </c>
      <c r="M2083">
        <v>2018</v>
      </c>
      <c r="N2083">
        <v>5</v>
      </c>
      <c r="O2083" t="s">
        <v>34</v>
      </c>
      <c r="Q2083" t="s">
        <v>69</v>
      </c>
      <c r="R2083" t="s">
        <v>91</v>
      </c>
      <c r="S2083" t="s">
        <v>92</v>
      </c>
      <c r="T2083">
        <v>1</v>
      </c>
      <c r="U2083" s="7">
        <v>2</v>
      </c>
      <c r="V2083" s="4">
        <v>2</v>
      </c>
      <c r="W2083">
        <v>0</v>
      </c>
      <c r="Y2083">
        <v>2</v>
      </c>
      <c r="Z2083">
        <v>2</v>
      </c>
      <c r="AA2083" t="b">
        <v>1</v>
      </c>
      <c r="AB2083" t="s">
        <v>151</v>
      </c>
      <c r="AC2083" t="s">
        <v>151</v>
      </c>
    </row>
    <row r="2084" spans="1:29" hidden="1" x14ac:dyDescent="0.25">
      <c r="A2084">
        <v>555169</v>
      </c>
      <c r="B2084" t="s">
        <v>2090</v>
      </c>
      <c r="C2084" t="s">
        <v>3168</v>
      </c>
      <c r="D2084" t="s">
        <v>470</v>
      </c>
      <c r="E2084" t="s">
        <v>117</v>
      </c>
      <c r="G2084">
        <v>1</v>
      </c>
      <c r="J2084" s="5"/>
      <c r="L2084" t="s">
        <v>2092</v>
      </c>
      <c r="M2084">
        <v>2018</v>
      </c>
      <c r="N2084">
        <v>9</v>
      </c>
      <c r="O2084" t="s">
        <v>184</v>
      </c>
      <c r="P2084" t="s">
        <v>2093</v>
      </c>
      <c r="Q2084" t="s">
        <v>69</v>
      </c>
      <c r="R2084" t="s">
        <v>117</v>
      </c>
      <c r="S2084" t="s">
        <v>120</v>
      </c>
      <c r="T2084">
        <v>1</v>
      </c>
      <c r="U2084" s="7">
        <v>2</v>
      </c>
      <c r="V2084" s="4">
        <v>2</v>
      </c>
      <c r="W2084">
        <v>0</v>
      </c>
      <c r="Y2084">
        <v>2</v>
      </c>
      <c r="Z2084">
        <v>2</v>
      </c>
      <c r="AA2084" t="b">
        <v>1</v>
      </c>
      <c r="AB2084" t="s">
        <v>151</v>
      </c>
      <c r="AC2084" t="s">
        <v>151</v>
      </c>
    </row>
    <row r="2085" spans="1:29" hidden="1" x14ac:dyDescent="0.25">
      <c r="A2085">
        <v>555171</v>
      </c>
      <c r="B2085" t="s">
        <v>2090</v>
      </c>
      <c r="C2085" t="s">
        <v>3168</v>
      </c>
      <c r="D2085" t="s">
        <v>470</v>
      </c>
      <c r="E2085" t="s">
        <v>553</v>
      </c>
      <c r="F2085" t="s">
        <v>89</v>
      </c>
      <c r="G2085">
        <v>1</v>
      </c>
      <c r="J2085" s="5"/>
      <c r="L2085" t="s">
        <v>498</v>
      </c>
      <c r="M2085">
        <v>2017</v>
      </c>
      <c r="N2085">
        <v>2</v>
      </c>
      <c r="O2085" t="s">
        <v>34</v>
      </c>
      <c r="Q2085" t="s">
        <v>35</v>
      </c>
      <c r="R2085" t="s">
        <v>3106</v>
      </c>
      <c r="S2085" t="s">
        <v>92</v>
      </c>
      <c r="T2085">
        <v>1</v>
      </c>
      <c r="U2085" s="7">
        <v>1</v>
      </c>
      <c r="V2085" s="4">
        <v>1</v>
      </c>
      <c r="W2085">
        <v>0</v>
      </c>
      <c r="Y2085">
        <v>1</v>
      </c>
      <c r="Z2085">
        <v>1</v>
      </c>
      <c r="AA2085" t="b">
        <v>1</v>
      </c>
      <c r="AB2085" t="s">
        <v>151</v>
      </c>
      <c r="AC2085" t="s">
        <v>151</v>
      </c>
    </row>
    <row r="2086" spans="1:29" hidden="1" x14ac:dyDescent="0.25">
      <c r="A2086">
        <v>578703</v>
      </c>
      <c r="B2086" t="s">
        <v>2090</v>
      </c>
      <c r="C2086" t="s">
        <v>3168</v>
      </c>
      <c r="D2086" t="s">
        <v>470</v>
      </c>
      <c r="E2086" t="s">
        <v>99</v>
      </c>
      <c r="F2086" t="s">
        <v>1139</v>
      </c>
      <c r="G2086">
        <v>0.25</v>
      </c>
      <c r="J2086" s="5"/>
      <c r="L2086" t="s">
        <v>731</v>
      </c>
      <c r="M2086">
        <v>2020</v>
      </c>
      <c r="N2086">
        <v>7</v>
      </c>
      <c r="P2086" t="s">
        <v>266</v>
      </c>
      <c r="Q2086" t="s">
        <v>35</v>
      </c>
      <c r="R2086" t="s">
        <v>3113</v>
      </c>
      <c r="S2086" t="s">
        <v>225</v>
      </c>
      <c r="T2086">
        <v>0.5</v>
      </c>
      <c r="U2086" s="7">
        <v>0.5</v>
      </c>
      <c r="V2086" s="4">
        <v>0.125</v>
      </c>
      <c r="W2086">
        <v>0</v>
      </c>
      <c r="Y2086">
        <v>0.125</v>
      </c>
      <c r="Z2086">
        <v>0.125</v>
      </c>
      <c r="AA2086" t="b">
        <v>1</v>
      </c>
      <c r="AB2086" t="s">
        <v>151</v>
      </c>
      <c r="AC2086" t="s">
        <v>151</v>
      </c>
    </row>
    <row r="2087" spans="1:29" hidden="1" x14ac:dyDescent="0.25">
      <c r="A2087">
        <v>531716</v>
      </c>
      <c r="B2087" t="s">
        <v>2094</v>
      </c>
      <c r="C2087" t="s">
        <v>3168</v>
      </c>
      <c r="D2087" t="s">
        <v>57</v>
      </c>
      <c r="E2087" t="s">
        <v>99</v>
      </c>
      <c r="F2087" t="s">
        <v>100</v>
      </c>
      <c r="G2087">
        <v>1</v>
      </c>
      <c r="J2087" s="5"/>
      <c r="L2087" t="s">
        <v>546</v>
      </c>
      <c r="M2087">
        <v>2017</v>
      </c>
      <c r="N2087">
        <v>10</v>
      </c>
      <c r="P2087" t="s">
        <v>517</v>
      </c>
      <c r="Q2087" t="s">
        <v>35</v>
      </c>
      <c r="R2087" t="s">
        <v>103</v>
      </c>
      <c r="S2087" t="s">
        <v>104</v>
      </c>
      <c r="T2087">
        <v>0.25</v>
      </c>
      <c r="U2087" s="7">
        <v>0.25</v>
      </c>
      <c r="V2087" s="4">
        <v>0.25</v>
      </c>
      <c r="W2087">
        <v>0</v>
      </c>
      <c r="Y2087">
        <v>0.25</v>
      </c>
      <c r="Z2087">
        <v>0.25</v>
      </c>
      <c r="AA2087" t="b">
        <v>1</v>
      </c>
      <c r="AB2087" t="s">
        <v>76</v>
      </c>
      <c r="AC2087" t="s">
        <v>3188</v>
      </c>
    </row>
    <row r="2088" spans="1:29" hidden="1" x14ac:dyDescent="0.25">
      <c r="A2088">
        <v>531733</v>
      </c>
      <c r="B2088" t="s">
        <v>2094</v>
      </c>
      <c r="C2088" t="s">
        <v>3168</v>
      </c>
      <c r="D2088" t="s">
        <v>57</v>
      </c>
      <c r="E2088" t="s">
        <v>99</v>
      </c>
      <c r="F2088" t="s">
        <v>100</v>
      </c>
      <c r="G2088">
        <v>1</v>
      </c>
      <c r="J2088" s="5">
        <v>404098400012</v>
      </c>
      <c r="L2088" t="s">
        <v>547</v>
      </c>
      <c r="M2088">
        <v>2017</v>
      </c>
      <c r="N2088">
        <v>10</v>
      </c>
      <c r="O2088" t="s">
        <v>34</v>
      </c>
      <c r="P2088" t="s">
        <v>517</v>
      </c>
      <c r="Q2088" t="s">
        <v>69</v>
      </c>
      <c r="R2088" t="s">
        <v>103</v>
      </c>
      <c r="S2088" t="s">
        <v>104</v>
      </c>
      <c r="T2088">
        <v>0.25</v>
      </c>
      <c r="U2088" s="7">
        <v>0.5</v>
      </c>
      <c r="V2088" s="4">
        <v>0.5</v>
      </c>
      <c r="W2088">
        <v>0</v>
      </c>
      <c r="Y2088">
        <v>0.5</v>
      </c>
      <c r="Z2088">
        <v>0.5</v>
      </c>
      <c r="AA2088" t="b">
        <v>1</v>
      </c>
      <c r="AB2088" t="s">
        <v>76</v>
      </c>
      <c r="AC2088" t="s">
        <v>3188</v>
      </c>
    </row>
    <row r="2089" spans="1:29" hidden="1" x14ac:dyDescent="0.25">
      <c r="A2089">
        <v>545913</v>
      </c>
      <c r="B2089" t="s">
        <v>2094</v>
      </c>
      <c r="C2089" t="s">
        <v>3168</v>
      </c>
      <c r="D2089" t="s">
        <v>57</v>
      </c>
      <c r="E2089" t="s">
        <v>117</v>
      </c>
      <c r="G2089">
        <v>1</v>
      </c>
      <c r="J2089" s="5"/>
      <c r="L2089" t="s">
        <v>866</v>
      </c>
      <c r="M2089">
        <v>2018</v>
      </c>
      <c r="N2089">
        <v>57</v>
      </c>
      <c r="O2089" t="s">
        <v>34</v>
      </c>
      <c r="P2089" t="s">
        <v>266</v>
      </c>
      <c r="Q2089" t="s">
        <v>35</v>
      </c>
      <c r="R2089" t="s">
        <v>117</v>
      </c>
      <c r="S2089" t="s">
        <v>120</v>
      </c>
      <c r="T2089">
        <v>1</v>
      </c>
      <c r="U2089" s="7">
        <v>1</v>
      </c>
      <c r="V2089" s="4">
        <v>1</v>
      </c>
      <c r="W2089">
        <v>0</v>
      </c>
      <c r="Y2089">
        <v>1</v>
      </c>
      <c r="Z2089">
        <v>1</v>
      </c>
      <c r="AA2089" t="b">
        <v>1</v>
      </c>
      <c r="AB2089" t="s">
        <v>76</v>
      </c>
      <c r="AC2089" t="s">
        <v>3188</v>
      </c>
    </row>
    <row r="2090" spans="1:29" hidden="1" x14ac:dyDescent="0.25">
      <c r="A2090">
        <v>545916</v>
      </c>
      <c r="B2090" t="s">
        <v>2094</v>
      </c>
      <c r="C2090" t="s">
        <v>3168</v>
      </c>
      <c r="D2090" t="s">
        <v>57</v>
      </c>
      <c r="E2090" t="s">
        <v>117</v>
      </c>
      <c r="G2090">
        <v>1</v>
      </c>
      <c r="J2090" s="5"/>
      <c r="L2090" t="s">
        <v>866</v>
      </c>
      <c r="M2090">
        <v>2018</v>
      </c>
      <c r="N2090">
        <v>15</v>
      </c>
      <c r="O2090" t="s">
        <v>34</v>
      </c>
      <c r="P2090" t="s">
        <v>266</v>
      </c>
      <c r="Q2090" t="s">
        <v>35</v>
      </c>
      <c r="R2090" t="s">
        <v>117</v>
      </c>
      <c r="S2090" t="s">
        <v>120</v>
      </c>
      <c r="T2090">
        <v>1</v>
      </c>
      <c r="U2090" s="7">
        <v>1</v>
      </c>
      <c r="V2090" s="4">
        <v>1</v>
      </c>
      <c r="W2090">
        <v>0</v>
      </c>
      <c r="Y2090">
        <v>1</v>
      </c>
      <c r="Z2090">
        <v>1</v>
      </c>
      <c r="AA2090" t="b">
        <v>1</v>
      </c>
      <c r="AB2090" t="s">
        <v>76</v>
      </c>
      <c r="AC2090" t="s">
        <v>3188</v>
      </c>
    </row>
    <row r="2091" spans="1:29" hidden="1" x14ac:dyDescent="0.25">
      <c r="A2091">
        <v>549108</v>
      </c>
      <c r="B2091" t="s">
        <v>2094</v>
      </c>
      <c r="C2091" t="s">
        <v>3168</v>
      </c>
      <c r="D2091" t="s">
        <v>57</v>
      </c>
      <c r="E2091" t="s">
        <v>99</v>
      </c>
      <c r="F2091" t="s">
        <v>100</v>
      </c>
      <c r="G2091">
        <v>1</v>
      </c>
      <c r="J2091" s="5"/>
      <c r="L2091" t="s">
        <v>291</v>
      </c>
      <c r="M2091">
        <v>2018</v>
      </c>
      <c r="N2091">
        <v>7</v>
      </c>
      <c r="P2091" t="s">
        <v>266</v>
      </c>
      <c r="Q2091" t="s">
        <v>35</v>
      </c>
      <c r="R2091" t="s">
        <v>103</v>
      </c>
      <c r="S2091" t="s">
        <v>104</v>
      </c>
      <c r="T2091">
        <v>0.25</v>
      </c>
      <c r="U2091" s="7">
        <v>0.25</v>
      </c>
      <c r="V2091" s="4">
        <v>0.25</v>
      </c>
      <c r="W2091">
        <v>0</v>
      </c>
      <c r="Y2091">
        <v>0.25</v>
      </c>
      <c r="Z2091">
        <v>0.25</v>
      </c>
      <c r="AA2091" t="b">
        <v>1</v>
      </c>
      <c r="AB2091" t="s">
        <v>76</v>
      </c>
      <c r="AC2091" t="s">
        <v>3188</v>
      </c>
    </row>
    <row r="2092" spans="1:29" hidden="1" x14ac:dyDescent="0.25">
      <c r="A2092">
        <v>549189</v>
      </c>
      <c r="B2092" t="s">
        <v>2094</v>
      </c>
      <c r="C2092" t="s">
        <v>3168</v>
      </c>
      <c r="D2092" t="s">
        <v>57</v>
      </c>
      <c r="E2092" t="s">
        <v>40</v>
      </c>
      <c r="F2092" t="s">
        <v>171</v>
      </c>
      <c r="G2092">
        <v>1</v>
      </c>
      <c r="J2092" s="5"/>
      <c r="L2092" t="s">
        <v>867</v>
      </c>
      <c r="M2092">
        <v>2018</v>
      </c>
      <c r="N2092">
        <v>12</v>
      </c>
      <c r="O2092" t="s">
        <v>571</v>
      </c>
      <c r="Q2092" t="s">
        <v>69</v>
      </c>
      <c r="R2092" t="s">
        <v>357</v>
      </c>
      <c r="S2092" t="s">
        <v>44</v>
      </c>
      <c r="T2092">
        <v>0.5</v>
      </c>
      <c r="U2092" s="7">
        <v>1</v>
      </c>
      <c r="V2092" s="4">
        <v>1</v>
      </c>
      <c r="W2092">
        <v>0</v>
      </c>
      <c r="Y2092">
        <v>1</v>
      </c>
      <c r="Z2092">
        <v>1</v>
      </c>
      <c r="AA2092" t="b">
        <v>1</v>
      </c>
      <c r="AB2092" t="s">
        <v>76</v>
      </c>
      <c r="AC2092" t="s">
        <v>3188</v>
      </c>
    </row>
    <row r="2093" spans="1:29" hidden="1" x14ac:dyDescent="0.25">
      <c r="A2093">
        <v>587797</v>
      </c>
      <c r="B2093" t="s">
        <v>2094</v>
      </c>
      <c r="C2093" t="s">
        <v>3168</v>
      </c>
      <c r="D2093" t="s">
        <v>57</v>
      </c>
      <c r="E2093" t="s">
        <v>117</v>
      </c>
      <c r="G2093">
        <v>1</v>
      </c>
      <c r="J2093" s="5"/>
      <c r="L2093" t="s">
        <v>806</v>
      </c>
      <c r="M2093">
        <v>2020</v>
      </c>
      <c r="N2093">
        <v>8</v>
      </c>
      <c r="O2093" t="s">
        <v>34</v>
      </c>
      <c r="P2093" t="s">
        <v>266</v>
      </c>
      <c r="Q2093" t="s">
        <v>35</v>
      </c>
      <c r="R2093" t="s">
        <v>117</v>
      </c>
      <c r="S2093" t="s">
        <v>120</v>
      </c>
      <c r="T2093">
        <v>1</v>
      </c>
      <c r="U2093" s="7">
        <v>1</v>
      </c>
      <c r="V2093" s="4">
        <v>1</v>
      </c>
      <c r="W2093">
        <v>0</v>
      </c>
      <c r="Y2093">
        <v>1</v>
      </c>
      <c r="Z2093">
        <v>1</v>
      </c>
      <c r="AA2093" t="b">
        <v>1</v>
      </c>
      <c r="AB2093" t="s">
        <v>76</v>
      </c>
      <c r="AC2093" t="s">
        <v>3188</v>
      </c>
    </row>
    <row r="2094" spans="1:29" x14ac:dyDescent="0.25">
      <c r="A2094">
        <v>552537</v>
      </c>
      <c r="B2094" t="s">
        <v>2095</v>
      </c>
      <c r="C2094" t="s">
        <v>3168</v>
      </c>
      <c r="D2094" t="s">
        <v>28</v>
      </c>
      <c r="E2094" t="s">
        <v>193</v>
      </c>
      <c r="G2094">
        <v>0.2</v>
      </c>
      <c r="J2094" s="5"/>
      <c r="M2094">
        <v>2018</v>
      </c>
      <c r="N2094">
        <v>339</v>
      </c>
      <c r="O2094" t="s">
        <v>34</v>
      </c>
      <c r="P2094" t="s">
        <v>661</v>
      </c>
      <c r="Q2094" t="s">
        <v>35</v>
      </c>
      <c r="R2094" t="s">
        <v>193</v>
      </c>
      <c r="S2094" t="s">
        <v>60</v>
      </c>
      <c r="T2094">
        <v>3</v>
      </c>
      <c r="U2094" s="7">
        <v>3</v>
      </c>
      <c r="V2094" s="4">
        <v>0.60000000000000009</v>
      </c>
      <c r="W2094">
        <v>3</v>
      </c>
      <c r="Y2094">
        <v>0.60000000000000009</v>
      </c>
      <c r="Z2094">
        <v>0.60000000000000009</v>
      </c>
      <c r="AA2094" t="b">
        <v>1</v>
      </c>
      <c r="AB2094" t="s">
        <v>45</v>
      </c>
      <c r="AC2094" t="s">
        <v>45</v>
      </c>
    </row>
    <row r="2095" spans="1:29" hidden="1" x14ac:dyDescent="0.25">
      <c r="A2095">
        <v>576209</v>
      </c>
      <c r="B2095" t="s">
        <v>2096</v>
      </c>
      <c r="C2095" t="s">
        <v>3168</v>
      </c>
      <c r="D2095" t="s">
        <v>201</v>
      </c>
      <c r="E2095" t="s">
        <v>228</v>
      </c>
      <c r="F2095" t="s">
        <v>100</v>
      </c>
      <c r="G2095">
        <v>0.33333333333332998</v>
      </c>
      <c r="J2095" s="5"/>
      <c r="L2095" t="s">
        <v>596</v>
      </c>
      <c r="M2095">
        <v>2018</v>
      </c>
      <c r="N2095">
        <v>7</v>
      </c>
      <c r="O2095" t="s">
        <v>34</v>
      </c>
      <c r="P2095" t="s">
        <v>661</v>
      </c>
      <c r="Q2095" t="s">
        <v>69</v>
      </c>
      <c r="R2095" t="s">
        <v>3093</v>
      </c>
      <c r="S2095" t="s">
        <v>61</v>
      </c>
      <c r="T2095">
        <v>0</v>
      </c>
      <c r="U2095" s="7">
        <v>0</v>
      </c>
      <c r="V2095" s="4">
        <v>0</v>
      </c>
      <c r="W2095">
        <v>0</v>
      </c>
      <c r="Y2095">
        <v>0</v>
      </c>
      <c r="Z2095">
        <v>0</v>
      </c>
      <c r="AA2095" t="b">
        <v>1</v>
      </c>
      <c r="AB2095" t="s">
        <v>151</v>
      </c>
      <c r="AC2095" t="s">
        <v>458</v>
      </c>
    </row>
    <row r="2096" spans="1:29" hidden="1" x14ac:dyDescent="0.25">
      <c r="A2096">
        <v>583772</v>
      </c>
      <c r="B2096" t="s">
        <v>2096</v>
      </c>
      <c r="C2096" t="s">
        <v>3168</v>
      </c>
      <c r="D2096" t="s">
        <v>201</v>
      </c>
      <c r="E2096" t="s">
        <v>117</v>
      </c>
      <c r="G2096">
        <v>0.5</v>
      </c>
      <c r="J2096" s="5"/>
      <c r="L2096" t="s">
        <v>799</v>
      </c>
      <c r="M2096">
        <v>2020</v>
      </c>
      <c r="N2096">
        <v>4</v>
      </c>
      <c r="O2096" t="s">
        <v>159</v>
      </c>
      <c r="P2096" t="s">
        <v>800</v>
      </c>
      <c r="Q2096" t="s">
        <v>319</v>
      </c>
      <c r="R2096" t="s">
        <v>117</v>
      </c>
      <c r="S2096" t="s">
        <v>120</v>
      </c>
      <c r="T2096">
        <v>1</v>
      </c>
      <c r="U2096" s="7">
        <v>2</v>
      </c>
      <c r="V2096" s="4">
        <v>1</v>
      </c>
      <c r="W2096">
        <v>0</v>
      </c>
      <c r="Y2096">
        <v>1</v>
      </c>
      <c r="Z2096">
        <v>1</v>
      </c>
      <c r="AA2096" t="b">
        <v>1</v>
      </c>
      <c r="AB2096" t="s">
        <v>151</v>
      </c>
      <c r="AC2096" t="s">
        <v>151</v>
      </c>
    </row>
    <row r="2097" spans="1:29" hidden="1" x14ac:dyDescent="0.25">
      <c r="A2097">
        <v>553449</v>
      </c>
      <c r="B2097" t="s">
        <v>2096</v>
      </c>
      <c r="C2097" t="s">
        <v>3168</v>
      </c>
      <c r="D2097" t="s">
        <v>201</v>
      </c>
      <c r="E2097" t="s">
        <v>271</v>
      </c>
      <c r="G2097">
        <v>0.33333333333332998</v>
      </c>
      <c r="J2097" s="5"/>
      <c r="L2097" t="s">
        <v>801</v>
      </c>
      <c r="M2097">
        <v>2018</v>
      </c>
      <c r="N2097">
        <v>7</v>
      </c>
      <c r="O2097" t="s">
        <v>159</v>
      </c>
      <c r="P2097" t="s">
        <v>802</v>
      </c>
      <c r="Q2097" t="s">
        <v>319</v>
      </c>
      <c r="R2097" t="s">
        <v>271</v>
      </c>
      <c r="S2097" t="s">
        <v>120</v>
      </c>
      <c r="T2097">
        <v>1</v>
      </c>
      <c r="U2097" s="7">
        <v>2</v>
      </c>
      <c r="V2097" s="4">
        <v>0.66666666666665997</v>
      </c>
      <c r="W2097">
        <v>0</v>
      </c>
      <c r="Y2097">
        <v>0.66666666666665997</v>
      </c>
      <c r="Z2097">
        <v>0.66666666666665997</v>
      </c>
      <c r="AA2097" t="b">
        <v>1</v>
      </c>
      <c r="AB2097" t="s">
        <v>151</v>
      </c>
      <c r="AC2097" t="s">
        <v>458</v>
      </c>
    </row>
    <row r="2098" spans="1:29" hidden="1" x14ac:dyDescent="0.25">
      <c r="A2098">
        <v>572953</v>
      </c>
      <c r="B2098" t="s">
        <v>2096</v>
      </c>
      <c r="C2098" t="s">
        <v>3168</v>
      </c>
      <c r="D2098" t="s">
        <v>201</v>
      </c>
      <c r="E2098" t="s">
        <v>117</v>
      </c>
      <c r="G2098">
        <v>0.5</v>
      </c>
      <c r="J2098" s="5"/>
      <c r="L2098" t="s">
        <v>803</v>
      </c>
      <c r="M2098">
        <v>2019</v>
      </c>
      <c r="N2098">
        <v>5</v>
      </c>
      <c r="O2098" t="s">
        <v>159</v>
      </c>
      <c r="P2098" t="s">
        <v>802</v>
      </c>
      <c r="Q2098" t="s">
        <v>319</v>
      </c>
      <c r="R2098" t="s">
        <v>117</v>
      </c>
      <c r="S2098" t="s">
        <v>120</v>
      </c>
      <c r="T2098">
        <v>1</v>
      </c>
      <c r="U2098" s="7">
        <v>2</v>
      </c>
      <c r="V2098" s="4">
        <v>1</v>
      </c>
      <c r="W2098">
        <v>0</v>
      </c>
      <c r="Y2098">
        <v>1</v>
      </c>
      <c r="Z2098">
        <v>1</v>
      </c>
      <c r="AA2098" t="b">
        <v>1</v>
      </c>
      <c r="AB2098" t="s">
        <v>151</v>
      </c>
      <c r="AC2098" t="s">
        <v>458</v>
      </c>
    </row>
    <row r="2099" spans="1:29" hidden="1" x14ac:dyDescent="0.25">
      <c r="A2099">
        <v>558045</v>
      </c>
      <c r="B2099" t="s">
        <v>2096</v>
      </c>
      <c r="C2099" t="s">
        <v>3168</v>
      </c>
      <c r="D2099" t="s">
        <v>201</v>
      </c>
      <c r="E2099" t="s">
        <v>228</v>
      </c>
      <c r="F2099" t="s">
        <v>100</v>
      </c>
      <c r="G2099">
        <v>0.33333333333332998</v>
      </c>
      <c r="J2099" s="5"/>
      <c r="L2099" t="s">
        <v>564</v>
      </c>
      <c r="M2099">
        <v>2018</v>
      </c>
      <c r="N2099">
        <v>8</v>
      </c>
      <c r="O2099" t="s">
        <v>34</v>
      </c>
      <c r="P2099" t="s">
        <v>292</v>
      </c>
      <c r="Q2099" t="s">
        <v>69</v>
      </c>
      <c r="R2099" t="s">
        <v>3093</v>
      </c>
      <c r="S2099" t="s">
        <v>61</v>
      </c>
      <c r="T2099">
        <v>0</v>
      </c>
      <c r="U2099" s="7">
        <v>0</v>
      </c>
      <c r="V2099" s="4">
        <v>0</v>
      </c>
      <c r="W2099">
        <v>0</v>
      </c>
      <c r="Y2099">
        <v>0</v>
      </c>
      <c r="Z2099">
        <v>0</v>
      </c>
      <c r="AA2099" t="b">
        <v>1</v>
      </c>
      <c r="AB2099" t="s">
        <v>151</v>
      </c>
      <c r="AC2099" t="s">
        <v>458</v>
      </c>
    </row>
    <row r="2100" spans="1:29" hidden="1" x14ac:dyDescent="0.25">
      <c r="A2100">
        <v>574351</v>
      </c>
      <c r="B2100" t="s">
        <v>2096</v>
      </c>
      <c r="C2100" t="s">
        <v>3168</v>
      </c>
      <c r="D2100" t="s">
        <v>201</v>
      </c>
      <c r="E2100" t="s">
        <v>228</v>
      </c>
      <c r="F2100" t="s">
        <v>100</v>
      </c>
      <c r="G2100">
        <v>0.33333333333332998</v>
      </c>
      <c r="J2100" s="5"/>
      <c r="L2100" t="s">
        <v>559</v>
      </c>
      <c r="M2100">
        <v>2019</v>
      </c>
      <c r="N2100">
        <v>7</v>
      </c>
      <c r="O2100" t="s">
        <v>34</v>
      </c>
      <c r="P2100" t="s">
        <v>266</v>
      </c>
      <c r="Q2100" t="s">
        <v>35</v>
      </c>
      <c r="R2100" t="s">
        <v>3093</v>
      </c>
      <c r="S2100" t="s">
        <v>61</v>
      </c>
      <c r="T2100">
        <v>0</v>
      </c>
      <c r="U2100" s="7">
        <v>0</v>
      </c>
      <c r="V2100" s="4">
        <v>0</v>
      </c>
      <c r="W2100">
        <v>0</v>
      </c>
      <c r="Y2100">
        <v>0</v>
      </c>
      <c r="Z2100">
        <v>0</v>
      </c>
      <c r="AA2100" t="b">
        <v>1</v>
      </c>
      <c r="AB2100" t="s">
        <v>151</v>
      </c>
      <c r="AC2100" t="s">
        <v>151</v>
      </c>
    </row>
    <row r="2101" spans="1:29" hidden="1" x14ac:dyDescent="0.25">
      <c r="A2101">
        <v>574186</v>
      </c>
      <c r="B2101" t="s">
        <v>2097</v>
      </c>
      <c r="C2101" t="s">
        <v>3168</v>
      </c>
      <c r="D2101" t="s">
        <v>470</v>
      </c>
      <c r="E2101" t="s">
        <v>99</v>
      </c>
      <c r="F2101" t="s">
        <v>100</v>
      </c>
      <c r="G2101">
        <v>1</v>
      </c>
      <c r="J2101" s="5"/>
      <c r="L2101" t="s">
        <v>2098</v>
      </c>
      <c r="M2101">
        <v>2019</v>
      </c>
      <c r="N2101">
        <v>13</v>
      </c>
      <c r="P2101" t="s">
        <v>2099</v>
      </c>
      <c r="Q2101" t="s">
        <v>69</v>
      </c>
      <c r="R2101" t="s">
        <v>103</v>
      </c>
      <c r="S2101" t="s">
        <v>104</v>
      </c>
      <c r="T2101">
        <v>0.25</v>
      </c>
      <c r="U2101" s="7">
        <v>0.5</v>
      </c>
      <c r="V2101" s="4">
        <v>0.5</v>
      </c>
      <c r="W2101">
        <v>0</v>
      </c>
      <c r="Y2101">
        <v>0.5</v>
      </c>
      <c r="Z2101">
        <v>0.5</v>
      </c>
      <c r="AA2101" t="b">
        <v>1</v>
      </c>
      <c r="AB2101" t="s">
        <v>76</v>
      </c>
      <c r="AC2101" t="s">
        <v>3187</v>
      </c>
    </row>
    <row r="2102" spans="1:29" hidden="1" x14ac:dyDescent="0.25">
      <c r="A2102">
        <v>574229</v>
      </c>
      <c r="B2102" t="s">
        <v>2097</v>
      </c>
      <c r="C2102" t="s">
        <v>3168</v>
      </c>
      <c r="D2102" t="s">
        <v>470</v>
      </c>
      <c r="E2102" t="s">
        <v>193</v>
      </c>
      <c r="G2102">
        <v>0.5</v>
      </c>
      <c r="J2102" s="5"/>
      <c r="M2102">
        <v>2020</v>
      </c>
      <c r="N2102">
        <v>182</v>
      </c>
      <c r="O2102" t="s">
        <v>34</v>
      </c>
      <c r="P2102" t="s">
        <v>292</v>
      </c>
      <c r="Q2102" t="s">
        <v>35</v>
      </c>
      <c r="R2102" t="s">
        <v>193</v>
      </c>
      <c r="S2102" t="s">
        <v>60</v>
      </c>
      <c r="T2102">
        <v>1</v>
      </c>
      <c r="U2102" s="7">
        <v>1</v>
      </c>
      <c r="V2102" s="4">
        <v>0.5</v>
      </c>
      <c r="W2102">
        <v>1</v>
      </c>
      <c r="Y2102">
        <v>0.5</v>
      </c>
      <c r="Z2102">
        <v>0.5</v>
      </c>
      <c r="AA2102" t="b">
        <v>1</v>
      </c>
      <c r="AB2102" t="s">
        <v>76</v>
      </c>
      <c r="AC2102" t="s">
        <v>3187</v>
      </c>
    </row>
    <row r="2103" spans="1:29" hidden="1" x14ac:dyDescent="0.25">
      <c r="A2103">
        <v>585690</v>
      </c>
      <c r="B2103" t="s">
        <v>2097</v>
      </c>
      <c r="C2103" t="s">
        <v>3168</v>
      </c>
      <c r="D2103" t="s">
        <v>470</v>
      </c>
      <c r="E2103" t="s">
        <v>193</v>
      </c>
      <c r="G2103">
        <v>1</v>
      </c>
      <c r="J2103" s="5"/>
      <c r="M2103">
        <v>2020</v>
      </c>
      <c r="N2103">
        <v>125</v>
      </c>
      <c r="O2103" t="s">
        <v>34</v>
      </c>
      <c r="P2103" t="s">
        <v>258</v>
      </c>
      <c r="Q2103" t="s">
        <v>35</v>
      </c>
      <c r="R2103" t="s">
        <v>193</v>
      </c>
      <c r="S2103" t="s">
        <v>60</v>
      </c>
      <c r="T2103">
        <v>1</v>
      </c>
      <c r="U2103" s="7">
        <v>1</v>
      </c>
      <c r="V2103" s="4">
        <v>1</v>
      </c>
      <c r="W2103">
        <v>1</v>
      </c>
      <c r="Y2103">
        <v>1</v>
      </c>
      <c r="Z2103">
        <v>1</v>
      </c>
      <c r="AA2103" t="b">
        <v>1</v>
      </c>
      <c r="AB2103" t="s">
        <v>151</v>
      </c>
      <c r="AC2103" t="s">
        <v>151</v>
      </c>
    </row>
    <row r="2104" spans="1:29" hidden="1" x14ac:dyDescent="0.25">
      <c r="A2104">
        <v>578276</v>
      </c>
      <c r="B2104" t="s">
        <v>2100</v>
      </c>
      <c r="C2104" t="s">
        <v>3168</v>
      </c>
      <c r="D2104" t="s">
        <v>141</v>
      </c>
      <c r="E2104" t="s">
        <v>40</v>
      </c>
      <c r="F2104" t="s">
        <v>89</v>
      </c>
      <c r="G2104">
        <v>1</v>
      </c>
      <c r="J2104" s="5"/>
      <c r="L2104" t="s">
        <v>683</v>
      </c>
      <c r="M2104">
        <v>2020</v>
      </c>
      <c r="N2104">
        <v>26</v>
      </c>
      <c r="O2104" t="s">
        <v>34</v>
      </c>
      <c r="Q2104" t="s">
        <v>35</v>
      </c>
      <c r="R2104" t="s">
        <v>91</v>
      </c>
      <c r="S2104" t="s">
        <v>92</v>
      </c>
      <c r="T2104">
        <v>1</v>
      </c>
      <c r="U2104" s="7">
        <v>1</v>
      </c>
      <c r="V2104" s="4">
        <v>1</v>
      </c>
      <c r="W2104">
        <v>0</v>
      </c>
      <c r="Y2104">
        <v>1</v>
      </c>
      <c r="Z2104">
        <v>1</v>
      </c>
      <c r="AA2104" t="b">
        <v>1</v>
      </c>
      <c r="AB2104" t="s">
        <v>151</v>
      </c>
      <c r="AC2104" t="s">
        <v>151</v>
      </c>
    </row>
    <row r="2105" spans="1:29" x14ac:dyDescent="0.25">
      <c r="A2105">
        <v>577702</v>
      </c>
      <c r="B2105" t="s">
        <v>439</v>
      </c>
      <c r="C2105" t="s">
        <v>3168</v>
      </c>
      <c r="D2105" t="s">
        <v>28</v>
      </c>
      <c r="E2105" t="s">
        <v>29</v>
      </c>
      <c r="F2105" t="s">
        <v>146</v>
      </c>
      <c r="G2105">
        <v>0.5</v>
      </c>
      <c r="H2105" t="s">
        <v>2101</v>
      </c>
      <c r="I2105" t="s">
        <v>32</v>
      </c>
      <c r="J2105" s="5"/>
      <c r="L2105" t="s">
        <v>33</v>
      </c>
      <c r="M2105">
        <v>2020</v>
      </c>
      <c r="N2105">
        <v>6</v>
      </c>
      <c r="O2105" t="s">
        <v>34</v>
      </c>
      <c r="Q2105" t="s">
        <v>35</v>
      </c>
      <c r="R2105" t="s">
        <v>3134</v>
      </c>
      <c r="S2105" t="s">
        <v>37</v>
      </c>
      <c r="T2105">
        <v>4</v>
      </c>
      <c r="U2105" s="7">
        <v>4</v>
      </c>
      <c r="V2105" s="4">
        <v>2</v>
      </c>
      <c r="W2105">
        <v>0</v>
      </c>
      <c r="Y2105">
        <v>2</v>
      </c>
      <c r="Z2105">
        <v>2</v>
      </c>
      <c r="AA2105" t="b">
        <v>1</v>
      </c>
      <c r="AB2105" t="s">
        <v>45</v>
      </c>
      <c r="AC2105" t="s">
        <v>45</v>
      </c>
    </row>
    <row r="2106" spans="1:29" x14ac:dyDescent="0.25">
      <c r="A2106">
        <v>579824</v>
      </c>
      <c r="B2106" t="s">
        <v>439</v>
      </c>
      <c r="C2106" t="s">
        <v>3168</v>
      </c>
      <c r="D2106" t="s">
        <v>28</v>
      </c>
      <c r="E2106" t="s">
        <v>40</v>
      </c>
      <c r="F2106" t="s">
        <v>146</v>
      </c>
      <c r="G2106">
        <v>0.1</v>
      </c>
      <c r="H2106" t="s">
        <v>2102</v>
      </c>
      <c r="I2106" t="s">
        <v>32</v>
      </c>
      <c r="J2106" s="5"/>
      <c r="L2106" t="s">
        <v>2103</v>
      </c>
      <c r="M2106">
        <v>2020</v>
      </c>
      <c r="N2106">
        <v>8</v>
      </c>
      <c r="O2106" t="s">
        <v>34</v>
      </c>
      <c r="Q2106" t="s">
        <v>35</v>
      </c>
      <c r="R2106" t="s">
        <v>150</v>
      </c>
      <c r="S2106" t="s">
        <v>37</v>
      </c>
      <c r="T2106">
        <v>4</v>
      </c>
      <c r="U2106" s="7">
        <v>4</v>
      </c>
      <c r="V2106" s="4">
        <v>0.4</v>
      </c>
      <c r="W2106">
        <v>0</v>
      </c>
      <c r="Y2106">
        <v>0.4</v>
      </c>
      <c r="Z2106">
        <v>0.4</v>
      </c>
      <c r="AA2106" t="b">
        <v>1</v>
      </c>
      <c r="AB2106" t="s">
        <v>38</v>
      </c>
      <c r="AC2106" t="s">
        <v>38</v>
      </c>
    </row>
    <row r="2107" spans="1:29" x14ac:dyDescent="0.25">
      <c r="A2107">
        <v>581789</v>
      </c>
      <c r="B2107" t="s">
        <v>439</v>
      </c>
      <c r="C2107" t="s">
        <v>3168</v>
      </c>
      <c r="D2107" t="s">
        <v>28</v>
      </c>
      <c r="E2107" t="s">
        <v>40</v>
      </c>
      <c r="F2107" t="s">
        <v>146</v>
      </c>
      <c r="G2107">
        <v>0.14285714285713999</v>
      </c>
      <c r="H2107" t="s">
        <v>2104</v>
      </c>
      <c r="I2107" t="s">
        <v>32</v>
      </c>
      <c r="J2107" s="5"/>
      <c r="L2107" t="s">
        <v>33</v>
      </c>
      <c r="M2107">
        <v>2020</v>
      </c>
      <c r="N2107">
        <v>7</v>
      </c>
      <c r="O2107" t="s">
        <v>34</v>
      </c>
      <c r="Q2107" t="s">
        <v>35</v>
      </c>
      <c r="R2107" t="s">
        <v>150</v>
      </c>
      <c r="S2107" t="s">
        <v>37</v>
      </c>
      <c r="T2107">
        <v>4</v>
      </c>
      <c r="U2107" s="7">
        <v>4</v>
      </c>
      <c r="V2107" s="4">
        <v>0.57142857142855996</v>
      </c>
      <c r="W2107">
        <v>0</v>
      </c>
      <c r="Y2107">
        <v>0.57142857142855996</v>
      </c>
      <c r="Z2107">
        <v>0.57142857142855996</v>
      </c>
      <c r="AA2107" t="b">
        <v>1</v>
      </c>
      <c r="AB2107" t="s">
        <v>38</v>
      </c>
      <c r="AC2107" t="s">
        <v>38</v>
      </c>
    </row>
    <row r="2108" spans="1:29" hidden="1" x14ac:dyDescent="0.25">
      <c r="A2108">
        <v>535746</v>
      </c>
      <c r="B2108" t="s">
        <v>2105</v>
      </c>
      <c r="C2108" t="s">
        <v>3168</v>
      </c>
      <c r="D2108" t="s">
        <v>74</v>
      </c>
      <c r="E2108" t="s">
        <v>99</v>
      </c>
      <c r="F2108" t="s">
        <v>100</v>
      </c>
      <c r="G2108">
        <v>1</v>
      </c>
      <c r="J2108" s="5"/>
      <c r="L2108" t="s">
        <v>2106</v>
      </c>
      <c r="M2108">
        <v>2017</v>
      </c>
      <c r="N2108">
        <v>6</v>
      </c>
      <c r="O2108" t="s">
        <v>34</v>
      </c>
      <c r="P2108" t="s">
        <v>798</v>
      </c>
      <c r="Q2108" t="s">
        <v>35</v>
      </c>
      <c r="R2108" t="s">
        <v>103</v>
      </c>
      <c r="S2108" t="s">
        <v>104</v>
      </c>
      <c r="T2108">
        <v>0.25</v>
      </c>
      <c r="U2108" s="7">
        <v>0.25</v>
      </c>
      <c r="V2108" s="4">
        <v>0.25</v>
      </c>
      <c r="W2108">
        <v>0</v>
      </c>
      <c r="Y2108">
        <v>0.25</v>
      </c>
      <c r="Z2108">
        <v>0.25</v>
      </c>
      <c r="AA2108" t="b">
        <v>1</v>
      </c>
      <c r="AB2108" t="s">
        <v>110</v>
      </c>
      <c r="AC2108" t="s">
        <v>110</v>
      </c>
    </row>
    <row r="2109" spans="1:29" hidden="1" x14ac:dyDescent="0.25">
      <c r="A2109">
        <v>593343</v>
      </c>
      <c r="B2109" t="s">
        <v>2107</v>
      </c>
      <c r="C2109" t="s">
        <v>3168</v>
      </c>
      <c r="D2109" t="s">
        <v>323</v>
      </c>
      <c r="E2109" t="s">
        <v>58</v>
      </c>
      <c r="G2109">
        <v>4.1666666666666997E-2</v>
      </c>
      <c r="J2109" s="5"/>
      <c r="M2109">
        <v>2020</v>
      </c>
      <c r="N2109">
        <v>260</v>
      </c>
      <c r="O2109" t="s">
        <v>34</v>
      </c>
      <c r="P2109" t="s">
        <v>266</v>
      </c>
      <c r="Q2109" t="s">
        <v>35</v>
      </c>
      <c r="R2109" t="s">
        <v>58</v>
      </c>
      <c r="S2109" t="s">
        <v>60</v>
      </c>
      <c r="T2109">
        <v>3</v>
      </c>
      <c r="U2109" s="7">
        <v>3</v>
      </c>
      <c r="V2109" s="4">
        <v>0.125000000000001</v>
      </c>
      <c r="W2109">
        <v>3</v>
      </c>
      <c r="Y2109">
        <v>0.125000000000001</v>
      </c>
      <c r="Z2109">
        <v>0.125000000000001</v>
      </c>
      <c r="AA2109" t="b">
        <v>1</v>
      </c>
      <c r="AB2109" t="s">
        <v>151</v>
      </c>
      <c r="AC2109" t="s">
        <v>151</v>
      </c>
    </row>
    <row r="2110" spans="1:29" hidden="1" x14ac:dyDescent="0.25">
      <c r="A2110">
        <v>542589</v>
      </c>
      <c r="B2110" t="s">
        <v>290</v>
      </c>
      <c r="C2110" t="s">
        <v>3172</v>
      </c>
      <c r="D2110" t="s">
        <v>57</v>
      </c>
      <c r="E2110" t="s">
        <v>117</v>
      </c>
      <c r="G2110">
        <v>0.5</v>
      </c>
      <c r="J2110" s="5"/>
      <c r="L2110" t="s">
        <v>291</v>
      </c>
      <c r="M2110">
        <v>2018</v>
      </c>
      <c r="N2110">
        <v>20</v>
      </c>
      <c r="P2110" t="s">
        <v>292</v>
      </c>
      <c r="Q2110" t="s">
        <v>35</v>
      </c>
      <c r="R2110" t="s">
        <v>117</v>
      </c>
      <c r="S2110" t="s">
        <v>120</v>
      </c>
      <c r="T2110">
        <v>1</v>
      </c>
      <c r="U2110" s="7">
        <v>1</v>
      </c>
      <c r="V2110" s="4">
        <v>0.5</v>
      </c>
      <c r="W2110">
        <v>0</v>
      </c>
      <c r="Y2110">
        <v>0.5</v>
      </c>
      <c r="Z2110">
        <v>0.5</v>
      </c>
      <c r="AA2110" t="b">
        <v>1</v>
      </c>
      <c r="AB2110" t="s">
        <v>76</v>
      </c>
      <c r="AC2110" t="s">
        <v>3188</v>
      </c>
    </row>
    <row r="2111" spans="1:29" hidden="1" x14ac:dyDescent="0.25">
      <c r="A2111">
        <v>583867</v>
      </c>
      <c r="B2111" t="s">
        <v>290</v>
      </c>
      <c r="C2111" t="s">
        <v>3168</v>
      </c>
      <c r="D2111" t="s">
        <v>57</v>
      </c>
      <c r="E2111" t="s">
        <v>75</v>
      </c>
      <c r="G2111">
        <v>0.5</v>
      </c>
      <c r="J2111" s="5"/>
      <c r="M2111">
        <v>2020</v>
      </c>
      <c r="Q2111" t="s">
        <v>35</v>
      </c>
      <c r="R2111" t="s">
        <v>75</v>
      </c>
      <c r="S2111" t="s">
        <v>61</v>
      </c>
      <c r="T2111">
        <v>0</v>
      </c>
      <c r="U2111" s="7">
        <v>0</v>
      </c>
      <c r="V2111" s="4">
        <v>0</v>
      </c>
      <c r="W2111">
        <v>0</v>
      </c>
      <c r="Y2111">
        <v>0</v>
      </c>
      <c r="Z2111">
        <v>0</v>
      </c>
      <c r="AA2111" t="b">
        <v>1</v>
      </c>
      <c r="AB2111" t="s">
        <v>151</v>
      </c>
      <c r="AC2111" t="s">
        <v>151</v>
      </c>
    </row>
    <row r="2112" spans="1:29" hidden="1" x14ac:dyDescent="0.25">
      <c r="A2112">
        <v>584909</v>
      </c>
      <c r="B2112" t="s">
        <v>290</v>
      </c>
      <c r="C2112" t="s">
        <v>3168</v>
      </c>
      <c r="D2112" t="s">
        <v>57</v>
      </c>
      <c r="E2112" t="s">
        <v>374</v>
      </c>
      <c r="F2112" t="s">
        <v>100</v>
      </c>
      <c r="G2112">
        <v>0.5</v>
      </c>
      <c r="J2112" s="5"/>
      <c r="L2112" t="s">
        <v>2108</v>
      </c>
      <c r="M2112">
        <v>2020</v>
      </c>
      <c r="N2112">
        <v>25</v>
      </c>
      <c r="P2112" t="s">
        <v>2109</v>
      </c>
      <c r="Q2112" t="s">
        <v>35</v>
      </c>
      <c r="R2112" t="s">
        <v>3135</v>
      </c>
      <c r="S2112" t="s">
        <v>61</v>
      </c>
      <c r="T2112">
        <v>0</v>
      </c>
      <c r="U2112" s="7">
        <v>0</v>
      </c>
      <c r="V2112" s="4">
        <v>0</v>
      </c>
      <c r="W2112">
        <v>0</v>
      </c>
      <c r="Y2112">
        <v>0</v>
      </c>
      <c r="Z2112">
        <v>0</v>
      </c>
      <c r="AA2112" t="b">
        <v>1</v>
      </c>
      <c r="AB2112" t="s">
        <v>76</v>
      </c>
      <c r="AC2112" t="s">
        <v>3188</v>
      </c>
    </row>
    <row r="2113" spans="1:29" hidden="1" x14ac:dyDescent="0.25">
      <c r="A2113">
        <v>586744</v>
      </c>
      <c r="B2113" t="s">
        <v>290</v>
      </c>
      <c r="C2113" t="s">
        <v>3168</v>
      </c>
      <c r="D2113" t="s">
        <v>57</v>
      </c>
      <c r="E2113" t="s">
        <v>75</v>
      </c>
      <c r="G2113">
        <v>1</v>
      </c>
      <c r="J2113" s="5"/>
      <c r="M2113">
        <v>2020</v>
      </c>
      <c r="N2113">
        <v>30</v>
      </c>
      <c r="P2113" t="s">
        <v>2110</v>
      </c>
      <c r="Q2113" t="s">
        <v>35</v>
      </c>
      <c r="R2113" t="s">
        <v>75</v>
      </c>
      <c r="S2113" t="s">
        <v>61</v>
      </c>
      <c r="T2113">
        <v>0</v>
      </c>
      <c r="U2113" s="7">
        <v>0</v>
      </c>
      <c r="V2113" s="4">
        <v>0</v>
      </c>
      <c r="W2113">
        <v>0</v>
      </c>
      <c r="Y2113">
        <v>0</v>
      </c>
      <c r="Z2113">
        <v>0</v>
      </c>
      <c r="AA2113" t="b">
        <v>1</v>
      </c>
      <c r="AB2113" t="s">
        <v>76</v>
      </c>
      <c r="AC2113" t="s">
        <v>3188</v>
      </c>
    </row>
    <row r="2114" spans="1:29" hidden="1" x14ac:dyDescent="0.25">
      <c r="A2114">
        <v>505097</v>
      </c>
      <c r="B2114" t="s">
        <v>290</v>
      </c>
      <c r="C2114" t="s">
        <v>3172</v>
      </c>
      <c r="D2114" t="s">
        <v>57</v>
      </c>
      <c r="E2114" t="s">
        <v>117</v>
      </c>
      <c r="G2114">
        <v>0.5</v>
      </c>
      <c r="J2114" s="5"/>
      <c r="L2114" t="s">
        <v>293</v>
      </c>
      <c r="M2114">
        <v>2017</v>
      </c>
      <c r="N2114">
        <v>21</v>
      </c>
      <c r="O2114" t="s">
        <v>34</v>
      </c>
      <c r="P2114" t="s">
        <v>294</v>
      </c>
      <c r="Q2114" t="s">
        <v>35</v>
      </c>
      <c r="R2114" t="s">
        <v>117</v>
      </c>
      <c r="S2114" t="s">
        <v>120</v>
      </c>
      <c r="T2114">
        <v>1</v>
      </c>
      <c r="U2114" s="7">
        <v>1</v>
      </c>
      <c r="V2114" s="4">
        <v>0.5</v>
      </c>
      <c r="W2114">
        <v>0</v>
      </c>
      <c r="Y2114">
        <v>0.5</v>
      </c>
      <c r="Z2114">
        <v>0.5</v>
      </c>
      <c r="AA2114" t="b">
        <v>1</v>
      </c>
      <c r="AB2114" t="s">
        <v>76</v>
      </c>
      <c r="AC2114" t="s">
        <v>3188</v>
      </c>
    </row>
    <row r="2115" spans="1:29" hidden="1" x14ac:dyDescent="0.25">
      <c r="A2115">
        <v>581412</v>
      </c>
      <c r="B2115" t="s">
        <v>1652</v>
      </c>
      <c r="C2115" t="s">
        <v>3168</v>
      </c>
      <c r="D2115" t="s">
        <v>470</v>
      </c>
      <c r="E2115" t="s">
        <v>40</v>
      </c>
      <c r="F2115" t="s">
        <v>89</v>
      </c>
      <c r="G2115">
        <v>0.25</v>
      </c>
      <c r="J2115" s="5"/>
      <c r="L2115" t="s">
        <v>915</v>
      </c>
      <c r="M2115">
        <v>2020</v>
      </c>
      <c r="N2115">
        <v>8</v>
      </c>
      <c r="O2115" t="s">
        <v>168</v>
      </c>
      <c r="Q2115" t="s">
        <v>35</v>
      </c>
      <c r="R2115" t="s">
        <v>91</v>
      </c>
      <c r="S2115" t="s">
        <v>92</v>
      </c>
      <c r="T2115">
        <v>1</v>
      </c>
      <c r="U2115" s="7">
        <v>1</v>
      </c>
      <c r="V2115" s="4">
        <v>0.25</v>
      </c>
      <c r="W2115">
        <v>0</v>
      </c>
      <c r="Y2115">
        <v>0.25</v>
      </c>
      <c r="Z2115">
        <v>0.25</v>
      </c>
      <c r="AA2115" t="b">
        <v>1</v>
      </c>
      <c r="AB2115" t="s">
        <v>151</v>
      </c>
      <c r="AC2115" t="s">
        <v>151</v>
      </c>
    </row>
    <row r="2116" spans="1:29" hidden="1" x14ac:dyDescent="0.25">
      <c r="A2116">
        <v>539716</v>
      </c>
      <c r="B2116" t="s">
        <v>2111</v>
      </c>
      <c r="C2116" t="s">
        <v>3168</v>
      </c>
      <c r="D2116" t="s">
        <v>78</v>
      </c>
      <c r="E2116" t="s">
        <v>58</v>
      </c>
      <c r="G2116">
        <v>6.25E-2</v>
      </c>
      <c r="J2116" s="5"/>
      <c r="M2116">
        <v>2017</v>
      </c>
      <c r="N2116">
        <v>338</v>
      </c>
      <c r="O2116" t="s">
        <v>34</v>
      </c>
      <c r="P2116" t="s">
        <v>176</v>
      </c>
      <c r="Q2116" t="s">
        <v>35</v>
      </c>
      <c r="R2116" t="s">
        <v>58</v>
      </c>
      <c r="S2116" t="s">
        <v>60</v>
      </c>
      <c r="T2116">
        <v>1</v>
      </c>
      <c r="U2116" s="7">
        <v>1</v>
      </c>
      <c r="V2116" s="4">
        <v>6.25E-2</v>
      </c>
      <c r="W2116">
        <v>1</v>
      </c>
      <c r="Y2116">
        <v>6.25E-2</v>
      </c>
      <c r="Z2116">
        <v>6.25E-2</v>
      </c>
      <c r="AA2116" t="b">
        <v>1</v>
      </c>
      <c r="AB2116" t="s">
        <v>76</v>
      </c>
      <c r="AC2116" t="s">
        <v>3187</v>
      </c>
    </row>
    <row r="2117" spans="1:29" hidden="1" x14ac:dyDescent="0.25">
      <c r="A2117">
        <v>540775</v>
      </c>
      <c r="B2117" t="s">
        <v>2111</v>
      </c>
      <c r="C2117" t="s">
        <v>3168</v>
      </c>
      <c r="D2117" t="s">
        <v>78</v>
      </c>
      <c r="E2117" t="s">
        <v>99</v>
      </c>
      <c r="F2117" t="s">
        <v>100</v>
      </c>
      <c r="G2117">
        <v>0.33333333333332998</v>
      </c>
      <c r="J2117" s="5"/>
      <c r="L2117" t="s">
        <v>1800</v>
      </c>
      <c r="M2117">
        <v>2017</v>
      </c>
      <c r="N2117">
        <v>6</v>
      </c>
      <c r="P2117" t="s">
        <v>1801</v>
      </c>
      <c r="Q2117" t="s">
        <v>35</v>
      </c>
      <c r="R2117" t="s">
        <v>103</v>
      </c>
      <c r="S2117" t="s">
        <v>104</v>
      </c>
      <c r="T2117">
        <v>0.25</v>
      </c>
      <c r="U2117" s="7">
        <v>0.25</v>
      </c>
      <c r="V2117" s="4">
        <v>8.3333333333332496E-2</v>
      </c>
      <c r="W2117">
        <v>0</v>
      </c>
      <c r="Y2117">
        <v>8.3333333333332496E-2</v>
      </c>
      <c r="Z2117">
        <v>8.3333333333332496E-2</v>
      </c>
      <c r="AA2117" t="b">
        <v>1</v>
      </c>
      <c r="AB2117" t="s">
        <v>76</v>
      </c>
      <c r="AC2117" t="s">
        <v>3187</v>
      </c>
    </row>
    <row r="2118" spans="1:29" hidden="1" x14ac:dyDescent="0.25">
      <c r="A2118">
        <v>530350</v>
      </c>
      <c r="B2118" t="s">
        <v>2112</v>
      </c>
      <c r="C2118" t="s">
        <v>3168</v>
      </c>
      <c r="D2118" t="s">
        <v>74</v>
      </c>
      <c r="E2118" t="s">
        <v>40</v>
      </c>
      <c r="F2118" t="s">
        <v>163</v>
      </c>
      <c r="G2118">
        <v>0.5</v>
      </c>
      <c r="J2118" s="5"/>
      <c r="L2118" t="s">
        <v>834</v>
      </c>
      <c r="M2118">
        <v>2017</v>
      </c>
      <c r="N2118">
        <v>10</v>
      </c>
      <c r="O2118" t="s">
        <v>34</v>
      </c>
      <c r="Q2118" t="s">
        <v>35</v>
      </c>
      <c r="R2118" t="s">
        <v>164</v>
      </c>
      <c r="S2118" t="s">
        <v>44</v>
      </c>
      <c r="T2118">
        <v>0.5</v>
      </c>
      <c r="U2118" s="7">
        <v>0.5</v>
      </c>
      <c r="V2118" s="4">
        <v>0.25</v>
      </c>
      <c r="W2118">
        <v>0</v>
      </c>
      <c r="Y2118">
        <v>0.25</v>
      </c>
      <c r="Z2118">
        <v>0.25</v>
      </c>
      <c r="AA2118" t="b">
        <v>1</v>
      </c>
      <c r="AB2118" t="s">
        <v>110</v>
      </c>
      <c r="AC2118" t="s">
        <v>110</v>
      </c>
    </row>
    <row r="2119" spans="1:29" hidden="1" x14ac:dyDescent="0.25">
      <c r="A2119">
        <v>531156</v>
      </c>
      <c r="B2119" t="s">
        <v>2112</v>
      </c>
      <c r="C2119" t="s">
        <v>3168</v>
      </c>
      <c r="D2119" t="s">
        <v>74</v>
      </c>
      <c r="E2119" t="s">
        <v>1189</v>
      </c>
      <c r="F2119" t="s">
        <v>163</v>
      </c>
      <c r="G2119">
        <v>1</v>
      </c>
      <c r="J2119" s="5"/>
      <c r="L2119" t="s">
        <v>1331</v>
      </c>
      <c r="M2119">
        <v>2017</v>
      </c>
      <c r="N2119">
        <v>12</v>
      </c>
      <c r="O2119" t="s">
        <v>34</v>
      </c>
      <c r="Q2119" t="s">
        <v>35</v>
      </c>
      <c r="R2119" t="s">
        <v>3136</v>
      </c>
      <c r="S2119" t="s">
        <v>44</v>
      </c>
      <c r="T2119">
        <v>0.5</v>
      </c>
      <c r="U2119" s="7">
        <v>0.5</v>
      </c>
      <c r="V2119" s="4">
        <v>0.5</v>
      </c>
      <c r="W2119">
        <v>0</v>
      </c>
      <c r="Y2119">
        <v>0.5</v>
      </c>
      <c r="Z2119">
        <v>0.5</v>
      </c>
      <c r="AA2119" t="b">
        <v>1</v>
      </c>
      <c r="AB2119" t="s">
        <v>110</v>
      </c>
      <c r="AC2119" t="s">
        <v>110</v>
      </c>
    </row>
    <row r="2120" spans="1:29" hidden="1" x14ac:dyDescent="0.25">
      <c r="A2120">
        <v>531157</v>
      </c>
      <c r="B2120" t="s">
        <v>2112</v>
      </c>
      <c r="C2120" t="s">
        <v>3168</v>
      </c>
      <c r="D2120" t="s">
        <v>74</v>
      </c>
      <c r="E2120" t="s">
        <v>193</v>
      </c>
      <c r="G2120">
        <v>1</v>
      </c>
      <c r="J2120" s="5"/>
      <c r="M2120">
        <v>2017</v>
      </c>
      <c r="N2120">
        <v>248</v>
      </c>
      <c r="O2120" t="s">
        <v>34</v>
      </c>
      <c r="P2120" t="s">
        <v>2113</v>
      </c>
      <c r="Q2120" t="s">
        <v>35</v>
      </c>
      <c r="R2120" t="s">
        <v>193</v>
      </c>
      <c r="S2120" t="s">
        <v>60</v>
      </c>
      <c r="T2120">
        <v>3</v>
      </c>
      <c r="U2120" s="7">
        <v>3</v>
      </c>
      <c r="V2120" s="4">
        <v>3</v>
      </c>
      <c r="W2120">
        <v>3</v>
      </c>
      <c r="Y2120">
        <v>3</v>
      </c>
      <c r="Z2120">
        <v>3</v>
      </c>
      <c r="AA2120" t="b">
        <v>1</v>
      </c>
      <c r="AB2120" t="s">
        <v>110</v>
      </c>
      <c r="AC2120" t="s">
        <v>110</v>
      </c>
    </row>
    <row r="2121" spans="1:29" hidden="1" x14ac:dyDescent="0.25">
      <c r="A2121">
        <v>531158</v>
      </c>
      <c r="B2121" t="s">
        <v>2112</v>
      </c>
      <c r="C2121" t="s">
        <v>3168</v>
      </c>
      <c r="D2121" t="s">
        <v>74</v>
      </c>
      <c r="E2121" t="s">
        <v>99</v>
      </c>
      <c r="F2121" t="s">
        <v>100</v>
      </c>
      <c r="G2121">
        <v>1</v>
      </c>
      <c r="J2121" s="5"/>
      <c r="L2121" t="s">
        <v>2114</v>
      </c>
      <c r="M2121">
        <v>2017</v>
      </c>
      <c r="N2121">
        <v>21</v>
      </c>
      <c r="P2121" t="s">
        <v>517</v>
      </c>
      <c r="Q2121" t="s">
        <v>35</v>
      </c>
      <c r="R2121" t="s">
        <v>103</v>
      </c>
      <c r="S2121" t="s">
        <v>104</v>
      </c>
      <c r="T2121">
        <v>0.25</v>
      </c>
      <c r="U2121" s="7">
        <v>0.25</v>
      </c>
      <c r="V2121" s="4">
        <v>0.25</v>
      </c>
      <c r="W2121">
        <v>0</v>
      </c>
      <c r="Y2121">
        <v>0.25</v>
      </c>
      <c r="Z2121">
        <v>0.25</v>
      </c>
      <c r="AA2121" t="b">
        <v>1</v>
      </c>
      <c r="AB2121" t="s">
        <v>110</v>
      </c>
      <c r="AC2121" t="s">
        <v>110</v>
      </c>
    </row>
    <row r="2122" spans="1:29" hidden="1" x14ac:dyDescent="0.25">
      <c r="A2122">
        <v>543565</v>
      </c>
      <c r="B2122" t="s">
        <v>2112</v>
      </c>
      <c r="C2122" t="s">
        <v>3168</v>
      </c>
      <c r="D2122" t="s">
        <v>74</v>
      </c>
      <c r="E2122" t="s">
        <v>40</v>
      </c>
      <c r="F2122" t="s">
        <v>47</v>
      </c>
      <c r="G2122">
        <v>1</v>
      </c>
      <c r="J2122" s="5">
        <v>432875600002</v>
      </c>
      <c r="K2122" t="s">
        <v>32</v>
      </c>
      <c r="L2122" t="s">
        <v>836</v>
      </c>
      <c r="M2122">
        <v>2018</v>
      </c>
      <c r="N2122">
        <v>19</v>
      </c>
      <c r="O2122" t="s">
        <v>34</v>
      </c>
      <c r="Q2122" t="s">
        <v>35</v>
      </c>
      <c r="R2122" t="s">
        <v>51</v>
      </c>
      <c r="S2122" t="s">
        <v>52</v>
      </c>
      <c r="T2122">
        <v>6</v>
      </c>
      <c r="U2122" s="7">
        <v>6</v>
      </c>
      <c r="V2122" s="4">
        <v>6</v>
      </c>
      <c r="W2122">
        <v>0</v>
      </c>
      <c r="Y2122">
        <v>6</v>
      </c>
      <c r="Z2122">
        <v>6</v>
      </c>
      <c r="AA2122" t="b">
        <v>1</v>
      </c>
      <c r="AB2122" t="s">
        <v>110</v>
      </c>
      <c r="AC2122" t="s">
        <v>110</v>
      </c>
    </row>
    <row r="2123" spans="1:29" hidden="1" x14ac:dyDescent="0.25">
      <c r="A2123">
        <v>544692</v>
      </c>
      <c r="B2123" t="s">
        <v>2112</v>
      </c>
      <c r="C2123" t="s">
        <v>3168</v>
      </c>
      <c r="D2123" t="s">
        <v>74</v>
      </c>
      <c r="E2123" t="s">
        <v>40</v>
      </c>
      <c r="F2123" t="s">
        <v>30</v>
      </c>
      <c r="G2123">
        <v>1</v>
      </c>
      <c r="H2123" t="s">
        <v>2115</v>
      </c>
      <c r="I2123" t="s">
        <v>32</v>
      </c>
      <c r="J2123" s="5"/>
      <c r="L2123" t="s">
        <v>1951</v>
      </c>
      <c r="M2123">
        <v>2018</v>
      </c>
      <c r="N2123">
        <v>14</v>
      </c>
      <c r="O2123" t="s">
        <v>184</v>
      </c>
      <c r="Q2123" t="s">
        <v>35</v>
      </c>
      <c r="R2123" t="s">
        <v>55</v>
      </c>
      <c r="S2123" t="s">
        <v>37</v>
      </c>
      <c r="T2123">
        <v>4</v>
      </c>
      <c r="U2123" s="7">
        <v>4</v>
      </c>
      <c r="V2123" s="4">
        <v>4</v>
      </c>
      <c r="W2123">
        <v>0</v>
      </c>
      <c r="Y2123">
        <v>4</v>
      </c>
      <c r="Z2123">
        <v>4</v>
      </c>
      <c r="AA2123" t="b">
        <v>1</v>
      </c>
      <c r="AB2123" t="s">
        <v>110</v>
      </c>
      <c r="AC2123" t="s">
        <v>110</v>
      </c>
    </row>
    <row r="2124" spans="1:29" hidden="1" x14ac:dyDescent="0.25">
      <c r="A2124">
        <v>563405</v>
      </c>
      <c r="B2124" t="s">
        <v>2112</v>
      </c>
      <c r="C2124" t="s">
        <v>3168</v>
      </c>
      <c r="D2124" t="s">
        <v>74</v>
      </c>
      <c r="E2124" t="s">
        <v>40</v>
      </c>
      <c r="F2124" t="s">
        <v>89</v>
      </c>
      <c r="G2124">
        <v>1</v>
      </c>
      <c r="J2124" s="5"/>
      <c r="L2124" t="s">
        <v>837</v>
      </c>
      <c r="M2124">
        <v>2019</v>
      </c>
      <c r="N2124">
        <v>12</v>
      </c>
      <c r="O2124" t="s">
        <v>34</v>
      </c>
      <c r="Q2124" t="s">
        <v>35</v>
      </c>
      <c r="R2124" t="s">
        <v>91</v>
      </c>
      <c r="S2124" t="s">
        <v>92</v>
      </c>
      <c r="T2124">
        <v>1</v>
      </c>
      <c r="U2124" s="7">
        <v>1</v>
      </c>
      <c r="V2124" s="4">
        <v>1</v>
      </c>
      <c r="W2124">
        <v>0</v>
      </c>
      <c r="Y2124">
        <v>1</v>
      </c>
      <c r="Z2124">
        <v>1</v>
      </c>
      <c r="AA2124" t="b">
        <v>1</v>
      </c>
      <c r="AB2124" t="s">
        <v>110</v>
      </c>
      <c r="AC2124" t="s">
        <v>110</v>
      </c>
    </row>
    <row r="2125" spans="1:29" hidden="1" x14ac:dyDescent="0.25">
      <c r="A2125">
        <v>547939</v>
      </c>
      <c r="B2125" t="s">
        <v>2112</v>
      </c>
      <c r="C2125" t="s">
        <v>3168</v>
      </c>
      <c r="D2125" t="s">
        <v>74</v>
      </c>
      <c r="E2125" t="s">
        <v>40</v>
      </c>
      <c r="F2125" t="s">
        <v>41</v>
      </c>
      <c r="G2125">
        <v>1</v>
      </c>
      <c r="J2125" s="5"/>
      <c r="L2125" t="s">
        <v>828</v>
      </c>
      <c r="M2125">
        <v>2018</v>
      </c>
      <c r="N2125">
        <v>7</v>
      </c>
      <c r="O2125" t="s">
        <v>34</v>
      </c>
      <c r="Q2125" t="s">
        <v>35</v>
      </c>
      <c r="R2125" t="s">
        <v>43</v>
      </c>
      <c r="S2125" t="s">
        <v>44</v>
      </c>
      <c r="T2125">
        <v>0.5</v>
      </c>
      <c r="U2125" s="7">
        <v>0.5</v>
      </c>
      <c r="V2125" s="4">
        <v>0.5</v>
      </c>
      <c r="W2125">
        <v>0</v>
      </c>
      <c r="Y2125">
        <v>0.5</v>
      </c>
      <c r="Z2125">
        <v>0.5</v>
      </c>
      <c r="AA2125" t="b">
        <v>1</v>
      </c>
      <c r="AB2125" t="s">
        <v>110</v>
      </c>
      <c r="AC2125" t="s">
        <v>110</v>
      </c>
    </row>
    <row r="2126" spans="1:29" hidden="1" x14ac:dyDescent="0.25">
      <c r="A2126">
        <v>566664</v>
      </c>
      <c r="B2126" t="s">
        <v>2112</v>
      </c>
      <c r="C2126" t="s">
        <v>3168</v>
      </c>
      <c r="D2126" t="s">
        <v>74</v>
      </c>
      <c r="E2126" t="s">
        <v>193</v>
      </c>
      <c r="G2126">
        <v>1</v>
      </c>
      <c r="J2126" s="5"/>
      <c r="M2126">
        <v>2020</v>
      </c>
      <c r="N2126">
        <v>197</v>
      </c>
      <c r="O2126" t="s">
        <v>34</v>
      </c>
      <c r="P2126" t="s">
        <v>266</v>
      </c>
      <c r="Q2126" t="s">
        <v>35</v>
      </c>
      <c r="R2126" t="s">
        <v>193</v>
      </c>
      <c r="S2126" t="s">
        <v>60</v>
      </c>
      <c r="T2126">
        <v>9</v>
      </c>
      <c r="U2126" s="7">
        <v>9</v>
      </c>
      <c r="V2126" s="4">
        <v>9</v>
      </c>
      <c r="W2126">
        <v>9</v>
      </c>
      <c r="Y2126">
        <v>9</v>
      </c>
      <c r="Z2126">
        <v>9</v>
      </c>
      <c r="AA2126" t="b">
        <v>1</v>
      </c>
      <c r="AB2126" t="s">
        <v>110</v>
      </c>
      <c r="AC2126" t="s">
        <v>110</v>
      </c>
    </row>
    <row r="2127" spans="1:29" hidden="1" x14ac:dyDescent="0.25">
      <c r="A2127">
        <v>569013</v>
      </c>
      <c r="B2127" t="s">
        <v>2112</v>
      </c>
      <c r="C2127" t="s">
        <v>3168</v>
      </c>
      <c r="D2127" t="s">
        <v>74</v>
      </c>
      <c r="E2127" t="s">
        <v>40</v>
      </c>
      <c r="F2127" t="s">
        <v>89</v>
      </c>
      <c r="G2127">
        <v>1</v>
      </c>
      <c r="J2127" s="5"/>
      <c r="L2127" t="s">
        <v>837</v>
      </c>
      <c r="M2127">
        <v>2020</v>
      </c>
      <c r="N2127">
        <v>13</v>
      </c>
      <c r="O2127" t="s">
        <v>34</v>
      </c>
      <c r="Q2127" t="s">
        <v>35</v>
      </c>
      <c r="R2127" t="s">
        <v>91</v>
      </c>
      <c r="S2127" t="s">
        <v>92</v>
      </c>
      <c r="T2127">
        <v>1</v>
      </c>
      <c r="U2127" s="7">
        <v>1</v>
      </c>
      <c r="V2127" s="4">
        <v>1</v>
      </c>
      <c r="W2127">
        <v>0</v>
      </c>
      <c r="Y2127">
        <v>1</v>
      </c>
      <c r="Z2127">
        <v>1</v>
      </c>
      <c r="AA2127" t="b">
        <v>1</v>
      </c>
      <c r="AB2127" t="s">
        <v>110</v>
      </c>
      <c r="AC2127" t="s">
        <v>110</v>
      </c>
    </row>
    <row r="2128" spans="1:29" hidden="1" x14ac:dyDescent="0.25">
      <c r="A2128">
        <v>584517</v>
      </c>
      <c r="B2128" t="s">
        <v>2112</v>
      </c>
      <c r="C2128" t="s">
        <v>3168</v>
      </c>
      <c r="D2128" t="s">
        <v>74</v>
      </c>
      <c r="E2128" t="s">
        <v>568</v>
      </c>
      <c r="G2128">
        <v>0.25</v>
      </c>
      <c r="J2128" s="5"/>
      <c r="M2128">
        <v>2020</v>
      </c>
      <c r="N2128">
        <v>76</v>
      </c>
      <c r="O2128" t="s">
        <v>34</v>
      </c>
      <c r="P2128" t="s">
        <v>266</v>
      </c>
      <c r="Q2128" t="s">
        <v>35</v>
      </c>
      <c r="R2128" t="s">
        <v>568</v>
      </c>
      <c r="S2128" t="s">
        <v>191</v>
      </c>
      <c r="T2128">
        <v>1</v>
      </c>
      <c r="U2128" s="7">
        <v>1</v>
      </c>
      <c r="V2128" s="4">
        <v>0.25</v>
      </c>
      <c r="W2128">
        <v>0</v>
      </c>
      <c r="Y2128">
        <v>0.25</v>
      </c>
      <c r="Z2128">
        <v>0.25</v>
      </c>
      <c r="AA2128" t="b">
        <v>1</v>
      </c>
      <c r="AB2128" t="s">
        <v>110</v>
      </c>
      <c r="AC2128" t="s">
        <v>110</v>
      </c>
    </row>
    <row r="2129" spans="1:29" hidden="1" x14ac:dyDescent="0.25">
      <c r="A2129">
        <v>584546</v>
      </c>
      <c r="B2129" t="s">
        <v>2112</v>
      </c>
      <c r="C2129" t="s">
        <v>3168</v>
      </c>
      <c r="D2129" t="s">
        <v>74</v>
      </c>
      <c r="E2129" t="s">
        <v>40</v>
      </c>
      <c r="F2129" t="s">
        <v>89</v>
      </c>
      <c r="G2129">
        <v>1</v>
      </c>
      <c r="J2129" s="5"/>
      <c r="L2129" t="s">
        <v>834</v>
      </c>
      <c r="M2129">
        <v>2020</v>
      </c>
      <c r="N2129">
        <v>6</v>
      </c>
      <c r="O2129" t="s">
        <v>34</v>
      </c>
      <c r="Q2129" t="s">
        <v>35</v>
      </c>
      <c r="R2129" t="s">
        <v>91</v>
      </c>
      <c r="S2129" t="s">
        <v>92</v>
      </c>
      <c r="T2129">
        <v>1</v>
      </c>
      <c r="U2129" s="7">
        <v>1</v>
      </c>
      <c r="V2129" s="4">
        <v>1</v>
      </c>
      <c r="W2129">
        <v>0</v>
      </c>
      <c r="Y2129">
        <v>1</v>
      </c>
      <c r="Z2129">
        <v>1</v>
      </c>
      <c r="AA2129" t="b">
        <v>1</v>
      </c>
      <c r="AB2129" t="s">
        <v>110</v>
      </c>
      <c r="AC2129" t="s">
        <v>110</v>
      </c>
    </row>
    <row r="2130" spans="1:29" hidden="1" x14ac:dyDescent="0.25">
      <c r="A2130">
        <v>584641</v>
      </c>
      <c r="B2130" t="s">
        <v>2112</v>
      </c>
      <c r="C2130" t="s">
        <v>3168</v>
      </c>
      <c r="D2130" t="s">
        <v>74</v>
      </c>
      <c r="E2130" t="s">
        <v>40</v>
      </c>
      <c r="F2130" t="s">
        <v>89</v>
      </c>
      <c r="G2130">
        <v>1</v>
      </c>
      <c r="J2130" s="5"/>
      <c r="L2130" t="s">
        <v>1331</v>
      </c>
      <c r="M2130">
        <v>2020</v>
      </c>
      <c r="N2130">
        <v>10</v>
      </c>
      <c r="O2130" t="s">
        <v>34</v>
      </c>
      <c r="Q2130" t="s">
        <v>35</v>
      </c>
      <c r="R2130" t="s">
        <v>91</v>
      </c>
      <c r="S2130" t="s">
        <v>92</v>
      </c>
      <c r="T2130">
        <v>1</v>
      </c>
      <c r="U2130" s="7">
        <v>1</v>
      </c>
      <c r="V2130" s="4">
        <v>1</v>
      </c>
      <c r="W2130">
        <v>0</v>
      </c>
      <c r="Y2130">
        <v>1</v>
      </c>
      <c r="Z2130">
        <v>1</v>
      </c>
      <c r="AA2130" t="b">
        <v>1</v>
      </c>
      <c r="AB2130" t="s">
        <v>110</v>
      </c>
      <c r="AC2130" t="s">
        <v>110</v>
      </c>
    </row>
    <row r="2131" spans="1:29" hidden="1" x14ac:dyDescent="0.25">
      <c r="A2131">
        <v>557475</v>
      </c>
      <c r="B2131" t="s">
        <v>2112</v>
      </c>
      <c r="C2131" t="s">
        <v>3168</v>
      </c>
      <c r="D2131" t="s">
        <v>74</v>
      </c>
      <c r="E2131" t="s">
        <v>2116</v>
      </c>
      <c r="G2131">
        <v>1</v>
      </c>
      <c r="J2131" s="5"/>
      <c r="L2131" t="s">
        <v>2117</v>
      </c>
      <c r="M2131">
        <v>2017</v>
      </c>
      <c r="N2131">
        <v>46</v>
      </c>
      <c r="P2131" t="s">
        <v>517</v>
      </c>
      <c r="Q2131" t="s">
        <v>35</v>
      </c>
      <c r="R2131" t="s">
        <v>2116</v>
      </c>
      <c r="S2131" t="s">
        <v>61</v>
      </c>
      <c r="T2131">
        <v>0</v>
      </c>
      <c r="U2131" s="7">
        <v>0</v>
      </c>
      <c r="V2131" s="4">
        <v>0</v>
      </c>
      <c r="W2131">
        <v>0</v>
      </c>
      <c r="Y2131">
        <v>0</v>
      </c>
      <c r="Z2131">
        <v>0</v>
      </c>
      <c r="AA2131" t="b">
        <v>1</v>
      </c>
      <c r="AB2131" t="s">
        <v>110</v>
      </c>
      <c r="AC2131" t="s">
        <v>110</v>
      </c>
    </row>
    <row r="2132" spans="1:29" hidden="1" x14ac:dyDescent="0.25">
      <c r="A2132">
        <v>573378</v>
      </c>
      <c r="B2132" t="s">
        <v>2112</v>
      </c>
      <c r="C2132" t="s">
        <v>3168</v>
      </c>
      <c r="D2132" t="s">
        <v>74</v>
      </c>
      <c r="E2132" t="s">
        <v>40</v>
      </c>
      <c r="F2132" t="s">
        <v>134</v>
      </c>
      <c r="G2132">
        <v>1</v>
      </c>
      <c r="H2132" t="s">
        <v>2118</v>
      </c>
      <c r="I2132" t="s">
        <v>143</v>
      </c>
      <c r="J2132" s="5">
        <v>537537000005</v>
      </c>
      <c r="K2132" t="s">
        <v>32</v>
      </c>
      <c r="L2132" t="s">
        <v>2119</v>
      </c>
      <c r="M2132">
        <v>2020</v>
      </c>
      <c r="N2132">
        <v>18</v>
      </c>
      <c r="O2132" t="s">
        <v>34</v>
      </c>
      <c r="Q2132" t="s">
        <v>35</v>
      </c>
      <c r="R2132" t="s">
        <v>138</v>
      </c>
      <c r="S2132" t="s">
        <v>145</v>
      </c>
      <c r="T2132">
        <v>22</v>
      </c>
      <c r="U2132" s="7">
        <v>22</v>
      </c>
      <c r="V2132" s="4">
        <v>22</v>
      </c>
      <c r="W2132">
        <v>0</v>
      </c>
      <c r="Y2132">
        <v>22</v>
      </c>
      <c r="Z2132">
        <v>4</v>
      </c>
      <c r="AA2132" t="b">
        <v>0</v>
      </c>
      <c r="AB2132" t="s">
        <v>110</v>
      </c>
      <c r="AC2132" t="s">
        <v>110</v>
      </c>
    </row>
    <row r="2133" spans="1:29" hidden="1" x14ac:dyDescent="0.25">
      <c r="A2133">
        <v>560907</v>
      </c>
      <c r="B2133" t="s">
        <v>2112</v>
      </c>
      <c r="C2133" t="s">
        <v>3168</v>
      </c>
      <c r="D2133" t="s">
        <v>74</v>
      </c>
      <c r="E2133" t="s">
        <v>99</v>
      </c>
      <c r="F2133" t="s">
        <v>100</v>
      </c>
      <c r="G2133">
        <v>1</v>
      </c>
      <c r="J2133" s="5"/>
      <c r="L2133" t="s">
        <v>2120</v>
      </c>
      <c r="M2133">
        <v>2019</v>
      </c>
      <c r="N2133">
        <v>8</v>
      </c>
      <c r="P2133" t="s">
        <v>399</v>
      </c>
      <c r="Q2133" t="s">
        <v>35</v>
      </c>
      <c r="R2133" t="s">
        <v>103</v>
      </c>
      <c r="S2133" t="s">
        <v>104</v>
      </c>
      <c r="T2133">
        <v>0.25</v>
      </c>
      <c r="U2133" s="7">
        <v>0.25</v>
      </c>
      <c r="V2133" s="4">
        <v>0.25</v>
      </c>
      <c r="W2133">
        <v>0</v>
      </c>
      <c r="Y2133">
        <v>0.25</v>
      </c>
      <c r="Z2133">
        <v>0.25</v>
      </c>
      <c r="AA2133" t="b">
        <v>1</v>
      </c>
      <c r="AB2133" t="s">
        <v>110</v>
      </c>
      <c r="AC2133" t="s">
        <v>110</v>
      </c>
    </row>
    <row r="2134" spans="1:29" hidden="1" x14ac:dyDescent="0.25">
      <c r="A2134">
        <v>579423</v>
      </c>
      <c r="B2134" t="s">
        <v>882</v>
      </c>
      <c r="C2134" t="s">
        <v>3168</v>
      </c>
      <c r="D2134" t="s">
        <v>74</v>
      </c>
      <c r="E2134" t="s">
        <v>40</v>
      </c>
      <c r="F2134" t="s">
        <v>89</v>
      </c>
      <c r="G2134">
        <v>1</v>
      </c>
      <c r="J2134" s="5"/>
      <c r="L2134" t="s">
        <v>647</v>
      </c>
      <c r="M2134">
        <v>2020</v>
      </c>
      <c r="N2134">
        <v>14</v>
      </c>
      <c r="O2134" t="s">
        <v>34</v>
      </c>
      <c r="Q2134" t="s">
        <v>35</v>
      </c>
      <c r="R2134" t="s">
        <v>91</v>
      </c>
      <c r="S2134" t="s">
        <v>92</v>
      </c>
      <c r="T2134">
        <v>1</v>
      </c>
      <c r="U2134" s="7">
        <v>1</v>
      </c>
      <c r="V2134" s="4">
        <v>1</v>
      </c>
      <c r="W2134">
        <v>0</v>
      </c>
      <c r="Y2134">
        <v>1</v>
      </c>
      <c r="Z2134">
        <v>1</v>
      </c>
      <c r="AA2134" t="b">
        <v>1</v>
      </c>
      <c r="AB2134" t="s">
        <v>110</v>
      </c>
      <c r="AC2134" t="s">
        <v>110</v>
      </c>
    </row>
    <row r="2135" spans="1:29" hidden="1" x14ac:dyDescent="0.25">
      <c r="A2135">
        <v>564678</v>
      </c>
      <c r="B2135" t="s">
        <v>882</v>
      </c>
      <c r="C2135" t="s">
        <v>3168</v>
      </c>
      <c r="D2135" t="s">
        <v>74</v>
      </c>
      <c r="E2135" t="s">
        <v>40</v>
      </c>
      <c r="F2135" t="s">
        <v>89</v>
      </c>
      <c r="G2135">
        <v>1</v>
      </c>
      <c r="J2135" s="5"/>
      <c r="L2135" t="s">
        <v>647</v>
      </c>
      <c r="M2135">
        <v>2019</v>
      </c>
      <c r="N2135">
        <v>11</v>
      </c>
      <c r="O2135" t="s">
        <v>34</v>
      </c>
      <c r="Q2135" t="s">
        <v>35</v>
      </c>
      <c r="R2135" t="s">
        <v>91</v>
      </c>
      <c r="S2135" t="s">
        <v>92</v>
      </c>
      <c r="T2135">
        <v>1</v>
      </c>
      <c r="U2135" s="7">
        <v>1</v>
      </c>
      <c r="V2135" s="4">
        <v>1</v>
      </c>
      <c r="W2135">
        <v>0</v>
      </c>
      <c r="Y2135">
        <v>1</v>
      </c>
      <c r="Z2135">
        <v>1</v>
      </c>
      <c r="AA2135" t="b">
        <v>1</v>
      </c>
      <c r="AB2135" t="s">
        <v>151</v>
      </c>
      <c r="AC2135" t="s">
        <v>151</v>
      </c>
    </row>
    <row r="2136" spans="1:29" hidden="1" x14ac:dyDescent="0.25">
      <c r="A2136">
        <v>564680</v>
      </c>
      <c r="B2136" t="s">
        <v>882</v>
      </c>
      <c r="C2136" t="s">
        <v>3168</v>
      </c>
      <c r="D2136" t="s">
        <v>74</v>
      </c>
      <c r="E2136" t="s">
        <v>193</v>
      </c>
      <c r="G2136">
        <v>1</v>
      </c>
      <c r="J2136" s="5"/>
      <c r="M2136">
        <v>2019</v>
      </c>
      <c r="N2136">
        <v>188</v>
      </c>
      <c r="O2136" t="s">
        <v>34</v>
      </c>
      <c r="P2136" t="s">
        <v>569</v>
      </c>
      <c r="Q2136" t="s">
        <v>69</v>
      </c>
      <c r="R2136" t="s">
        <v>193</v>
      </c>
      <c r="S2136" t="s">
        <v>60</v>
      </c>
      <c r="T2136">
        <v>3</v>
      </c>
      <c r="U2136" s="7">
        <v>3.5107851461848725</v>
      </c>
      <c r="V2136" s="4">
        <v>3.5107851461848725</v>
      </c>
      <c r="W2136">
        <v>3</v>
      </c>
      <c r="Y2136">
        <v>3.5107851461848725</v>
      </c>
      <c r="Z2136">
        <v>3.5107851461848725</v>
      </c>
      <c r="AA2136" t="b">
        <v>1</v>
      </c>
      <c r="AB2136" t="s">
        <v>110</v>
      </c>
      <c r="AC2136" t="s">
        <v>110</v>
      </c>
    </row>
    <row r="2137" spans="1:29" hidden="1" x14ac:dyDescent="0.25">
      <c r="A2137">
        <v>564681</v>
      </c>
      <c r="B2137" t="s">
        <v>882</v>
      </c>
      <c r="C2137" t="s">
        <v>3168</v>
      </c>
      <c r="D2137" t="s">
        <v>74</v>
      </c>
      <c r="E2137" t="s">
        <v>99</v>
      </c>
      <c r="F2137" t="s">
        <v>100</v>
      </c>
      <c r="G2137">
        <v>1</v>
      </c>
      <c r="J2137" s="5"/>
      <c r="L2137" t="s">
        <v>2121</v>
      </c>
      <c r="M2137">
        <v>2019</v>
      </c>
      <c r="N2137">
        <v>6</v>
      </c>
      <c r="P2137" t="s">
        <v>2122</v>
      </c>
      <c r="Q2137" t="s">
        <v>35</v>
      </c>
      <c r="R2137" t="s">
        <v>103</v>
      </c>
      <c r="S2137" t="s">
        <v>104</v>
      </c>
      <c r="T2137">
        <v>0.25</v>
      </c>
      <c r="U2137" s="7">
        <v>0.25</v>
      </c>
      <c r="V2137" s="4">
        <v>0.25</v>
      </c>
      <c r="W2137">
        <v>0</v>
      </c>
      <c r="Y2137">
        <v>0.25</v>
      </c>
      <c r="Z2137">
        <v>0.25</v>
      </c>
      <c r="AA2137" t="b">
        <v>1</v>
      </c>
      <c r="AB2137" t="s">
        <v>110</v>
      </c>
      <c r="AC2137" t="s">
        <v>110</v>
      </c>
    </row>
    <row r="2138" spans="1:29" hidden="1" x14ac:dyDescent="0.25">
      <c r="A2138">
        <v>527883</v>
      </c>
      <c r="B2138" t="s">
        <v>882</v>
      </c>
      <c r="C2138" t="s">
        <v>3168</v>
      </c>
      <c r="D2138" t="s">
        <v>74</v>
      </c>
      <c r="E2138" t="s">
        <v>40</v>
      </c>
      <c r="F2138" t="s">
        <v>134</v>
      </c>
      <c r="G2138">
        <v>1</v>
      </c>
      <c r="H2138" t="s">
        <v>2123</v>
      </c>
      <c r="I2138" t="s">
        <v>66</v>
      </c>
      <c r="J2138" s="5">
        <v>407780200003</v>
      </c>
      <c r="K2138" t="s">
        <v>49</v>
      </c>
      <c r="L2138" t="s">
        <v>2124</v>
      </c>
      <c r="M2138">
        <v>2017</v>
      </c>
      <c r="N2138">
        <v>16</v>
      </c>
      <c r="O2138" t="s">
        <v>168</v>
      </c>
      <c r="Q2138" t="s">
        <v>69</v>
      </c>
      <c r="R2138" t="s">
        <v>138</v>
      </c>
      <c r="S2138" t="s">
        <v>71</v>
      </c>
      <c r="T2138">
        <v>12</v>
      </c>
      <c r="U2138" s="7">
        <v>12</v>
      </c>
      <c r="V2138" s="4">
        <v>12</v>
      </c>
      <c r="W2138">
        <v>0</v>
      </c>
      <c r="Y2138">
        <v>12</v>
      </c>
      <c r="Z2138">
        <v>4</v>
      </c>
      <c r="AA2138" t="b">
        <v>0</v>
      </c>
      <c r="AB2138" t="s">
        <v>110</v>
      </c>
      <c r="AC2138" t="s">
        <v>110</v>
      </c>
    </row>
    <row r="2139" spans="1:29" hidden="1" x14ac:dyDescent="0.25">
      <c r="A2139">
        <v>527974</v>
      </c>
      <c r="B2139" t="s">
        <v>882</v>
      </c>
      <c r="C2139" t="s">
        <v>3168</v>
      </c>
      <c r="D2139" t="s">
        <v>74</v>
      </c>
      <c r="E2139" t="s">
        <v>40</v>
      </c>
      <c r="F2139" t="s">
        <v>41</v>
      </c>
      <c r="G2139">
        <v>1</v>
      </c>
      <c r="J2139" s="5"/>
      <c r="L2139" t="s">
        <v>832</v>
      </c>
      <c r="M2139">
        <v>2017</v>
      </c>
      <c r="N2139">
        <v>5</v>
      </c>
      <c r="O2139" t="s">
        <v>34</v>
      </c>
      <c r="Q2139" t="s">
        <v>35</v>
      </c>
      <c r="R2139" t="s">
        <v>43</v>
      </c>
      <c r="S2139" t="s">
        <v>44</v>
      </c>
      <c r="T2139">
        <v>0.5</v>
      </c>
      <c r="U2139" s="7">
        <v>0.5</v>
      </c>
      <c r="V2139" s="4">
        <v>0.5</v>
      </c>
      <c r="W2139">
        <v>0</v>
      </c>
      <c r="Y2139">
        <v>0.5</v>
      </c>
      <c r="Z2139">
        <v>0.5</v>
      </c>
      <c r="AA2139" t="b">
        <v>1</v>
      </c>
      <c r="AB2139" t="s">
        <v>110</v>
      </c>
      <c r="AC2139" t="s">
        <v>110</v>
      </c>
    </row>
    <row r="2140" spans="1:29" hidden="1" x14ac:dyDescent="0.25">
      <c r="A2140">
        <v>576422</v>
      </c>
      <c r="B2140" t="s">
        <v>2125</v>
      </c>
      <c r="C2140" t="s">
        <v>3168</v>
      </c>
      <c r="D2140" t="s">
        <v>317</v>
      </c>
      <c r="E2140" t="s">
        <v>568</v>
      </c>
      <c r="G2140">
        <v>1</v>
      </c>
      <c r="J2140" s="5"/>
      <c r="M2140">
        <v>2018</v>
      </c>
      <c r="N2140">
        <v>45</v>
      </c>
      <c r="O2140" t="s">
        <v>34</v>
      </c>
      <c r="P2140" t="s">
        <v>266</v>
      </c>
      <c r="Q2140" t="s">
        <v>319</v>
      </c>
      <c r="R2140" t="s">
        <v>568</v>
      </c>
      <c r="S2140" t="s">
        <v>191</v>
      </c>
      <c r="T2140">
        <v>1</v>
      </c>
      <c r="U2140" s="7">
        <v>1</v>
      </c>
      <c r="V2140" s="4">
        <v>1</v>
      </c>
      <c r="W2140">
        <v>0</v>
      </c>
      <c r="Y2140">
        <v>1</v>
      </c>
      <c r="Z2140">
        <v>1</v>
      </c>
      <c r="AA2140" t="b">
        <v>1</v>
      </c>
      <c r="AB2140" t="s">
        <v>110</v>
      </c>
      <c r="AC2140" t="s">
        <v>110</v>
      </c>
    </row>
    <row r="2141" spans="1:29" hidden="1" x14ac:dyDescent="0.25">
      <c r="A2141">
        <v>576424</v>
      </c>
      <c r="B2141" t="s">
        <v>2125</v>
      </c>
      <c r="C2141" t="s">
        <v>3168</v>
      </c>
      <c r="D2141" t="s">
        <v>317</v>
      </c>
      <c r="E2141" t="s">
        <v>568</v>
      </c>
      <c r="G2141">
        <v>0.5</v>
      </c>
      <c r="J2141" s="5"/>
      <c r="M2141">
        <v>2019</v>
      </c>
      <c r="N2141">
        <v>80</v>
      </c>
      <c r="O2141" t="s">
        <v>34</v>
      </c>
      <c r="P2141" t="s">
        <v>266</v>
      </c>
      <c r="Q2141" t="s">
        <v>319</v>
      </c>
      <c r="R2141" t="s">
        <v>568</v>
      </c>
      <c r="S2141" t="s">
        <v>191</v>
      </c>
      <c r="T2141">
        <v>1</v>
      </c>
      <c r="U2141" s="7">
        <v>1</v>
      </c>
      <c r="V2141" s="4">
        <v>0.5</v>
      </c>
      <c r="W2141">
        <v>0</v>
      </c>
      <c r="Y2141">
        <v>0.5</v>
      </c>
      <c r="Z2141">
        <v>0.5</v>
      </c>
      <c r="AA2141" t="b">
        <v>1</v>
      </c>
      <c r="AB2141" t="s">
        <v>76</v>
      </c>
      <c r="AC2141" t="s">
        <v>3185</v>
      </c>
    </row>
    <row r="2142" spans="1:29" hidden="1" x14ac:dyDescent="0.25">
      <c r="A2142">
        <v>540252</v>
      </c>
      <c r="B2142" t="s">
        <v>2125</v>
      </c>
      <c r="C2142" t="s">
        <v>3168</v>
      </c>
      <c r="D2142" t="s">
        <v>317</v>
      </c>
      <c r="E2142" t="s">
        <v>99</v>
      </c>
      <c r="F2142" t="s">
        <v>100</v>
      </c>
      <c r="G2142">
        <v>1</v>
      </c>
      <c r="J2142" s="5"/>
      <c r="L2142" t="s">
        <v>2126</v>
      </c>
      <c r="M2142">
        <v>2017</v>
      </c>
      <c r="N2142">
        <v>27</v>
      </c>
      <c r="P2142" t="s">
        <v>2127</v>
      </c>
      <c r="Q2142" t="s">
        <v>35</v>
      </c>
      <c r="R2142" t="s">
        <v>103</v>
      </c>
      <c r="S2142" t="s">
        <v>104</v>
      </c>
      <c r="T2142">
        <v>0.25</v>
      </c>
      <c r="U2142" s="7">
        <v>0.25</v>
      </c>
      <c r="V2142" s="4">
        <v>0.25</v>
      </c>
      <c r="W2142">
        <v>0</v>
      </c>
      <c r="Y2142">
        <v>0.25</v>
      </c>
      <c r="Z2142">
        <v>0.25</v>
      </c>
      <c r="AA2142" t="b">
        <v>1</v>
      </c>
      <c r="AB2142" t="s">
        <v>76</v>
      </c>
      <c r="AC2142" t="s">
        <v>3185</v>
      </c>
    </row>
    <row r="2143" spans="1:29" x14ac:dyDescent="0.25">
      <c r="A2143">
        <v>591581</v>
      </c>
      <c r="B2143" t="s">
        <v>2128</v>
      </c>
      <c r="C2143" t="s">
        <v>3168</v>
      </c>
      <c r="D2143" t="s">
        <v>28</v>
      </c>
      <c r="E2143" t="s">
        <v>40</v>
      </c>
      <c r="F2143" t="s">
        <v>41</v>
      </c>
      <c r="G2143">
        <v>0.33333333333332998</v>
      </c>
      <c r="J2143" s="5"/>
      <c r="L2143" t="s">
        <v>339</v>
      </c>
      <c r="M2143">
        <v>2020</v>
      </c>
      <c r="N2143">
        <v>17</v>
      </c>
      <c r="O2143" t="s">
        <v>34</v>
      </c>
      <c r="Q2143" t="s">
        <v>35</v>
      </c>
      <c r="R2143" t="s">
        <v>43</v>
      </c>
      <c r="S2143" t="s">
        <v>44</v>
      </c>
      <c r="T2143">
        <v>0.5</v>
      </c>
      <c r="U2143" s="7">
        <v>0.5</v>
      </c>
      <c r="V2143" s="4">
        <v>0.16666666666666499</v>
      </c>
      <c r="W2143">
        <v>0</v>
      </c>
      <c r="Y2143">
        <v>0.16666666666666499</v>
      </c>
      <c r="Z2143">
        <v>0.16666666666666499</v>
      </c>
      <c r="AA2143" t="b">
        <v>1</v>
      </c>
      <c r="AB2143" t="s">
        <v>45</v>
      </c>
      <c r="AC2143" t="s">
        <v>45</v>
      </c>
    </row>
    <row r="2144" spans="1:29" hidden="1" x14ac:dyDescent="0.25">
      <c r="A2144">
        <v>591660</v>
      </c>
      <c r="B2144" t="s">
        <v>2128</v>
      </c>
      <c r="C2144" t="s">
        <v>3168</v>
      </c>
      <c r="D2144" t="s">
        <v>28</v>
      </c>
      <c r="E2144" t="s">
        <v>264</v>
      </c>
      <c r="G2144">
        <v>1</v>
      </c>
      <c r="J2144" s="5"/>
      <c r="L2144" t="s">
        <v>2129</v>
      </c>
      <c r="M2144">
        <v>2020</v>
      </c>
      <c r="N2144">
        <v>3</v>
      </c>
      <c r="O2144" t="s">
        <v>34</v>
      </c>
      <c r="P2144" t="s">
        <v>2130</v>
      </c>
      <c r="Q2144" t="s">
        <v>35</v>
      </c>
      <c r="R2144" t="s">
        <v>264</v>
      </c>
      <c r="S2144" t="s">
        <v>61</v>
      </c>
      <c r="T2144">
        <v>0</v>
      </c>
      <c r="U2144" s="7">
        <v>0</v>
      </c>
      <c r="V2144" s="4">
        <v>0</v>
      </c>
      <c r="W2144">
        <v>0</v>
      </c>
      <c r="Y2144">
        <v>0</v>
      </c>
      <c r="Z2144">
        <v>0</v>
      </c>
      <c r="AA2144" t="b">
        <v>1</v>
      </c>
      <c r="AB2144" t="s">
        <v>45</v>
      </c>
      <c r="AC2144" t="s">
        <v>45</v>
      </c>
    </row>
    <row r="2145" spans="1:29" x14ac:dyDescent="0.25">
      <c r="A2145">
        <v>539487</v>
      </c>
      <c r="B2145" t="s">
        <v>2128</v>
      </c>
      <c r="C2145" t="s">
        <v>3168</v>
      </c>
      <c r="D2145" t="s">
        <v>28</v>
      </c>
      <c r="E2145" t="s">
        <v>40</v>
      </c>
      <c r="F2145" t="s">
        <v>41</v>
      </c>
      <c r="G2145">
        <v>0.5</v>
      </c>
      <c r="J2145" s="5"/>
      <c r="L2145" t="s">
        <v>339</v>
      </c>
      <c r="M2145">
        <v>2017</v>
      </c>
      <c r="N2145">
        <v>13</v>
      </c>
      <c r="O2145" t="s">
        <v>34</v>
      </c>
      <c r="Q2145" t="s">
        <v>35</v>
      </c>
      <c r="R2145" t="s">
        <v>43</v>
      </c>
      <c r="S2145" t="s">
        <v>44</v>
      </c>
      <c r="T2145">
        <v>0.5</v>
      </c>
      <c r="U2145" s="7">
        <v>0.5</v>
      </c>
      <c r="V2145" s="4">
        <v>0.25</v>
      </c>
      <c r="W2145">
        <v>0</v>
      </c>
      <c r="Y2145">
        <v>0.25</v>
      </c>
      <c r="Z2145">
        <v>0.25</v>
      </c>
      <c r="AA2145" t="b">
        <v>1</v>
      </c>
      <c r="AB2145" t="s">
        <v>45</v>
      </c>
      <c r="AC2145" t="s">
        <v>45</v>
      </c>
    </row>
    <row r="2146" spans="1:29" hidden="1" x14ac:dyDescent="0.25">
      <c r="A2146">
        <v>563434</v>
      </c>
      <c r="B2146" t="s">
        <v>2128</v>
      </c>
      <c r="C2146" t="s">
        <v>3168</v>
      </c>
      <c r="D2146" t="s">
        <v>28</v>
      </c>
      <c r="E2146" t="s">
        <v>40</v>
      </c>
      <c r="F2146" t="s">
        <v>41</v>
      </c>
      <c r="G2146">
        <v>0.33333333333332998</v>
      </c>
      <c r="J2146" s="5"/>
      <c r="L2146" t="s">
        <v>339</v>
      </c>
      <c r="M2146">
        <v>2019</v>
      </c>
      <c r="N2146">
        <v>18</v>
      </c>
      <c r="O2146" t="s">
        <v>34</v>
      </c>
      <c r="Q2146" t="s">
        <v>35</v>
      </c>
      <c r="R2146" t="s">
        <v>43</v>
      </c>
      <c r="S2146" t="s">
        <v>44</v>
      </c>
      <c r="T2146">
        <v>0.5</v>
      </c>
      <c r="U2146" s="7">
        <v>0.5</v>
      </c>
      <c r="V2146" s="4">
        <v>0.16666666666666499</v>
      </c>
      <c r="W2146">
        <v>0</v>
      </c>
      <c r="Y2146">
        <v>0.16666666666666499</v>
      </c>
      <c r="Z2146">
        <v>0.16666666666666499</v>
      </c>
      <c r="AA2146" t="b">
        <v>1</v>
      </c>
      <c r="AB2146" t="s">
        <v>151</v>
      </c>
      <c r="AC2146" t="s">
        <v>151</v>
      </c>
    </row>
    <row r="2147" spans="1:29" hidden="1" x14ac:dyDescent="0.25">
      <c r="A2147">
        <v>573892</v>
      </c>
      <c r="B2147" t="s">
        <v>2128</v>
      </c>
      <c r="C2147" t="s">
        <v>3168</v>
      </c>
      <c r="D2147" t="s">
        <v>28</v>
      </c>
      <c r="E2147" t="s">
        <v>438</v>
      </c>
      <c r="G2147">
        <v>0.5</v>
      </c>
      <c r="J2147" s="5"/>
      <c r="M2147">
        <v>2019</v>
      </c>
      <c r="N2147">
        <v>31</v>
      </c>
      <c r="P2147" t="s">
        <v>1901</v>
      </c>
      <c r="Q2147" t="s">
        <v>35</v>
      </c>
      <c r="R2147" t="s">
        <v>438</v>
      </c>
      <c r="S2147" t="s">
        <v>61</v>
      </c>
      <c r="T2147">
        <v>0</v>
      </c>
      <c r="U2147" s="7">
        <v>0</v>
      </c>
      <c r="V2147" s="4">
        <v>0</v>
      </c>
      <c r="W2147">
        <v>0</v>
      </c>
      <c r="Y2147">
        <v>0</v>
      </c>
      <c r="Z2147">
        <v>0</v>
      </c>
      <c r="AA2147" t="b">
        <v>1</v>
      </c>
      <c r="AB2147" t="s">
        <v>45</v>
      </c>
      <c r="AC2147" t="s">
        <v>45</v>
      </c>
    </row>
    <row r="2148" spans="1:29" hidden="1" x14ac:dyDescent="0.25">
      <c r="A2148">
        <v>591133</v>
      </c>
      <c r="B2148" t="s">
        <v>2128</v>
      </c>
      <c r="C2148" t="s">
        <v>3168</v>
      </c>
      <c r="D2148" t="s">
        <v>28</v>
      </c>
      <c r="E2148" t="s">
        <v>438</v>
      </c>
      <c r="G2148">
        <v>0.5</v>
      </c>
      <c r="J2148" s="5"/>
      <c r="L2148" t="s">
        <v>1902</v>
      </c>
      <c r="M2148">
        <v>2020</v>
      </c>
      <c r="N2148">
        <v>34</v>
      </c>
      <c r="P2148" t="s">
        <v>1901</v>
      </c>
      <c r="Q2148" t="s">
        <v>35</v>
      </c>
      <c r="R2148" t="s">
        <v>438</v>
      </c>
      <c r="S2148" t="s">
        <v>61</v>
      </c>
      <c r="T2148">
        <v>0</v>
      </c>
      <c r="U2148" s="7">
        <v>0</v>
      </c>
      <c r="V2148" s="4">
        <v>0</v>
      </c>
      <c r="W2148">
        <v>0</v>
      </c>
      <c r="Y2148">
        <v>0</v>
      </c>
      <c r="Z2148">
        <v>0</v>
      </c>
      <c r="AA2148" t="b">
        <v>1</v>
      </c>
      <c r="AB2148" t="s">
        <v>45</v>
      </c>
      <c r="AC2148" t="s">
        <v>45</v>
      </c>
    </row>
    <row r="2149" spans="1:29" hidden="1" x14ac:dyDescent="0.25">
      <c r="A2149">
        <v>537613</v>
      </c>
      <c r="B2149" t="s">
        <v>2131</v>
      </c>
      <c r="C2149" t="s">
        <v>3168</v>
      </c>
      <c r="D2149" t="s">
        <v>196</v>
      </c>
      <c r="E2149" t="s">
        <v>117</v>
      </c>
      <c r="G2149">
        <v>1</v>
      </c>
      <c r="J2149" s="5"/>
      <c r="L2149" t="s">
        <v>2132</v>
      </c>
      <c r="M2149">
        <v>2017</v>
      </c>
      <c r="N2149">
        <v>39</v>
      </c>
      <c r="O2149" t="s">
        <v>34</v>
      </c>
      <c r="P2149" t="s">
        <v>294</v>
      </c>
      <c r="Q2149" t="s">
        <v>35</v>
      </c>
      <c r="R2149" t="s">
        <v>117</v>
      </c>
      <c r="S2149" t="s">
        <v>120</v>
      </c>
      <c r="T2149">
        <v>1</v>
      </c>
      <c r="U2149" s="7">
        <v>1</v>
      </c>
      <c r="V2149" s="4">
        <v>1</v>
      </c>
      <c r="W2149">
        <v>0</v>
      </c>
      <c r="Y2149">
        <v>1</v>
      </c>
      <c r="Z2149">
        <v>1</v>
      </c>
      <c r="AA2149" t="b">
        <v>1</v>
      </c>
      <c r="AB2149" t="s">
        <v>199</v>
      </c>
      <c r="AC2149" t="s">
        <v>199</v>
      </c>
    </row>
    <row r="2150" spans="1:29" hidden="1" x14ac:dyDescent="0.25">
      <c r="A2150">
        <v>537616</v>
      </c>
      <c r="B2150" t="s">
        <v>2131</v>
      </c>
      <c r="C2150" t="s">
        <v>3168</v>
      </c>
      <c r="D2150" t="s">
        <v>196</v>
      </c>
      <c r="E2150" t="s">
        <v>117</v>
      </c>
      <c r="G2150">
        <v>1</v>
      </c>
      <c r="J2150" s="5"/>
      <c r="L2150" t="s">
        <v>2133</v>
      </c>
      <c r="M2150">
        <v>2017</v>
      </c>
      <c r="N2150">
        <v>15</v>
      </c>
      <c r="O2150" t="s">
        <v>34</v>
      </c>
      <c r="P2150" t="s">
        <v>294</v>
      </c>
      <c r="Q2150" t="s">
        <v>35</v>
      </c>
      <c r="R2150" t="s">
        <v>117</v>
      </c>
      <c r="S2150" t="s">
        <v>120</v>
      </c>
      <c r="T2150">
        <v>1</v>
      </c>
      <c r="U2150" s="7">
        <v>1</v>
      </c>
      <c r="V2150" s="4">
        <v>1</v>
      </c>
      <c r="W2150">
        <v>0</v>
      </c>
      <c r="Y2150">
        <v>1</v>
      </c>
      <c r="Z2150">
        <v>1</v>
      </c>
      <c r="AA2150" t="b">
        <v>1</v>
      </c>
      <c r="AB2150" t="s">
        <v>199</v>
      </c>
      <c r="AC2150" t="s">
        <v>199</v>
      </c>
    </row>
    <row r="2151" spans="1:29" hidden="1" x14ac:dyDescent="0.25">
      <c r="A2151">
        <v>537625</v>
      </c>
      <c r="B2151" t="s">
        <v>2131</v>
      </c>
      <c r="C2151" t="s">
        <v>3168</v>
      </c>
      <c r="D2151" t="s">
        <v>196</v>
      </c>
      <c r="E2151" t="s">
        <v>349</v>
      </c>
      <c r="G2151">
        <v>1</v>
      </c>
      <c r="J2151" s="5"/>
      <c r="L2151" t="s">
        <v>2134</v>
      </c>
      <c r="M2151">
        <v>2017</v>
      </c>
      <c r="N2151">
        <v>2</v>
      </c>
      <c r="O2151" t="s">
        <v>34</v>
      </c>
      <c r="P2151" t="s">
        <v>2135</v>
      </c>
      <c r="Q2151" t="s">
        <v>35</v>
      </c>
      <c r="R2151" t="s">
        <v>349</v>
      </c>
      <c r="S2151" t="s">
        <v>61</v>
      </c>
      <c r="T2151">
        <v>0</v>
      </c>
      <c r="U2151" s="7">
        <v>0</v>
      </c>
      <c r="V2151" s="4">
        <v>0</v>
      </c>
      <c r="W2151">
        <v>0</v>
      </c>
      <c r="Y2151">
        <v>0</v>
      </c>
      <c r="Z2151">
        <v>0</v>
      </c>
      <c r="AA2151" t="b">
        <v>1</v>
      </c>
      <c r="AB2151" t="s">
        <v>199</v>
      </c>
      <c r="AC2151" t="s">
        <v>199</v>
      </c>
    </row>
    <row r="2152" spans="1:29" hidden="1" x14ac:dyDescent="0.25">
      <c r="A2152">
        <v>537630</v>
      </c>
      <c r="B2152" t="s">
        <v>2131</v>
      </c>
      <c r="C2152" t="s">
        <v>3168</v>
      </c>
      <c r="D2152" t="s">
        <v>196</v>
      </c>
      <c r="E2152" t="s">
        <v>349</v>
      </c>
      <c r="G2152">
        <v>1</v>
      </c>
      <c r="J2152" s="5"/>
      <c r="L2152" t="s">
        <v>2136</v>
      </c>
      <c r="M2152">
        <v>2017</v>
      </c>
      <c r="N2152">
        <v>4</v>
      </c>
      <c r="O2152" t="s">
        <v>34</v>
      </c>
      <c r="P2152" t="s">
        <v>2137</v>
      </c>
      <c r="Q2152" t="s">
        <v>35</v>
      </c>
      <c r="R2152" t="s">
        <v>349</v>
      </c>
      <c r="S2152" t="s">
        <v>61</v>
      </c>
      <c r="T2152">
        <v>0</v>
      </c>
      <c r="U2152" s="7">
        <v>0</v>
      </c>
      <c r="V2152" s="4">
        <v>0</v>
      </c>
      <c r="W2152">
        <v>0</v>
      </c>
      <c r="Y2152">
        <v>0</v>
      </c>
      <c r="Z2152">
        <v>0</v>
      </c>
      <c r="AA2152" t="b">
        <v>1</v>
      </c>
      <c r="AB2152" t="s">
        <v>199</v>
      </c>
      <c r="AC2152" t="s">
        <v>199</v>
      </c>
    </row>
    <row r="2153" spans="1:29" hidden="1" x14ac:dyDescent="0.25">
      <c r="A2153">
        <v>555223</v>
      </c>
      <c r="B2153" t="s">
        <v>2131</v>
      </c>
      <c r="C2153" t="s">
        <v>3168</v>
      </c>
      <c r="D2153" t="s">
        <v>196</v>
      </c>
      <c r="E2153" t="s">
        <v>193</v>
      </c>
      <c r="G2153">
        <v>0.5</v>
      </c>
      <c r="J2153" s="5"/>
      <c r="M2153">
        <v>2018</v>
      </c>
      <c r="N2153">
        <v>461</v>
      </c>
      <c r="O2153" t="s">
        <v>34</v>
      </c>
      <c r="P2153" t="s">
        <v>294</v>
      </c>
      <c r="Q2153" t="s">
        <v>35</v>
      </c>
      <c r="R2153" t="s">
        <v>193</v>
      </c>
      <c r="S2153" t="s">
        <v>60</v>
      </c>
      <c r="T2153">
        <v>9</v>
      </c>
      <c r="U2153" s="7">
        <v>9</v>
      </c>
      <c r="V2153" s="4">
        <v>4.5</v>
      </c>
      <c r="W2153">
        <v>9</v>
      </c>
      <c r="Y2153">
        <v>4.5</v>
      </c>
      <c r="Z2153">
        <v>4.5</v>
      </c>
      <c r="AA2153" t="b">
        <v>1</v>
      </c>
      <c r="AB2153" t="s">
        <v>199</v>
      </c>
      <c r="AC2153" t="s">
        <v>199</v>
      </c>
    </row>
    <row r="2154" spans="1:29" hidden="1" x14ac:dyDescent="0.25">
      <c r="A2154">
        <v>555258</v>
      </c>
      <c r="B2154" t="s">
        <v>2131</v>
      </c>
      <c r="C2154" t="s">
        <v>3168</v>
      </c>
      <c r="D2154" t="s">
        <v>196</v>
      </c>
      <c r="E2154" t="s">
        <v>117</v>
      </c>
      <c r="G2154">
        <v>1</v>
      </c>
      <c r="J2154" s="5"/>
      <c r="L2154" t="s">
        <v>2138</v>
      </c>
      <c r="M2154">
        <v>2018</v>
      </c>
      <c r="N2154">
        <v>4</v>
      </c>
      <c r="O2154" t="s">
        <v>34</v>
      </c>
      <c r="P2154" t="s">
        <v>2139</v>
      </c>
      <c r="Q2154" t="s">
        <v>544</v>
      </c>
      <c r="R2154" t="s">
        <v>117</v>
      </c>
      <c r="S2154" t="s">
        <v>120</v>
      </c>
      <c r="T2154">
        <v>1</v>
      </c>
      <c r="U2154" s="7">
        <v>2</v>
      </c>
      <c r="V2154" s="4">
        <v>2</v>
      </c>
      <c r="W2154">
        <v>0</v>
      </c>
      <c r="Y2154">
        <v>2</v>
      </c>
      <c r="Z2154">
        <v>2</v>
      </c>
      <c r="AA2154" t="b">
        <v>1</v>
      </c>
      <c r="AB2154" t="s">
        <v>199</v>
      </c>
      <c r="AC2154" t="s">
        <v>199</v>
      </c>
    </row>
    <row r="2155" spans="1:29" hidden="1" x14ac:dyDescent="0.25">
      <c r="A2155">
        <v>572581</v>
      </c>
      <c r="B2155" t="s">
        <v>2131</v>
      </c>
      <c r="C2155" t="s">
        <v>3168</v>
      </c>
      <c r="D2155" t="s">
        <v>196</v>
      </c>
      <c r="E2155" t="s">
        <v>117</v>
      </c>
      <c r="G2155">
        <v>0.33333333333332998</v>
      </c>
      <c r="J2155" s="5"/>
      <c r="L2155" t="s">
        <v>2140</v>
      </c>
      <c r="M2155">
        <v>2019</v>
      </c>
      <c r="N2155">
        <v>39</v>
      </c>
      <c r="O2155" t="s">
        <v>1208</v>
      </c>
      <c r="P2155" t="s">
        <v>2141</v>
      </c>
      <c r="Q2155" t="s">
        <v>319</v>
      </c>
      <c r="R2155" t="s">
        <v>117</v>
      </c>
      <c r="S2155" t="s">
        <v>120</v>
      </c>
      <c r="T2155">
        <v>1</v>
      </c>
      <c r="U2155" s="7">
        <v>2</v>
      </c>
      <c r="V2155" s="4">
        <v>0.66666666666665997</v>
      </c>
      <c r="W2155">
        <v>0</v>
      </c>
      <c r="Y2155">
        <v>0.66666666666665997</v>
      </c>
      <c r="Z2155">
        <v>0.66666666666665997</v>
      </c>
      <c r="AA2155" t="b">
        <v>1</v>
      </c>
      <c r="AB2155" t="s">
        <v>199</v>
      </c>
      <c r="AC2155" t="s">
        <v>199</v>
      </c>
    </row>
    <row r="2156" spans="1:29" hidden="1" x14ac:dyDescent="0.25">
      <c r="A2156">
        <v>572599</v>
      </c>
      <c r="B2156" t="s">
        <v>2131</v>
      </c>
      <c r="C2156" t="s">
        <v>3168</v>
      </c>
      <c r="D2156" t="s">
        <v>196</v>
      </c>
      <c r="E2156" t="s">
        <v>117</v>
      </c>
      <c r="G2156">
        <v>0.33333333333332998</v>
      </c>
      <c r="J2156" s="5"/>
      <c r="L2156" t="s">
        <v>2142</v>
      </c>
      <c r="M2156">
        <v>2019</v>
      </c>
      <c r="N2156">
        <v>39</v>
      </c>
      <c r="O2156" t="s">
        <v>34</v>
      </c>
      <c r="P2156" t="s">
        <v>446</v>
      </c>
      <c r="Q2156" t="s">
        <v>35</v>
      </c>
      <c r="R2156" t="s">
        <v>117</v>
      </c>
      <c r="S2156" t="s">
        <v>120</v>
      </c>
      <c r="T2156">
        <v>1</v>
      </c>
      <c r="U2156" s="7">
        <v>1</v>
      </c>
      <c r="V2156" s="4">
        <v>0.33333333333332998</v>
      </c>
      <c r="W2156">
        <v>0</v>
      </c>
      <c r="Y2156">
        <v>0.33333333333332998</v>
      </c>
      <c r="Z2156">
        <v>0.33333333333332998</v>
      </c>
      <c r="AA2156" t="b">
        <v>1</v>
      </c>
      <c r="AB2156" t="s">
        <v>199</v>
      </c>
      <c r="AC2156" t="s">
        <v>199</v>
      </c>
    </row>
    <row r="2157" spans="1:29" hidden="1" x14ac:dyDescent="0.25">
      <c r="A2157">
        <v>572602</v>
      </c>
      <c r="B2157" t="s">
        <v>2131</v>
      </c>
      <c r="C2157" t="s">
        <v>3168</v>
      </c>
      <c r="D2157" t="s">
        <v>196</v>
      </c>
      <c r="E2157" t="s">
        <v>117</v>
      </c>
      <c r="G2157">
        <v>1</v>
      </c>
      <c r="J2157" s="5"/>
      <c r="L2157" t="s">
        <v>2143</v>
      </c>
      <c r="M2157">
        <v>2019</v>
      </c>
      <c r="N2157">
        <v>5</v>
      </c>
      <c r="O2157" t="s">
        <v>34</v>
      </c>
      <c r="P2157" t="s">
        <v>2144</v>
      </c>
      <c r="Q2157" t="s">
        <v>35</v>
      </c>
      <c r="R2157" t="s">
        <v>117</v>
      </c>
      <c r="S2157" t="s">
        <v>120</v>
      </c>
      <c r="T2157">
        <v>1</v>
      </c>
      <c r="U2157" s="7">
        <v>1</v>
      </c>
      <c r="V2157" s="4">
        <v>1</v>
      </c>
      <c r="W2157">
        <v>0</v>
      </c>
      <c r="Y2157">
        <v>1</v>
      </c>
      <c r="Z2157">
        <v>1</v>
      </c>
      <c r="AA2157" t="b">
        <v>1</v>
      </c>
      <c r="AB2157" t="s">
        <v>199</v>
      </c>
      <c r="AC2157" t="s">
        <v>199</v>
      </c>
    </row>
    <row r="2158" spans="1:29" hidden="1" x14ac:dyDescent="0.25">
      <c r="A2158">
        <v>591162</v>
      </c>
      <c r="B2158" t="s">
        <v>2131</v>
      </c>
      <c r="C2158" t="s">
        <v>3168</v>
      </c>
      <c r="D2158" t="s">
        <v>196</v>
      </c>
      <c r="E2158" t="s">
        <v>193</v>
      </c>
      <c r="G2158">
        <v>1</v>
      </c>
      <c r="J2158" s="5"/>
      <c r="M2158">
        <v>2020</v>
      </c>
      <c r="N2158">
        <v>237</v>
      </c>
      <c r="O2158" t="s">
        <v>34</v>
      </c>
      <c r="P2158" t="s">
        <v>2145</v>
      </c>
      <c r="Q2158" t="s">
        <v>35</v>
      </c>
      <c r="R2158" t="s">
        <v>193</v>
      </c>
      <c r="S2158" t="s">
        <v>60</v>
      </c>
      <c r="T2158">
        <v>9</v>
      </c>
      <c r="U2158" s="7">
        <v>9</v>
      </c>
      <c r="V2158" s="4">
        <v>9</v>
      </c>
      <c r="W2158">
        <v>9</v>
      </c>
      <c r="Y2158">
        <v>9</v>
      </c>
      <c r="Z2158">
        <v>9</v>
      </c>
      <c r="AA2158" t="b">
        <v>1</v>
      </c>
      <c r="AB2158" t="s">
        <v>199</v>
      </c>
      <c r="AC2158" t="s">
        <v>199</v>
      </c>
    </row>
    <row r="2159" spans="1:29" hidden="1" x14ac:dyDescent="0.25">
      <c r="A2159">
        <v>578764</v>
      </c>
      <c r="B2159" t="s">
        <v>2146</v>
      </c>
      <c r="C2159" t="s">
        <v>3168</v>
      </c>
      <c r="D2159" t="s">
        <v>437</v>
      </c>
      <c r="E2159" t="s">
        <v>228</v>
      </c>
      <c r="F2159" t="s">
        <v>100</v>
      </c>
      <c r="G2159">
        <v>1</v>
      </c>
      <c r="J2159" s="5"/>
      <c r="L2159" t="s">
        <v>2147</v>
      </c>
      <c r="M2159">
        <v>2019</v>
      </c>
      <c r="N2159">
        <v>7</v>
      </c>
      <c r="P2159" t="s">
        <v>2148</v>
      </c>
      <c r="Q2159" t="s">
        <v>69</v>
      </c>
      <c r="R2159" t="s">
        <v>3093</v>
      </c>
      <c r="S2159" t="s">
        <v>61</v>
      </c>
      <c r="T2159">
        <v>0</v>
      </c>
      <c r="U2159" s="7">
        <v>0</v>
      </c>
      <c r="V2159" s="4">
        <v>0</v>
      </c>
      <c r="W2159">
        <v>0</v>
      </c>
      <c r="Y2159">
        <v>0</v>
      </c>
      <c r="Z2159">
        <v>0</v>
      </c>
      <c r="AA2159" t="b">
        <v>1</v>
      </c>
      <c r="AB2159" t="s">
        <v>76</v>
      </c>
      <c r="AC2159" t="s">
        <v>3187</v>
      </c>
    </row>
    <row r="2160" spans="1:29" hidden="1" x14ac:dyDescent="0.25">
      <c r="A2160">
        <v>580601</v>
      </c>
      <c r="B2160" t="s">
        <v>2146</v>
      </c>
      <c r="C2160" t="s">
        <v>3168</v>
      </c>
      <c r="D2160" t="s">
        <v>437</v>
      </c>
      <c r="E2160" t="s">
        <v>153</v>
      </c>
      <c r="G2160">
        <v>1</v>
      </c>
      <c r="J2160" s="5"/>
      <c r="M2160">
        <v>2020</v>
      </c>
      <c r="N2160">
        <v>96</v>
      </c>
      <c r="O2160" t="s">
        <v>34</v>
      </c>
      <c r="P2160" t="s">
        <v>266</v>
      </c>
      <c r="Q2160" t="s">
        <v>35</v>
      </c>
      <c r="R2160" t="s">
        <v>153</v>
      </c>
      <c r="S2160" t="s">
        <v>61</v>
      </c>
      <c r="T2160">
        <v>0</v>
      </c>
      <c r="U2160" s="7">
        <v>0</v>
      </c>
      <c r="V2160" s="4">
        <v>0</v>
      </c>
      <c r="W2160">
        <v>0</v>
      </c>
      <c r="Y2160">
        <v>0</v>
      </c>
      <c r="Z2160">
        <v>0</v>
      </c>
      <c r="AA2160" t="b">
        <v>1</v>
      </c>
      <c r="AB2160" t="s">
        <v>76</v>
      </c>
      <c r="AC2160" t="s">
        <v>3187</v>
      </c>
    </row>
    <row r="2161" spans="1:29" hidden="1" x14ac:dyDescent="0.25">
      <c r="A2161">
        <v>531747</v>
      </c>
      <c r="B2161" t="s">
        <v>295</v>
      </c>
      <c r="C2161" t="s">
        <v>3173</v>
      </c>
      <c r="D2161" t="s">
        <v>156</v>
      </c>
      <c r="E2161" t="s">
        <v>40</v>
      </c>
      <c r="F2161" t="s">
        <v>89</v>
      </c>
      <c r="G2161">
        <v>0.5</v>
      </c>
      <c r="J2161" s="5"/>
      <c r="L2161" t="s">
        <v>239</v>
      </c>
      <c r="M2161">
        <v>2017</v>
      </c>
      <c r="N2161">
        <v>18</v>
      </c>
      <c r="O2161" t="s">
        <v>34</v>
      </c>
      <c r="Q2161" t="s">
        <v>35</v>
      </c>
      <c r="R2161" t="s">
        <v>91</v>
      </c>
      <c r="S2161" t="s">
        <v>92</v>
      </c>
      <c r="T2161">
        <v>1</v>
      </c>
      <c r="U2161" s="7">
        <v>1</v>
      </c>
      <c r="V2161" s="4">
        <v>0.5</v>
      </c>
      <c r="W2161">
        <v>0</v>
      </c>
      <c r="Y2161">
        <v>0.5</v>
      </c>
      <c r="Z2161">
        <v>0.5</v>
      </c>
      <c r="AA2161" t="b">
        <v>1</v>
      </c>
      <c r="AB2161" t="s">
        <v>76</v>
      </c>
      <c r="AC2161" t="s">
        <v>3186</v>
      </c>
    </row>
    <row r="2162" spans="1:29" hidden="1" x14ac:dyDescent="0.25">
      <c r="A2162">
        <v>554071</v>
      </c>
      <c r="B2162" t="s">
        <v>2149</v>
      </c>
      <c r="C2162" t="s">
        <v>3168</v>
      </c>
      <c r="D2162" t="s">
        <v>196</v>
      </c>
      <c r="E2162" t="s">
        <v>40</v>
      </c>
      <c r="F2162" t="s">
        <v>89</v>
      </c>
      <c r="G2162">
        <v>1</v>
      </c>
      <c r="J2162" s="5"/>
      <c r="L2162" t="s">
        <v>2150</v>
      </c>
      <c r="M2162">
        <v>2018</v>
      </c>
      <c r="N2162">
        <v>29</v>
      </c>
      <c r="O2162" t="s">
        <v>34</v>
      </c>
      <c r="Q2162" t="s">
        <v>35</v>
      </c>
      <c r="R2162" t="s">
        <v>91</v>
      </c>
      <c r="S2162" t="s">
        <v>92</v>
      </c>
      <c r="T2162">
        <v>1</v>
      </c>
      <c r="U2162" s="7">
        <v>1</v>
      </c>
      <c r="V2162" s="4">
        <v>1</v>
      </c>
      <c r="W2162">
        <v>0</v>
      </c>
      <c r="Y2162">
        <v>1</v>
      </c>
      <c r="Z2162">
        <v>1</v>
      </c>
      <c r="AA2162" t="b">
        <v>1</v>
      </c>
      <c r="AB2162" t="s">
        <v>199</v>
      </c>
      <c r="AC2162" t="s">
        <v>199</v>
      </c>
    </row>
    <row r="2163" spans="1:29" hidden="1" x14ac:dyDescent="0.25">
      <c r="A2163">
        <v>590383</v>
      </c>
      <c r="B2163" t="s">
        <v>2149</v>
      </c>
      <c r="C2163" t="s">
        <v>3168</v>
      </c>
      <c r="D2163" t="s">
        <v>196</v>
      </c>
      <c r="E2163" t="s">
        <v>193</v>
      </c>
      <c r="G2163">
        <v>1</v>
      </c>
      <c r="J2163" s="5"/>
      <c r="M2163">
        <v>2020</v>
      </c>
      <c r="N2163">
        <v>419</v>
      </c>
      <c r="O2163" t="s">
        <v>34</v>
      </c>
      <c r="P2163" t="s">
        <v>2151</v>
      </c>
      <c r="Q2163" t="s">
        <v>35</v>
      </c>
      <c r="R2163" t="s">
        <v>193</v>
      </c>
      <c r="S2163" t="s">
        <v>60</v>
      </c>
      <c r="T2163">
        <v>9</v>
      </c>
      <c r="U2163" s="7">
        <v>9</v>
      </c>
      <c r="V2163" s="4">
        <v>9</v>
      </c>
      <c r="W2163">
        <v>9</v>
      </c>
      <c r="Y2163">
        <v>9</v>
      </c>
      <c r="Z2163">
        <v>9</v>
      </c>
      <c r="AA2163" t="b">
        <v>1</v>
      </c>
      <c r="AB2163" t="s">
        <v>199</v>
      </c>
      <c r="AC2163" t="s">
        <v>199</v>
      </c>
    </row>
    <row r="2164" spans="1:29" hidden="1" x14ac:dyDescent="0.25">
      <c r="A2164">
        <v>590832</v>
      </c>
      <c r="B2164" t="s">
        <v>2149</v>
      </c>
      <c r="C2164" t="s">
        <v>3168</v>
      </c>
      <c r="D2164" t="s">
        <v>196</v>
      </c>
      <c r="E2164" t="s">
        <v>117</v>
      </c>
      <c r="G2164">
        <v>1</v>
      </c>
      <c r="J2164" s="5"/>
      <c r="L2164" t="s">
        <v>1556</v>
      </c>
      <c r="M2164">
        <v>2020</v>
      </c>
      <c r="N2164">
        <v>28</v>
      </c>
      <c r="O2164" t="s">
        <v>34</v>
      </c>
      <c r="P2164" t="s">
        <v>490</v>
      </c>
      <c r="Q2164" t="s">
        <v>35</v>
      </c>
      <c r="R2164" t="s">
        <v>117</v>
      </c>
      <c r="S2164" t="s">
        <v>120</v>
      </c>
      <c r="T2164">
        <v>1</v>
      </c>
      <c r="U2164" s="7">
        <v>1</v>
      </c>
      <c r="V2164" s="4">
        <v>1</v>
      </c>
      <c r="W2164">
        <v>0</v>
      </c>
      <c r="Y2164">
        <v>1</v>
      </c>
      <c r="Z2164">
        <v>1</v>
      </c>
      <c r="AA2164" t="b">
        <v>1</v>
      </c>
      <c r="AB2164" t="s">
        <v>199</v>
      </c>
      <c r="AC2164" t="s">
        <v>199</v>
      </c>
    </row>
    <row r="2165" spans="1:29" hidden="1" x14ac:dyDescent="0.25">
      <c r="A2165">
        <v>593441</v>
      </c>
      <c r="B2165" t="s">
        <v>2069</v>
      </c>
      <c r="C2165" t="s">
        <v>3168</v>
      </c>
      <c r="D2165" t="s">
        <v>437</v>
      </c>
      <c r="E2165" t="s">
        <v>29</v>
      </c>
      <c r="F2165" t="s">
        <v>41</v>
      </c>
      <c r="G2165">
        <v>1</v>
      </c>
      <c r="J2165" s="5"/>
      <c r="L2165" t="s">
        <v>532</v>
      </c>
      <c r="M2165">
        <v>2020</v>
      </c>
      <c r="N2165">
        <v>1</v>
      </c>
      <c r="O2165" t="s">
        <v>34</v>
      </c>
      <c r="Q2165" t="s">
        <v>35</v>
      </c>
      <c r="R2165" t="s">
        <v>3105</v>
      </c>
      <c r="S2165" t="s">
        <v>44</v>
      </c>
      <c r="T2165">
        <v>0.5</v>
      </c>
      <c r="U2165" s="7">
        <v>0.5</v>
      </c>
      <c r="V2165" s="4">
        <v>0.5</v>
      </c>
      <c r="W2165">
        <v>0</v>
      </c>
      <c r="Y2165">
        <v>0.5</v>
      </c>
      <c r="Z2165">
        <v>0.5</v>
      </c>
      <c r="AA2165" t="b">
        <v>1</v>
      </c>
      <c r="AB2165" t="s">
        <v>76</v>
      </c>
      <c r="AC2165" t="s">
        <v>3187</v>
      </c>
    </row>
    <row r="2166" spans="1:29" hidden="1" x14ac:dyDescent="0.25">
      <c r="A2166">
        <v>560106</v>
      </c>
      <c r="B2166" t="s">
        <v>2069</v>
      </c>
      <c r="C2166" t="s">
        <v>3168</v>
      </c>
      <c r="D2166" t="s">
        <v>437</v>
      </c>
      <c r="E2166" t="s">
        <v>599</v>
      </c>
      <c r="G2166">
        <v>1</v>
      </c>
      <c r="J2166" s="5"/>
      <c r="M2166">
        <v>2019</v>
      </c>
      <c r="N2166">
        <v>144</v>
      </c>
      <c r="P2166" t="s">
        <v>266</v>
      </c>
      <c r="Q2166" t="s">
        <v>35</v>
      </c>
      <c r="R2166" t="s">
        <v>599</v>
      </c>
      <c r="S2166" t="s">
        <v>191</v>
      </c>
      <c r="T2166">
        <v>1</v>
      </c>
      <c r="U2166" s="7">
        <v>1</v>
      </c>
      <c r="V2166" s="4">
        <v>1</v>
      </c>
      <c r="W2166">
        <v>0</v>
      </c>
      <c r="Y2166">
        <v>1</v>
      </c>
      <c r="Z2166">
        <v>1</v>
      </c>
      <c r="AA2166" t="b">
        <v>1</v>
      </c>
      <c r="AB2166" t="s">
        <v>76</v>
      </c>
      <c r="AC2166" t="s">
        <v>3187</v>
      </c>
    </row>
    <row r="2167" spans="1:29" hidden="1" x14ac:dyDescent="0.25">
      <c r="A2167">
        <v>577672</v>
      </c>
      <c r="B2167" t="s">
        <v>2069</v>
      </c>
      <c r="C2167" t="s">
        <v>3168</v>
      </c>
      <c r="D2167" t="s">
        <v>437</v>
      </c>
      <c r="E2167" t="s">
        <v>568</v>
      </c>
      <c r="G2167">
        <v>1</v>
      </c>
      <c r="J2167" s="5"/>
      <c r="M2167">
        <v>2019</v>
      </c>
      <c r="N2167">
        <v>144</v>
      </c>
      <c r="P2167" t="s">
        <v>266</v>
      </c>
      <c r="Q2167" t="s">
        <v>35</v>
      </c>
      <c r="R2167" t="s">
        <v>568</v>
      </c>
      <c r="S2167" t="s">
        <v>191</v>
      </c>
      <c r="T2167">
        <v>1</v>
      </c>
      <c r="U2167" s="7">
        <v>1</v>
      </c>
      <c r="V2167" s="4">
        <v>1</v>
      </c>
      <c r="W2167">
        <v>0</v>
      </c>
      <c r="Y2167">
        <v>1</v>
      </c>
      <c r="Z2167">
        <v>1</v>
      </c>
      <c r="AA2167" t="b">
        <v>1</v>
      </c>
      <c r="AB2167" t="s">
        <v>76</v>
      </c>
      <c r="AC2167" t="s">
        <v>3187</v>
      </c>
    </row>
    <row r="2168" spans="1:29" hidden="1" x14ac:dyDescent="0.25">
      <c r="A2168">
        <v>577677</v>
      </c>
      <c r="B2168" t="s">
        <v>2069</v>
      </c>
      <c r="C2168" t="s">
        <v>3168</v>
      </c>
      <c r="D2168" t="s">
        <v>437</v>
      </c>
      <c r="E2168" t="s">
        <v>99</v>
      </c>
      <c r="F2168" t="s">
        <v>100</v>
      </c>
      <c r="G2168">
        <v>1</v>
      </c>
      <c r="J2168" s="5"/>
      <c r="L2168" t="s">
        <v>2152</v>
      </c>
      <c r="M2168">
        <v>2019</v>
      </c>
      <c r="N2168">
        <v>4</v>
      </c>
      <c r="P2168" t="s">
        <v>1392</v>
      </c>
      <c r="Q2168" t="s">
        <v>35</v>
      </c>
      <c r="R2168" t="s">
        <v>103</v>
      </c>
      <c r="S2168" t="s">
        <v>104</v>
      </c>
      <c r="T2168">
        <v>0.25</v>
      </c>
      <c r="U2168" s="7">
        <v>0.25</v>
      </c>
      <c r="V2168" s="4">
        <v>0.25</v>
      </c>
      <c r="W2168">
        <v>0</v>
      </c>
      <c r="Y2168">
        <v>0.25</v>
      </c>
      <c r="Z2168">
        <v>0.25</v>
      </c>
      <c r="AA2168" t="b">
        <v>1</v>
      </c>
      <c r="AB2168" t="s">
        <v>76</v>
      </c>
      <c r="AC2168" t="s">
        <v>3187</v>
      </c>
    </row>
    <row r="2169" spans="1:29" hidden="1" x14ac:dyDescent="0.25">
      <c r="A2169">
        <v>527492</v>
      </c>
      <c r="B2169" t="s">
        <v>2069</v>
      </c>
      <c r="C2169" t="s">
        <v>3168</v>
      </c>
      <c r="D2169" t="s">
        <v>437</v>
      </c>
      <c r="E2169" t="s">
        <v>29</v>
      </c>
      <c r="F2169" t="s">
        <v>163</v>
      </c>
      <c r="G2169">
        <v>1</v>
      </c>
      <c r="J2169" s="5"/>
      <c r="L2169" t="s">
        <v>532</v>
      </c>
      <c r="M2169">
        <v>2017</v>
      </c>
      <c r="N2169">
        <v>1</v>
      </c>
      <c r="O2169" t="s">
        <v>34</v>
      </c>
      <c r="Q2169" t="s">
        <v>35</v>
      </c>
      <c r="R2169" t="s">
        <v>3097</v>
      </c>
      <c r="S2169" t="s">
        <v>44</v>
      </c>
      <c r="T2169">
        <v>0.5</v>
      </c>
      <c r="U2169" s="7">
        <v>0.5</v>
      </c>
      <c r="V2169" s="4">
        <v>0.5</v>
      </c>
      <c r="W2169">
        <v>0</v>
      </c>
      <c r="Y2169">
        <v>0.5</v>
      </c>
      <c r="Z2169">
        <v>0.5</v>
      </c>
      <c r="AA2169" t="b">
        <v>1</v>
      </c>
      <c r="AB2169" t="s">
        <v>76</v>
      </c>
      <c r="AC2169" t="s">
        <v>3187</v>
      </c>
    </row>
    <row r="2170" spans="1:29" hidden="1" x14ac:dyDescent="0.25">
      <c r="A2170">
        <v>580781</v>
      </c>
      <c r="B2170" t="s">
        <v>2153</v>
      </c>
      <c r="C2170" t="s">
        <v>3168</v>
      </c>
      <c r="D2170" t="s">
        <v>28</v>
      </c>
      <c r="E2170" t="s">
        <v>99</v>
      </c>
      <c r="F2170" t="s">
        <v>100</v>
      </c>
      <c r="G2170">
        <v>1</v>
      </c>
      <c r="J2170" s="5"/>
      <c r="L2170" t="s">
        <v>2154</v>
      </c>
      <c r="M2170">
        <v>2020</v>
      </c>
      <c r="N2170">
        <v>9</v>
      </c>
      <c r="P2170" t="s">
        <v>399</v>
      </c>
      <c r="Q2170" t="s">
        <v>35</v>
      </c>
      <c r="R2170" t="s">
        <v>103</v>
      </c>
      <c r="S2170" t="s">
        <v>104</v>
      </c>
      <c r="T2170">
        <v>0.25</v>
      </c>
      <c r="U2170" s="7">
        <v>0.25</v>
      </c>
      <c r="V2170" s="4">
        <v>0.25</v>
      </c>
      <c r="W2170">
        <v>0</v>
      </c>
      <c r="Y2170">
        <v>0.25</v>
      </c>
      <c r="Z2170">
        <v>0.25</v>
      </c>
      <c r="AA2170" t="b">
        <v>1</v>
      </c>
      <c r="AB2170" t="s">
        <v>151</v>
      </c>
      <c r="AC2170" t="s">
        <v>151</v>
      </c>
    </row>
    <row r="2171" spans="1:29" x14ac:dyDescent="0.25">
      <c r="A2171">
        <v>574220</v>
      </c>
      <c r="B2171" t="s">
        <v>2153</v>
      </c>
      <c r="C2171" t="s">
        <v>3168</v>
      </c>
      <c r="D2171" t="s">
        <v>28</v>
      </c>
      <c r="E2171" t="s">
        <v>29</v>
      </c>
      <c r="F2171" t="s">
        <v>89</v>
      </c>
      <c r="G2171">
        <v>0.5</v>
      </c>
      <c r="J2171" s="5"/>
      <c r="L2171" t="s">
        <v>647</v>
      </c>
      <c r="M2171">
        <v>2019</v>
      </c>
      <c r="N2171">
        <v>17</v>
      </c>
      <c r="O2171" t="s">
        <v>34</v>
      </c>
      <c r="Q2171" t="s">
        <v>35</v>
      </c>
      <c r="R2171" t="s">
        <v>301</v>
      </c>
      <c r="S2171" t="s">
        <v>92</v>
      </c>
      <c r="T2171">
        <v>1</v>
      </c>
      <c r="U2171" s="7">
        <v>1</v>
      </c>
      <c r="V2171" s="4">
        <v>0.5</v>
      </c>
      <c r="W2171">
        <v>0</v>
      </c>
      <c r="Y2171">
        <v>0.5</v>
      </c>
      <c r="Z2171">
        <v>0.5</v>
      </c>
      <c r="AA2171" t="b">
        <v>1</v>
      </c>
      <c r="AB2171" t="s">
        <v>45</v>
      </c>
      <c r="AC2171" t="s">
        <v>45</v>
      </c>
    </row>
    <row r="2172" spans="1:29" hidden="1" x14ac:dyDescent="0.25">
      <c r="A2172">
        <v>574400</v>
      </c>
      <c r="B2172" t="s">
        <v>2153</v>
      </c>
      <c r="C2172" t="s">
        <v>3168</v>
      </c>
      <c r="D2172" t="s">
        <v>28</v>
      </c>
      <c r="E2172" t="s">
        <v>193</v>
      </c>
      <c r="G2172">
        <v>1</v>
      </c>
      <c r="J2172" s="5"/>
      <c r="M2172">
        <v>2019</v>
      </c>
      <c r="N2172">
        <v>92</v>
      </c>
      <c r="P2172" t="s">
        <v>2155</v>
      </c>
      <c r="Q2172" t="s">
        <v>35</v>
      </c>
      <c r="R2172" t="s">
        <v>193</v>
      </c>
      <c r="S2172" t="s">
        <v>60</v>
      </c>
      <c r="T2172">
        <v>3</v>
      </c>
      <c r="U2172" s="7">
        <v>3</v>
      </c>
      <c r="V2172" s="4">
        <v>3</v>
      </c>
      <c r="W2172">
        <v>0</v>
      </c>
      <c r="Y2172">
        <v>3</v>
      </c>
      <c r="Z2172">
        <v>3</v>
      </c>
      <c r="AA2172" t="b">
        <v>1</v>
      </c>
      <c r="AB2172" t="s">
        <v>76</v>
      </c>
      <c r="AC2172" t="s">
        <v>3185</v>
      </c>
    </row>
    <row r="2173" spans="1:29" hidden="1" x14ac:dyDescent="0.25">
      <c r="A2173">
        <v>531895</v>
      </c>
      <c r="B2173" t="s">
        <v>2156</v>
      </c>
      <c r="C2173" t="s">
        <v>3168</v>
      </c>
      <c r="D2173" t="s">
        <v>947</v>
      </c>
      <c r="E2173" t="s">
        <v>40</v>
      </c>
      <c r="F2173" t="s">
        <v>171</v>
      </c>
      <c r="G2173">
        <v>0.33333333333332998</v>
      </c>
      <c r="J2173" s="5"/>
      <c r="L2173" t="s">
        <v>1030</v>
      </c>
      <c r="M2173">
        <v>2017</v>
      </c>
      <c r="N2173">
        <v>4</v>
      </c>
      <c r="O2173" t="s">
        <v>543</v>
      </c>
      <c r="Q2173" t="s">
        <v>544</v>
      </c>
      <c r="R2173" t="s">
        <v>357</v>
      </c>
      <c r="S2173" t="s">
        <v>44</v>
      </c>
      <c r="T2173">
        <v>0.5</v>
      </c>
      <c r="U2173" s="7">
        <v>1</v>
      </c>
      <c r="V2173" s="4">
        <v>0.33333333333332998</v>
      </c>
      <c r="W2173">
        <v>0</v>
      </c>
      <c r="Y2173">
        <v>0.33333333333332998</v>
      </c>
      <c r="Z2173">
        <v>0.33333333333332998</v>
      </c>
      <c r="AA2173" t="b">
        <v>1</v>
      </c>
      <c r="AB2173" t="s">
        <v>151</v>
      </c>
      <c r="AC2173" t="s">
        <v>151</v>
      </c>
    </row>
    <row r="2174" spans="1:29" hidden="1" x14ac:dyDescent="0.25">
      <c r="A2174">
        <v>537093</v>
      </c>
      <c r="B2174" t="s">
        <v>2156</v>
      </c>
      <c r="C2174" t="s">
        <v>3168</v>
      </c>
      <c r="D2174" t="s">
        <v>947</v>
      </c>
      <c r="E2174" t="s">
        <v>193</v>
      </c>
      <c r="G2174">
        <v>1</v>
      </c>
      <c r="J2174" s="5"/>
      <c r="M2174">
        <v>2018</v>
      </c>
      <c r="N2174">
        <v>141</v>
      </c>
      <c r="O2174" t="s">
        <v>34</v>
      </c>
      <c r="P2174" t="s">
        <v>266</v>
      </c>
      <c r="Q2174" t="s">
        <v>35</v>
      </c>
      <c r="R2174" t="s">
        <v>193</v>
      </c>
      <c r="S2174" t="s">
        <v>60</v>
      </c>
      <c r="T2174">
        <v>3</v>
      </c>
      <c r="U2174" s="7">
        <v>3</v>
      </c>
      <c r="V2174" s="4">
        <v>3</v>
      </c>
      <c r="W2174">
        <v>3</v>
      </c>
      <c r="Y2174">
        <v>3</v>
      </c>
      <c r="Z2174">
        <v>3</v>
      </c>
      <c r="AA2174" t="b">
        <v>1</v>
      </c>
      <c r="AB2174" t="s">
        <v>151</v>
      </c>
      <c r="AC2174" t="s">
        <v>151</v>
      </c>
    </row>
    <row r="2175" spans="1:29" hidden="1" x14ac:dyDescent="0.25">
      <c r="A2175">
        <v>561620</v>
      </c>
      <c r="B2175" t="s">
        <v>2156</v>
      </c>
      <c r="C2175" t="s">
        <v>3168</v>
      </c>
      <c r="D2175" t="s">
        <v>947</v>
      </c>
      <c r="E2175" t="s">
        <v>99</v>
      </c>
      <c r="F2175" t="s">
        <v>30</v>
      </c>
      <c r="G2175">
        <v>0.33333333333332998</v>
      </c>
      <c r="H2175" t="s">
        <v>1032</v>
      </c>
      <c r="J2175" s="5"/>
      <c r="L2175" t="s">
        <v>1033</v>
      </c>
      <c r="M2175">
        <v>2017</v>
      </c>
      <c r="N2175">
        <v>11</v>
      </c>
      <c r="P2175" t="s">
        <v>1034</v>
      </c>
      <c r="Q2175" t="s">
        <v>69</v>
      </c>
      <c r="R2175" t="s">
        <v>3107</v>
      </c>
      <c r="S2175" t="s">
        <v>225</v>
      </c>
      <c r="T2175">
        <v>0.5</v>
      </c>
      <c r="U2175" s="7">
        <v>1</v>
      </c>
      <c r="V2175" s="4">
        <v>0.33333333333332998</v>
      </c>
      <c r="W2175">
        <v>0</v>
      </c>
      <c r="Y2175">
        <v>0.33333333333332998</v>
      </c>
      <c r="Z2175">
        <v>0.33333333333332998</v>
      </c>
      <c r="AA2175" t="b">
        <v>1</v>
      </c>
      <c r="AB2175" t="s">
        <v>151</v>
      </c>
      <c r="AC2175" t="s">
        <v>151</v>
      </c>
    </row>
    <row r="2176" spans="1:29" hidden="1" x14ac:dyDescent="0.25">
      <c r="A2176">
        <v>580080</v>
      </c>
      <c r="B2176" t="s">
        <v>2156</v>
      </c>
      <c r="C2176" t="s">
        <v>3168</v>
      </c>
      <c r="D2176" t="s">
        <v>947</v>
      </c>
      <c r="E2176" t="s">
        <v>99</v>
      </c>
      <c r="F2176" t="s">
        <v>100</v>
      </c>
      <c r="G2176">
        <v>0.5</v>
      </c>
      <c r="J2176" s="5"/>
      <c r="L2176" t="s">
        <v>1794</v>
      </c>
      <c r="M2176">
        <v>2020</v>
      </c>
      <c r="N2176">
        <v>8</v>
      </c>
      <c r="P2176" t="s">
        <v>993</v>
      </c>
      <c r="Q2176" t="s">
        <v>69</v>
      </c>
      <c r="R2176" t="s">
        <v>103</v>
      </c>
      <c r="S2176" t="s">
        <v>104</v>
      </c>
      <c r="T2176">
        <v>0.25</v>
      </c>
      <c r="U2176" s="7">
        <v>0.5</v>
      </c>
      <c r="V2176" s="4">
        <v>0.25</v>
      </c>
      <c r="W2176">
        <v>0</v>
      </c>
      <c r="Y2176">
        <v>0.25</v>
      </c>
      <c r="Z2176">
        <v>0.25</v>
      </c>
      <c r="AA2176" t="b">
        <v>1</v>
      </c>
      <c r="AB2176" t="s">
        <v>151</v>
      </c>
      <c r="AC2176" t="s">
        <v>151</v>
      </c>
    </row>
    <row r="2177" spans="1:29" hidden="1" x14ac:dyDescent="0.25">
      <c r="A2177">
        <v>580081</v>
      </c>
      <c r="B2177" t="s">
        <v>2156</v>
      </c>
      <c r="C2177" t="s">
        <v>3168</v>
      </c>
      <c r="D2177" t="s">
        <v>947</v>
      </c>
      <c r="E2177" t="s">
        <v>99</v>
      </c>
      <c r="F2177" t="s">
        <v>100</v>
      </c>
      <c r="G2177">
        <v>0.5</v>
      </c>
      <c r="J2177" s="5"/>
      <c r="L2177" t="s">
        <v>1794</v>
      </c>
      <c r="M2177">
        <v>2020</v>
      </c>
      <c r="N2177">
        <v>4</v>
      </c>
      <c r="P2177" t="s">
        <v>993</v>
      </c>
      <c r="Q2177" t="s">
        <v>69</v>
      </c>
      <c r="R2177" t="s">
        <v>103</v>
      </c>
      <c r="S2177" t="s">
        <v>104</v>
      </c>
      <c r="T2177">
        <v>0.25</v>
      </c>
      <c r="U2177" s="7">
        <v>0.5</v>
      </c>
      <c r="V2177" s="4">
        <v>0.25</v>
      </c>
      <c r="W2177">
        <v>0</v>
      </c>
      <c r="Y2177">
        <v>0.25</v>
      </c>
      <c r="Z2177">
        <v>0.25</v>
      </c>
      <c r="AA2177" t="b">
        <v>1</v>
      </c>
      <c r="AB2177" t="s">
        <v>151</v>
      </c>
      <c r="AC2177" t="s">
        <v>151</v>
      </c>
    </row>
    <row r="2178" spans="1:29" hidden="1" x14ac:dyDescent="0.25">
      <c r="A2178">
        <v>580082</v>
      </c>
      <c r="B2178" t="s">
        <v>2156</v>
      </c>
      <c r="C2178" t="s">
        <v>3168</v>
      </c>
      <c r="D2178" t="s">
        <v>947</v>
      </c>
      <c r="E2178" t="s">
        <v>99</v>
      </c>
      <c r="F2178" t="s">
        <v>100</v>
      </c>
      <c r="G2178">
        <v>0.33333333333332998</v>
      </c>
      <c r="J2178" s="5"/>
      <c r="L2178" t="s">
        <v>1794</v>
      </c>
      <c r="M2178">
        <v>2020</v>
      </c>
      <c r="N2178">
        <v>7</v>
      </c>
      <c r="P2178" t="s">
        <v>993</v>
      </c>
      <c r="Q2178" t="s">
        <v>69</v>
      </c>
      <c r="R2178" t="s">
        <v>103</v>
      </c>
      <c r="S2178" t="s">
        <v>104</v>
      </c>
      <c r="T2178">
        <v>0.25</v>
      </c>
      <c r="U2178" s="7">
        <v>0.5</v>
      </c>
      <c r="V2178" s="4">
        <v>0.16666666666666499</v>
      </c>
      <c r="W2178">
        <v>0</v>
      </c>
      <c r="Y2178">
        <v>0.16666666666666499</v>
      </c>
      <c r="Z2178">
        <v>0.16666666666666499</v>
      </c>
      <c r="AA2178" t="b">
        <v>1</v>
      </c>
      <c r="AB2178" t="s">
        <v>76</v>
      </c>
      <c r="AC2178" t="s">
        <v>3186</v>
      </c>
    </row>
    <row r="2179" spans="1:29" hidden="1" x14ac:dyDescent="0.25">
      <c r="A2179">
        <v>544394</v>
      </c>
      <c r="B2179" t="s">
        <v>2156</v>
      </c>
      <c r="C2179" t="s">
        <v>3168</v>
      </c>
      <c r="D2179" t="s">
        <v>947</v>
      </c>
      <c r="E2179" t="s">
        <v>228</v>
      </c>
      <c r="F2179" t="s">
        <v>229</v>
      </c>
      <c r="G2179">
        <v>0.5</v>
      </c>
      <c r="J2179" s="5"/>
      <c r="L2179" t="s">
        <v>2157</v>
      </c>
      <c r="M2179">
        <v>2018</v>
      </c>
      <c r="N2179">
        <v>4</v>
      </c>
      <c r="P2179" t="s">
        <v>2158</v>
      </c>
      <c r="Q2179" t="s">
        <v>35</v>
      </c>
      <c r="R2179" t="s">
        <v>232</v>
      </c>
      <c r="S2179" t="s">
        <v>61</v>
      </c>
      <c r="T2179">
        <v>0</v>
      </c>
      <c r="U2179" s="7">
        <v>0</v>
      </c>
      <c r="V2179" s="4">
        <v>0</v>
      </c>
      <c r="W2179">
        <v>0</v>
      </c>
      <c r="Y2179">
        <v>0</v>
      </c>
      <c r="Z2179">
        <v>0</v>
      </c>
      <c r="AA2179" t="b">
        <v>1</v>
      </c>
      <c r="AB2179" t="s">
        <v>151</v>
      </c>
      <c r="AC2179" t="s">
        <v>151</v>
      </c>
    </row>
    <row r="2180" spans="1:29" hidden="1" x14ac:dyDescent="0.25">
      <c r="A2180">
        <v>566479</v>
      </c>
      <c r="B2180" t="s">
        <v>2156</v>
      </c>
      <c r="C2180" t="s">
        <v>3168</v>
      </c>
      <c r="D2180" t="s">
        <v>947</v>
      </c>
      <c r="E2180" t="s">
        <v>268</v>
      </c>
      <c r="G2180">
        <v>0.25</v>
      </c>
      <c r="J2180" s="5"/>
      <c r="M2180">
        <v>2019</v>
      </c>
      <c r="N2180">
        <v>30</v>
      </c>
      <c r="P2180" t="s">
        <v>2159</v>
      </c>
      <c r="Q2180" t="s">
        <v>35</v>
      </c>
      <c r="R2180" t="s">
        <v>268</v>
      </c>
      <c r="S2180" t="s">
        <v>61</v>
      </c>
      <c r="T2180">
        <v>0</v>
      </c>
      <c r="U2180" s="7">
        <v>0</v>
      </c>
      <c r="V2180" s="4">
        <v>0</v>
      </c>
      <c r="W2180">
        <v>0</v>
      </c>
      <c r="Y2180">
        <v>0</v>
      </c>
      <c r="Z2180">
        <v>0</v>
      </c>
      <c r="AA2180" t="b">
        <v>1</v>
      </c>
      <c r="AB2180" t="s">
        <v>151</v>
      </c>
      <c r="AC2180" t="s">
        <v>151</v>
      </c>
    </row>
    <row r="2181" spans="1:29" hidden="1" x14ac:dyDescent="0.25">
      <c r="A2181">
        <v>566480</v>
      </c>
      <c r="B2181" t="s">
        <v>2156</v>
      </c>
      <c r="C2181" t="s">
        <v>3168</v>
      </c>
      <c r="D2181" t="s">
        <v>947</v>
      </c>
      <c r="E2181" t="s">
        <v>193</v>
      </c>
      <c r="G2181">
        <v>0.33333333333332998</v>
      </c>
      <c r="J2181" s="5"/>
      <c r="M2181">
        <v>2019</v>
      </c>
      <c r="N2181">
        <v>55</v>
      </c>
      <c r="O2181" t="s">
        <v>34</v>
      </c>
      <c r="P2181" t="s">
        <v>266</v>
      </c>
      <c r="Q2181" t="s">
        <v>35</v>
      </c>
      <c r="R2181" t="s">
        <v>193</v>
      </c>
      <c r="S2181" t="s">
        <v>60</v>
      </c>
      <c r="T2181">
        <v>1</v>
      </c>
      <c r="U2181" s="7">
        <v>1</v>
      </c>
      <c r="V2181" s="4">
        <v>0.33333333333332998</v>
      </c>
      <c r="W2181">
        <v>1</v>
      </c>
      <c r="Y2181">
        <v>0.33333333333332998</v>
      </c>
      <c r="Z2181">
        <v>0.33333333333332998</v>
      </c>
      <c r="AA2181" t="b">
        <v>1</v>
      </c>
      <c r="AB2181" t="s">
        <v>151</v>
      </c>
      <c r="AC2181" t="s">
        <v>151</v>
      </c>
    </row>
    <row r="2182" spans="1:29" hidden="1" x14ac:dyDescent="0.25">
      <c r="A2182">
        <v>566481</v>
      </c>
      <c r="B2182" t="s">
        <v>2156</v>
      </c>
      <c r="C2182" t="s">
        <v>3168</v>
      </c>
      <c r="D2182" t="s">
        <v>947</v>
      </c>
      <c r="E2182" t="s">
        <v>1245</v>
      </c>
      <c r="G2182">
        <v>1</v>
      </c>
      <c r="J2182" s="5"/>
      <c r="M2182">
        <v>2019</v>
      </c>
      <c r="P2182" t="s">
        <v>266</v>
      </c>
      <c r="Q2182" t="s">
        <v>35</v>
      </c>
      <c r="R2182" t="s">
        <v>1245</v>
      </c>
      <c r="S2182" t="s">
        <v>61</v>
      </c>
      <c r="T2182">
        <v>0</v>
      </c>
      <c r="U2182" s="7">
        <v>0</v>
      </c>
      <c r="V2182" s="4">
        <v>0</v>
      </c>
      <c r="W2182">
        <v>0</v>
      </c>
      <c r="Y2182">
        <v>0</v>
      </c>
      <c r="Z2182">
        <v>0</v>
      </c>
      <c r="AA2182" t="b">
        <v>1</v>
      </c>
      <c r="AB2182" t="s">
        <v>151</v>
      </c>
      <c r="AC2182" t="s">
        <v>151</v>
      </c>
    </row>
    <row r="2183" spans="1:29" hidden="1" x14ac:dyDescent="0.25">
      <c r="A2183">
        <v>583745</v>
      </c>
      <c r="B2183" t="s">
        <v>2156</v>
      </c>
      <c r="C2183" t="s">
        <v>3168</v>
      </c>
      <c r="D2183" t="s">
        <v>947</v>
      </c>
      <c r="E2183" t="s">
        <v>75</v>
      </c>
      <c r="G2183">
        <v>0.33333333333332998</v>
      </c>
      <c r="J2183" s="5"/>
      <c r="M2183">
        <v>2020</v>
      </c>
      <c r="N2183">
        <v>176</v>
      </c>
      <c r="P2183" t="s">
        <v>266</v>
      </c>
      <c r="Q2183" t="s">
        <v>35</v>
      </c>
      <c r="R2183" t="s">
        <v>75</v>
      </c>
      <c r="S2183" t="s">
        <v>61</v>
      </c>
      <c r="T2183">
        <v>0</v>
      </c>
      <c r="U2183" s="7">
        <v>0</v>
      </c>
      <c r="V2183" s="4">
        <v>0</v>
      </c>
      <c r="W2183">
        <v>0</v>
      </c>
      <c r="Y2183">
        <v>0</v>
      </c>
      <c r="Z2183">
        <v>0</v>
      </c>
      <c r="AA2183" t="b">
        <v>1</v>
      </c>
      <c r="AB2183" t="s">
        <v>76</v>
      </c>
      <c r="AC2183" t="s">
        <v>3186</v>
      </c>
    </row>
    <row r="2184" spans="1:29" hidden="1" x14ac:dyDescent="0.25">
      <c r="A2184">
        <v>552278</v>
      </c>
      <c r="B2184" t="s">
        <v>2156</v>
      </c>
      <c r="C2184" t="s">
        <v>3168</v>
      </c>
      <c r="D2184" t="s">
        <v>947</v>
      </c>
      <c r="E2184" t="s">
        <v>40</v>
      </c>
      <c r="F2184" t="s">
        <v>41</v>
      </c>
      <c r="G2184">
        <v>0.33333333333332998</v>
      </c>
      <c r="J2184" s="5"/>
      <c r="L2184" t="s">
        <v>339</v>
      </c>
      <c r="M2184">
        <v>2018</v>
      </c>
      <c r="N2184">
        <v>13</v>
      </c>
      <c r="O2184" t="s">
        <v>34</v>
      </c>
      <c r="Q2184" t="s">
        <v>35</v>
      </c>
      <c r="R2184" t="s">
        <v>43</v>
      </c>
      <c r="S2184" t="s">
        <v>44</v>
      </c>
      <c r="T2184">
        <v>0.5</v>
      </c>
      <c r="U2184" s="7">
        <v>0.5</v>
      </c>
      <c r="V2184" s="4">
        <v>0.16666666666666499</v>
      </c>
      <c r="W2184">
        <v>0</v>
      </c>
      <c r="Y2184">
        <v>0.16666666666666499</v>
      </c>
      <c r="Z2184">
        <v>0.16666666666666499</v>
      </c>
      <c r="AA2184" t="b">
        <v>1</v>
      </c>
      <c r="AB2184" t="s">
        <v>151</v>
      </c>
      <c r="AC2184" t="s">
        <v>151</v>
      </c>
    </row>
    <row r="2185" spans="1:29" hidden="1" x14ac:dyDescent="0.25">
      <c r="A2185">
        <v>569648</v>
      </c>
      <c r="B2185" t="s">
        <v>2156</v>
      </c>
      <c r="C2185" t="s">
        <v>3168</v>
      </c>
      <c r="D2185" t="s">
        <v>947</v>
      </c>
      <c r="E2185" t="s">
        <v>99</v>
      </c>
      <c r="F2185" t="s">
        <v>100</v>
      </c>
      <c r="G2185">
        <v>0.33333333333332998</v>
      </c>
      <c r="J2185" s="5"/>
      <c r="L2185" t="s">
        <v>2160</v>
      </c>
      <c r="M2185">
        <v>2019</v>
      </c>
      <c r="N2185">
        <v>10</v>
      </c>
      <c r="P2185" t="s">
        <v>266</v>
      </c>
      <c r="Q2185" t="s">
        <v>35</v>
      </c>
      <c r="R2185" t="s">
        <v>103</v>
      </c>
      <c r="S2185" t="s">
        <v>104</v>
      </c>
      <c r="T2185">
        <v>0.25</v>
      </c>
      <c r="U2185" s="7">
        <v>0.25</v>
      </c>
      <c r="V2185" s="4">
        <v>8.3333333333332496E-2</v>
      </c>
      <c r="W2185">
        <v>0</v>
      </c>
      <c r="Y2185">
        <v>8.3333333333332496E-2</v>
      </c>
      <c r="Z2185">
        <v>8.3333333333332496E-2</v>
      </c>
      <c r="AA2185" t="b">
        <v>1</v>
      </c>
      <c r="AB2185" t="s">
        <v>151</v>
      </c>
      <c r="AC2185" t="s">
        <v>151</v>
      </c>
    </row>
    <row r="2186" spans="1:29" hidden="1" x14ac:dyDescent="0.25">
      <c r="A2186">
        <v>589122</v>
      </c>
      <c r="B2186" t="s">
        <v>2156</v>
      </c>
      <c r="C2186" t="s">
        <v>3168</v>
      </c>
      <c r="D2186" t="s">
        <v>947</v>
      </c>
      <c r="E2186" t="s">
        <v>75</v>
      </c>
      <c r="G2186">
        <v>0.5</v>
      </c>
      <c r="J2186" s="5"/>
      <c r="M2186">
        <v>2020</v>
      </c>
      <c r="N2186">
        <v>96</v>
      </c>
      <c r="P2186" t="s">
        <v>388</v>
      </c>
      <c r="Q2186" t="s">
        <v>35</v>
      </c>
      <c r="R2186" t="s">
        <v>75</v>
      </c>
      <c r="S2186" t="s">
        <v>61</v>
      </c>
      <c r="T2186">
        <v>0</v>
      </c>
      <c r="U2186" s="7">
        <v>0</v>
      </c>
      <c r="V2186" s="4">
        <v>0</v>
      </c>
      <c r="W2186">
        <v>0</v>
      </c>
      <c r="Y2186">
        <v>0</v>
      </c>
      <c r="Z2186">
        <v>0</v>
      </c>
      <c r="AA2186" t="b">
        <v>1</v>
      </c>
      <c r="AB2186" t="s">
        <v>151</v>
      </c>
      <c r="AC2186" t="s">
        <v>151</v>
      </c>
    </row>
    <row r="2187" spans="1:29" hidden="1" x14ac:dyDescent="0.25">
      <c r="A2187">
        <v>590886</v>
      </c>
      <c r="B2187" t="s">
        <v>2156</v>
      </c>
      <c r="C2187" t="s">
        <v>3168</v>
      </c>
      <c r="D2187" t="s">
        <v>947</v>
      </c>
      <c r="E2187" t="s">
        <v>99</v>
      </c>
      <c r="F2187" t="s">
        <v>1139</v>
      </c>
      <c r="G2187">
        <v>0.5</v>
      </c>
      <c r="J2187" s="5">
        <v>530212400019</v>
      </c>
      <c r="L2187" t="s">
        <v>1528</v>
      </c>
      <c r="M2187">
        <v>2019</v>
      </c>
      <c r="N2187">
        <v>7</v>
      </c>
      <c r="O2187" t="s">
        <v>543</v>
      </c>
      <c r="P2187" t="s">
        <v>784</v>
      </c>
      <c r="Q2187" t="s">
        <v>69</v>
      </c>
      <c r="R2187" t="s">
        <v>3113</v>
      </c>
      <c r="S2187" t="s">
        <v>225</v>
      </c>
      <c r="T2187">
        <v>0.5</v>
      </c>
      <c r="U2187" s="7">
        <v>1</v>
      </c>
      <c r="V2187" s="4">
        <v>0.5</v>
      </c>
      <c r="W2187">
        <v>0</v>
      </c>
      <c r="Y2187">
        <v>0.5</v>
      </c>
      <c r="Z2187">
        <v>0.5</v>
      </c>
      <c r="AA2187" t="b">
        <v>1</v>
      </c>
      <c r="AB2187" t="s">
        <v>151</v>
      </c>
      <c r="AC2187" t="s">
        <v>151</v>
      </c>
    </row>
    <row r="2188" spans="1:29" hidden="1" x14ac:dyDescent="0.25">
      <c r="A2188">
        <v>592792</v>
      </c>
      <c r="B2188" t="s">
        <v>2161</v>
      </c>
      <c r="C2188" t="s">
        <v>3168</v>
      </c>
      <c r="D2188" t="s">
        <v>28</v>
      </c>
      <c r="E2188" t="s">
        <v>40</v>
      </c>
      <c r="F2188" t="s">
        <v>89</v>
      </c>
      <c r="G2188">
        <v>0.5</v>
      </c>
      <c r="J2188" s="5"/>
      <c r="L2188" t="s">
        <v>498</v>
      </c>
      <c r="M2188">
        <v>2020</v>
      </c>
      <c r="N2188">
        <v>16</v>
      </c>
      <c r="O2188" t="s">
        <v>34</v>
      </c>
      <c r="Q2188" t="s">
        <v>35</v>
      </c>
      <c r="R2188" t="s">
        <v>91</v>
      </c>
      <c r="S2188" t="s">
        <v>92</v>
      </c>
      <c r="T2188">
        <v>1</v>
      </c>
      <c r="U2188" s="7">
        <v>1</v>
      </c>
      <c r="V2188" s="4">
        <v>0.5</v>
      </c>
      <c r="W2188">
        <v>0</v>
      </c>
      <c r="Y2188">
        <v>0.5</v>
      </c>
      <c r="Z2188">
        <v>0.5</v>
      </c>
      <c r="AA2188" t="b">
        <v>1</v>
      </c>
      <c r="AB2188" t="s">
        <v>76</v>
      </c>
      <c r="AC2188" t="s">
        <v>3188</v>
      </c>
    </row>
    <row r="2189" spans="1:29" hidden="1" x14ac:dyDescent="0.25">
      <c r="A2189">
        <v>580584</v>
      </c>
      <c r="B2189" t="s">
        <v>2161</v>
      </c>
      <c r="C2189" t="s">
        <v>3168</v>
      </c>
      <c r="D2189" t="s">
        <v>28</v>
      </c>
      <c r="E2189" t="s">
        <v>99</v>
      </c>
      <c r="F2189" t="s">
        <v>121</v>
      </c>
      <c r="G2189">
        <v>0.5</v>
      </c>
      <c r="H2189" t="s">
        <v>1136</v>
      </c>
      <c r="J2189" s="5"/>
      <c r="L2189" t="s">
        <v>1137</v>
      </c>
      <c r="M2189">
        <v>2020</v>
      </c>
      <c r="N2189">
        <v>9</v>
      </c>
      <c r="P2189" t="s">
        <v>1138</v>
      </c>
      <c r="Q2189" t="s">
        <v>69</v>
      </c>
      <c r="R2189" t="s">
        <v>3108</v>
      </c>
      <c r="S2189" t="s">
        <v>225</v>
      </c>
      <c r="T2189">
        <v>0.5</v>
      </c>
      <c r="U2189" s="7">
        <v>1</v>
      </c>
      <c r="V2189" s="4">
        <v>0.5</v>
      </c>
      <c r="W2189">
        <v>0</v>
      </c>
      <c r="Y2189">
        <v>0.5</v>
      </c>
      <c r="Z2189">
        <v>0.5</v>
      </c>
      <c r="AA2189" t="b">
        <v>1</v>
      </c>
      <c r="AB2189" t="s">
        <v>151</v>
      </c>
      <c r="AC2189" t="s">
        <v>151</v>
      </c>
    </row>
    <row r="2190" spans="1:29" hidden="1" x14ac:dyDescent="0.25">
      <c r="A2190">
        <v>571702</v>
      </c>
      <c r="B2190" t="s">
        <v>2161</v>
      </c>
      <c r="C2190" t="s">
        <v>3168</v>
      </c>
      <c r="D2190" t="s">
        <v>28</v>
      </c>
      <c r="E2190" t="s">
        <v>40</v>
      </c>
      <c r="F2190" t="s">
        <v>89</v>
      </c>
      <c r="G2190">
        <v>0.5</v>
      </c>
      <c r="J2190" s="5"/>
      <c r="L2190" t="s">
        <v>151</v>
      </c>
      <c r="M2190">
        <v>2019</v>
      </c>
      <c r="N2190">
        <v>17</v>
      </c>
      <c r="O2190" t="s">
        <v>34</v>
      </c>
      <c r="Q2190" t="s">
        <v>35</v>
      </c>
      <c r="R2190" t="s">
        <v>91</v>
      </c>
      <c r="S2190" t="s">
        <v>92</v>
      </c>
      <c r="T2190">
        <v>1</v>
      </c>
      <c r="U2190" s="7">
        <v>1</v>
      </c>
      <c r="V2190" s="4">
        <v>0.5</v>
      </c>
      <c r="W2190">
        <v>0</v>
      </c>
      <c r="Y2190">
        <v>0.5</v>
      </c>
      <c r="Z2190">
        <v>0.5</v>
      </c>
      <c r="AA2190" t="b">
        <v>1</v>
      </c>
      <c r="AB2190" t="s">
        <v>76</v>
      </c>
      <c r="AC2190" t="s">
        <v>3188</v>
      </c>
    </row>
    <row r="2191" spans="1:29" hidden="1" x14ac:dyDescent="0.25">
      <c r="A2191">
        <v>578703</v>
      </c>
      <c r="B2191" t="s">
        <v>2161</v>
      </c>
      <c r="C2191" t="s">
        <v>3168</v>
      </c>
      <c r="D2191" t="s">
        <v>28</v>
      </c>
      <c r="E2191" t="s">
        <v>99</v>
      </c>
      <c r="F2191" t="s">
        <v>1139</v>
      </c>
      <c r="G2191">
        <v>0.25</v>
      </c>
      <c r="J2191" s="5"/>
      <c r="L2191" t="s">
        <v>731</v>
      </c>
      <c r="M2191">
        <v>2020</v>
      </c>
      <c r="N2191">
        <v>7</v>
      </c>
      <c r="P2191" t="s">
        <v>266</v>
      </c>
      <c r="Q2191" t="s">
        <v>35</v>
      </c>
      <c r="R2191" t="s">
        <v>3113</v>
      </c>
      <c r="S2191" t="s">
        <v>225</v>
      </c>
      <c r="T2191">
        <v>0.5</v>
      </c>
      <c r="U2191" s="7">
        <v>0.5</v>
      </c>
      <c r="V2191" s="4">
        <v>0.125</v>
      </c>
      <c r="W2191">
        <v>0</v>
      </c>
      <c r="Y2191">
        <v>0.125</v>
      </c>
      <c r="Z2191">
        <v>0.125</v>
      </c>
      <c r="AA2191" t="b">
        <v>1</v>
      </c>
      <c r="AB2191" t="s">
        <v>151</v>
      </c>
      <c r="AC2191" t="s">
        <v>151</v>
      </c>
    </row>
    <row r="2192" spans="1:29" hidden="1" x14ac:dyDescent="0.25">
      <c r="A2192">
        <v>542028</v>
      </c>
      <c r="B2192" t="s">
        <v>444</v>
      </c>
      <c r="C2192" t="s">
        <v>3168</v>
      </c>
      <c r="D2192" t="s">
        <v>74</v>
      </c>
      <c r="E2192" t="s">
        <v>40</v>
      </c>
      <c r="F2192" t="s">
        <v>89</v>
      </c>
      <c r="G2192">
        <v>1</v>
      </c>
      <c r="J2192" s="5"/>
      <c r="L2192" t="s">
        <v>837</v>
      </c>
      <c r="M2192">
        <v>2018</v>
      </c>
      <c r="N2192">
        <v>10</v>
      </c>
      <c r="O2192" t="s">
        <v>34</v>
      </c>
      <c r="Q2192" t="s">
        <v>35</v>
      </c>
      <c r="R2192" t="s">
        <v>91</v>
      </c>
      <c r="S2192" t="s">
        <v>92</v>
      </c>
      <c r="T2192">
        <v>1</v>
      </c>
      <c r="U2192" s="7">
        <v>1</v>
      </c>
      <c r="V2192" s="4">
        <v>1</v>
      </c>
      <c r="W2192">
        <v>0</v>
      </c>
      <c r="Y2192">
        <v>1</v>
      </c>
      <c r="Z2192">
        <v>1</v>
      </c>
      <c r="AA2192" t="b">
        <v>1</v>
      </c>
      <c r="AB2192" t="s">
        <v>110</v>
      </c>
      <c r="AC2192" t="s">
        <v>110</v>
      </c>
    </row>
    <row r="2193" spans="1:29" hidden="1" x14ac:dyDescent="0.25">
      <c r="A2193">
        <v>542031</v>
      </c>
      <c r="B2193" t="s">
        <v>444</v>
      </c>
      <c r="C2193" t="s">
        <v>3168</v>
      </c>
      <c r="D2193" t="s">
        <v>74</v>
      </c>
      <c r="E2193" t="s">
        <v>40</v>
      </c>
      <c r="F2193" t="s">
        <v>89</v>
      </c>
      <c r="G2193">
        <v>0.25</v>
      </c>
      <c r="J2193" s="5"/>
      <c r="L2193" t="s">
        <v>647</v>
      </c>
      <c r="M2193">
        <v>2017</v>
      </c>
      <c r="N2193">
        <v>18</v>
      </c>
      <c r="O2193" t="s">
        <v>34</v>
      </c>
      <c r="Q2193" t="s">
        <v>35</v>
      </c>
      <c r="R2193" t="s">
        <v>91</v>
      </c>
      <c r="S2193" t="s">
        <v>92</v>
      </c>
      <c r="T2193">
        <v>1</v>
      </c>
      <c r="U2193" s="7">
        <v>1</v>
      </c>
      <c r="V2193" s="4">
        <v>0.25</v>
      </c>
      <c r="W2193">
        <v>0</v>
      </c>
      <c r="Y2193">
        <v>0.25</v>
      </c>
      <c r="Z2193">
        <v>0.25</v>
      </c>
      <c r="AA2193" t="b">
        <v>1</v>
      </c>
      <c r="AB2193" t="s">
        <v>110</v>
      </c>
      <c r="AC2193" t="s">
        <v>110</v>
      </c>
    </row>
    <row r="2194" spans="1:29" hidden="1" x14ac:dyDescent="0.25">
      <c r="A2194">
        <v>543863</v>
      </c>
      <c r="B2194" t="s">
        <v>444</v>
      </c>
      <c r="C2194" t="s">
        <v>3168</v>
      </c>
      <c r="D2194" t="s">
        <v>74</v>
      </c>
      <c r="E2194" t="s">
        <v>40</v>
      </c>
      <c r="F2194" t="s">
        <v>89</v>
      </c>
      <c r="G2194">
        <v>0.5</v>
      </c>
      <c r="J2194" s="5"/>
      <c r="L2194" t="s">
        <v>834</v>
      </c>
      <c r="M2194">
        <v>2018</v>
      </c>
      <c r="N2194">
        <v>9</v>
      </c>
      <c r="O2194" t="s">
        <v>34</v>
      </c>
      <c r="Q2194" t="s">
        <v>35</v>
      </c>
      <c r="R2194" t="s">
        <v>91</v>
      </c>
      <c r="S2194" t="s">
        <v>92</v>
      </c>
      <c r="T2194">
        <v>1</v>
      </c>
      <c r="U2194" s="7">
        <v>1</v>
      </c>
      <c r="V2194" s="4">
        <v>0.5</v>
      </c>
      <c r="W2194">
        <v>0</v>
      </c>
      <c r="Y2194">
        <v>0.5</v>
      </c>
      <c r="Z2194">
        <v>0.5</v>
      </c>
      <c r="AA2194" t="b">
        <v>1</v>
      </c>
      <c r="AB2194" t="s">
        <v>110</v>
      </c>
      <c r="AC2194" t="s">
        <v>110</v>
      </c>
    </row>
    <row r="2195" spans="1:29" hidden="1" x14ac:dyDescent="0.25">
      <c r="A2195">
        <v>566273</v>
      </c>
      <c r="B2195" t="s">
        <v>444</v>
      </c>
      <c r="C2195" t="s">
        <v>3168</v>
      </c>
      <c r="D2195" t="s">
        <v>74</v>
      </c>
      <c r="E2195" t="s">
        <v>40</v>
      </c>
      <c r="F2195" t="s">
        <v>30</v>
      </c>
      <c r="G2195">
        <v>0.5</v>
      </c>
      <c r="H2195" t="s">
        <v>1952</v>
      </c>
      <c r="I2195" t="s">
        <v>32</v>
      </c>
      <c r="J2195" s="5"/>
      <c r="L2195" t="s">
        <v>1951</v>
      </c>
      <c r="M2195">
        <v>2019</v>
      </c>
      <c r="N2195">
        <v>5</v>
      </c>
      <c r="O2195" t="s">
        <v>184</v>
      </c>
      <c r="Q2195" t="s">
        <v>35</v>
      </c>
      <c r="R2195" t="s">
        <v>55</v>
      </c>
      <c r="S2195" t="s">
        <v>37</v>
      </c>
      <c r="T2195">
        <v>4</v>
      </c>
      <c r="U2195" s="7">
        <v>4</v>
      </c>
      <c r="V2195" s="4">
        <v>2</v>
      </c>
      <c r="W2195">
        <v>0</v>
      </c>
      <c r="Y2195">
        <v>2</v>
      </c>
      <c r="Z2195">
        <v>2</v>
      </c>
      <c r="AA2195" t="b">
        <v>1</v>
      </c>
      <c r="AB2195" t="s">
        <v>110</v>
      </c>
      <c r="AC2195" t="s">
        <v>110</v>
      </c>
    </row>
    <row r="2196" spans="1:29" hidden="1" x14ac:dyDescent="0.25">
      <c r="A2196">
        <v>582935</v>
      </c>
      <c r="B2196" t="s">
        <v>444</v>
      </c>
      <c r="C2196" t="s">
        <v>3168</v>
      </c>
      <c r="D2196" t="s">
        <v>74</v>
      </c>
      <c r="E2196" t="s">
        <v>117</v>
      </c>
      <c r="G2196">
        <v>0.5</v>
      </c>
      <c r="J2196" s="5"/>
      <c r="L2196" t="s">
        <v>1953</v>
      </c>
      <c r="M2196">
        <v>2020</v>
      </c>
      <c r="N2196">
        <v>42</v>
      </c>
      <c r="O2196" t="s">
        <v>184</v>
      </c>
      <c r="P2196" t="s">
        <v>2162</v>
      </c>
      <c r="Q2196" t="s">
        <v>35</v>
      </c>
      <c r="R2196" t="s">
        <v>117</v>
      </c>
      <c r="S2196" t="s">
        <v>120</v>
      </c>
      <c r="T2196">
        <v>1</v>
      </c>
      <c r="U2196" s="7">
        <v>1</v>
      </c>
      <c r="V2196" s="4">
        <v>0.5</v>
      </c>
      <c r="W2196">
        <v>0</v>
      </c>
      <c r="Y2196">
        <v>0.5</v>
      </c>
      <c r="Z2196">
        <v>0.5</v>
      </c>
      <c r="AA2196" t="b">
        <v>1</v>
      </c>
      <c r="AB2196" t="s">
        <v>110</v>
      </c>
      <c r="AC2196" t="s">
        <v>110</v>
      </c>
    </row>
    <row r="2197" spans="1:29" hidden="1" x14ac:dyDescent="0.25">
      <c r="A2197">
        <v>582951</v>
      </c>
      <c r="B2197" t="s">
        <v>444</v>
      </c>
      <c r="C2197" t="s">
        <v>3168</v>
      </c>
      <c r="D2197" t="s">
        <v>74</v>
      </c>
      <c r="E2197" t="s">
        <v>40</v>
      </c>
      <c r="F2197" t="s">
        <v>89</v>
      </c>
      <c r="G2197">
        <v>1</v>
      </c>
      <c r="J2197" s="5"/>
      <c r="L2197" t="s">
        <v>647</v>
      </c>
      <c r="M2197">
        <v>2020</v>
      </c>
      <c r="N2197">
        <v>7</v>
      </c>
      <c r="O2197" t="s">
        <v>34</v>
      </c>
      <c r="Q2197" t="s">
        <v>35</v>
      </c>
      <c r="R2197" t="s">
        <v>91</v>
      </c>
      <c r="S2197" t="s">
        <v>92</v>
      </c>
      <c r="T2197">
        <v>1</v>
      </c>
      <c r="U2197" s="7">
        <v>1</v>
      </c>
      <c r="V2197" s="4">
        <v>1</v>
      </c>
      <c r="W2197">
        <v>0</v>
      </c>
      <c r="Y2197">
        <v>1</v>
      </c>
      <c r="Z2197">
        <v>1</v>
      </c>
      <c r="AA2197" t="b">
        <v>1</v>
      </c>
      <c r="AB2197" t="s">
        <v>110</v>
      </c>
      <c r="AC2197" t="s">
        <v>110</v>
      </c>
    </row>
    <row r="2198" spans="1:29" hidden="1" x14ac:dyDescent="0.25">
      <c r="A2198">
        <v>552536</v>
      </c>
      <c r="B2198" t="s">
        <v>444</v>
      </c>
      <c r="C2198" t="s">
        <v>3168</v>
      </c>
      <c r="D2198" t="s">
        <v>74</v>
      </c>
      <c r="E2198" t="s">
        <v>40</v>
      </c>
      <c r="F2198" t="s">
        <v>89</v>
      </c>
      <c r="G2198">
        <v>0.5</v>
      </c>
      <c r="J2198" s="5"/>
      <c r="L2198" t="s">
        <v>647</v>
      </c>
      <c r="M2198">
        <v>2018</v>
      </c>
      <c r="N2198">
        <v>9</v>
      </c>
      <c r="O2198" t="s">
        <v>34</v>
      </c>
      <c r="Q2198" t="s">
        <v>35</v>
      </c>
      <c r="R2198" t="s">
        <v>91</v>
      </c>
      <c r="S2198" t="s">
        <v>92</v>
      </c>
      <c r="T2198">
        <v>1</v>
      </c>
      <c r="U2198" s="7">
        <v>1</v>
      </c>
      <c r="V2198" s="4">
        <v>0.5</v>
      </c>
      <c r="W2198">
        <v>0</v>
      </c>
      <c r="Y2198">
        <v>0.5</v>
      </c>
      <c r="Z2198">
        <v>0.5</v>
      </c>
      <c r="AA2198" t="b">
        <v>1</v>
      </c>
      <c r="AB2198" t="s">
        <v>76</v>
      </c>
      <c r="AC2198" t="s">
        <v>3185</v>
      </c>
    </row>
    <row r="2199" spans="1:29" hidden="1" x14ac:dyDescent="0.25">
      <c r="A2199">
        <v>584517</v>
      </c>
      <c r="B2199" t="s">
        <v>444</v>
      </c>
      <c r="C2199" t="s">
        <v>3168</v>
      </c>
      <c r="D2199" t="s">
        <v>74</v>
      </c>
      <c r="E2199" t="s">
        <v>568</v>
      </c>
      <c r="G2199">
        <v>0.25</v>
      </c>
      <c r="J2199" s="5"/>
      <c r="M2199">
        <v>2020</v>
      </c>
      <c r="N2199">
        <v>76</v>
      </c>
      <c r="O2199" t="s">
        <v>34</v>
      </c>
      <c r="P2199" t="s">
        <v>266</v>
      </c>
      <c r="Q2199" t="s">
        <v>35</v>
      </c>
      <c r="R2199" t="s">
        <v>568</v>
      </c>
      <c r="S2199" t="s">
        <v>191</v>
      </c>
      <c r="T2199">
        <v>1</v>
      </c>
      <c r="U2199" s="7">
        <v>1</v>
      </c>
      <c r="V2199" s="4">
        <v>0.25</v>
      </c>
      <c r="W2199">
        <v>0</v>
      </c>
      <c r="Y2199">
        <v>0.25</v>
      </c>
      <c r="Z2199">
        <v>0.25</v>
      </c>
      <c r="AA2199" t="b">
        <v>1</v>
      </c>
      <c r="AB2199" t="s">
        <v>110</v>
      </c>
      <c r="AC2199" t="s">
        <v>110</v>
      </c>
    </row>
    <row r="2200" spans="1:29" hidden="1" x14ac:dyDescent="0.25">
      <c r="A2200">
        <v>533032</v>
      </c>
      <c r="B2200" t="s">
        <v>2163</v>
      </c>
      <c r="C2200" t="s">
        <v>3168</v>
      </c>
      <c r="D2200" t="s">
        <v>477</v>
      </c>
      <c r="E2200" t="s">
        <v>599</v>
      </c>
      <c r="G2200">
        <v>0.33333333333332998</v>
      </c>
      <c r="J2200" s="5"/>
      <c r="M2200">
        <v>2017</v>
      </c>
      <c r="N2200">
        <v>195</v>
      </c>
      <c r="O2200" t="s">
        <v>34</v>
      </c>
      <c r="P2200" t="s">
        <v>569</v>
      </c>
      <c r="Q2200" t="s">
        <v>464</v>
      </c>
      <c r="R2200" t="s">
        <v>599</v>
      </c>
      <c r="S2200" t="s">
        <v>191</v>
      </c>
      <c r="T2200">
        <v>1</v>
      </c>
      <c r="U2200" s="7">
        <v>1</v>
      </c>
      <c r="V2200" s="4">
        <v>0.33333333333332998</v>
      </c>
      <c r="W2200">
        <v>0</v>
      </c>
      <c r="Y2200">
        <v>0.33333333333332998</v>
      </c>
      <c r="Z2200">
        <v>0.33333333333332998</v>
      </c>
      <c r="AA2200" t="b">
        <v>1</v>
      </c>
      <c r="AB2200" t="s">
        <v>76</v>
      </c>
      <c r="AC2200" t="s">
        <v>3185</v>
      </c>
    </row>
    <row r="2201" spans="1:29" hidden="1" x14ac:dyDescent="0.25">
      <c r="A2201">
        <v>551166</v>
      </c>
      <c r="B2201" t="s">
        <v>2163</v>
      </c>
      <c r="C2201" t="s">
        <v>3168</v>
      </c>
      <c r="D2201" t="s">
        <v>477</v>
      </c>
      <c r="E2201" t="s">
        <v>249</v>
      </c>
      <c r="G2201">
        <v>0.25</v>
      </c>
      <c r="J2201" s="5"/>
      <c r="M2201">
        <v>2018</v>
      </c>
      <c r="N2201">
        <v>118</v>
      </c>
      <c r="O2201" t="s">
        <v>34</v>
      </c>
      <c r="P2201" t="s">
        <v>362</v>
      </c>
      <c r="Q2201" t="s">
        <v>464</v>
      </c>
      <c r="R2201" t="s">
        <v>249</v>
      </c>
      <c r="S2201" t="s">
        <v>191</v>
      </c>
      <c r="T2201">
        <v>1</v>
      </c>
      <c r="U2201" s="7">
        <v>1</v>
      </c>
      <c r="V2201" s="4">
        <v>0.25</v>
      </c>
      <c r="W2201">
        <v>0</v>
      </c>
      <c r="Y2201">
        <v>0.25</v>
      </c>
      <c r="Z2201">
        <v>0.25</v>
      </c>
      <c r="AA2201" t="b">
        <v>1</v>
      </c>
      <c r="AB2201" t="s">
        <v>110</v>
      </c>
      <c r="AC2201" t="s">
        <v>110</v>
      </c>
    </row>
    <row r="2202" spans="1:29" hidden="1" x14ac:dyDescent="0.25">
      <c r="A2202">
        <v>551851</v>
      </c>
      <c r="B2202" t="s">
        <v>2163</v>
      </c>
      <c r="C2202" t="s">
        <v>3168</v>
      </c>
      <c r="D2202" t="s">
        <v>477</v>
      </c>
      <c r="E2202" t="s">
        <v>249</v>
      </c>
      <c r="G2202">
        <v>0.25</v>
      </c>
      <c r="J2202" s="5"/>
      <c r="M2202">
        <v>2018</v>
      </c>
      <c r="N2202">
        <v>64</v>
      </c>
      <c r="O2202" t="s">
        <v>34</v>
      </c>
      <c r="P2202" t="s">
        <v>362</v>
      </c>
      <c r="Q2202" t="s">
        <v>464</v>
      </c>
      <c r="R2202" t="s">
        <v>249</v>
      </c>
      <c r="S2202" t="s">
        <v>191</v>
      </c>
      <c r="T2202">
        <v>1</v>
      </c>
      <c r="U2202" s="7">
        <v>1</v>
      </c>
      <c r="V2202" s="4">
        <v>0.25</v>
      </c>
      <c r="W2202">
        <v>0</v>
      </c>
      <c r="Y2202">
        <v>0.25</v>
      </c>
      <c r="Z2202">
        <v>0.25</v>
      </c>
      <c r="AA2202" t="b">
        <v>1</v>
      </c>
      <c r="AB2202" t="s">
        <v>110</v>
      </c>
      <c r="AC2202" t="s">
        <v>110</v>
      </c>
    </row>
    <row r="2203" spans="1:29" hidden="1" x14ac:dyDescent="0.25">
      <c r="A2203">
        <v>573469</v>
      </c>
      <c r="B2203" t="s">
        <v>2163</v>
      </c>
      <c r="C2203" t="s">
        <v>3168</v>
      </c>
      <c r="D2203" t="s">
        <v>477</v>
      </c>
      <c r="E2203" t="s">
        <v>249</v>
      </c>
      <c r="G2203">
        <v>0.25</v>
      </c>
      <c r="J2203" s="5"/>
      <c r="M2203">
        <v>2019</v>
      </c>
      <c r="N2203">
        <v>111</v>
      </c>
      <c r="O2203" t="s">
        <v>34</v>
      </c>
      <c r="P2203" t="s">
        <v>362</v>
      </c>
      <c r="Q2203" t="s">
        <v>464</v>
      </c>
      <c r="R2203" t="s">
        <v>249</v>
      </c>
      <c r="S2203" t="s">
        <v>191</v>
      </c>
      <c r="T2203">
        <v>1</v>
      </c>
      <c r="U2203" s="7">
        <v>1</v>
      </c>
      <c r="V2203" s="4">
        <v>0.25</v>
      </c>
      <c r="W2203">
        <v>0</v>
      </c>
      <c r="Y2203">
        <v>0.25</v>
      </c>
      <c r="Z2203">
        <v>0.25</v>
      </c>
      <c r="AA2203" t="b">
        <v>1</v>
      </c>
      <c r="AB2203" t="s">
        <v>76</v>
      </c>
      <c r="AC2203" t="s">
        <v>3185</v>
      </c>
    </row>
    <row r="2204" spans="1:29" hidden="1" x14ac:dyDescent="0.25">
      <c r="A2204">
        <v>573481</v>
      </c>
      <c r="B2204" t="s">
        <v>2163</v>
      </c>
      <c r="C2204" t="s">
        <v>3168</v>
      </c>
      <c r="D2204" t="s">
        <v>477</v>
      </c>
      <c r="E2204" t="s">
        <v>249</v>
      </c>
      <c r="G2204">
        <v>0.25</v>
      </c>
      <c r="J2204" s="5"/>
      <c r="M2204">
        <v>2019</v>
      </c>
      <c r="N2204">
        <v>92</v>
      </c>
      <c r="O2204" t="s">
        <v>34</v>
      </c>
      <c r="P2204" t="s">
        <v>362</v>
      </c>
      <c r="Q2204" t="s">
        <v>464</v>
      </c>
      <c r="R2204" t="s">
        <v>249</v>
      </c>
      <c r="S2204" t="s">
        <v>191</v>
      </c>
      <c r="T2204">
        <v>1</v>
      </c>
      <c r="U2204" s="7">
        <v>1</v>
      </c>
      <c r="V2204" s="4">
        <v>0.25</v>
      </c>
      <c r="W2204">
        <v>0</v>
      </c>
      <c r="Y2204">
        <v>0.25</v>
      </c>
      <c r="Z2204">
        <v>0.25</v>
      </c>
      <c r="AA2204" t="b">
        <v>1</v>
      </c>
      <c r="AB2204" t="s">
        <v>76</v>
      </c>
      <c r="AC2204" t="s">
        <v>3185</v>
      </c>
    </row>
    <row r="2205" spans="1:29" hidden="1" x14ac:dyDescent="0.25">
      <c r="A2205">
        <v>540298</v>
      </c>
      <c r="B2205" t="s">
        <v>2164</v>
      </c>
      <c r="C2205" t="s">
        <v>3168</v>
      </c>
      <c r="D2205" t="s">
        <v>114</v>
      </c>
      <c r="E2205" t="s">
        <v>75</v>
      </c>
      <c r="G2205">
        <v>1</v>
      </c>
      <c r="J2205" s="5"/>
      <c r="M2205">
        <v>2017</v>
      </c>
      <c r="Q2205" t="s">
        <v>181</v>
      </c>
      <c r="R2205" t="s">
        <v>75</v>
      </c>
      <c r="S2205" t="s">
        <v>61</v>
      </c>
      <c r="T2205">
        <v>0</v>
      </c>
      <c r="U2205" s="7">
        <v>0</v>
      </c>
      <c r="V2205" s="4">
        <v>0</v>
      </c>
      <c r="W2205">
        <v>0</v>
      </c>
      <c r="Y2205">
        <v>0</v>
      </c>
      <c r="Z2205">
        <v>0</v>
      </c>
      <c r="AA2205" t="b">
        <v>1</v>
      </c>
      <c r="AB2205" t="s">
        <v>116</v>
      </c>
      <c r="AC2205" t="s">
        <v>116</v>
      </c>
    </row>
    <row r="2206" spans="1:29" hidden="1" x14ac:dyDescent="0.25">
      <c r="A2206">
        <v>540308</v>
      </c>
      <c r="B2206" t="s">
        <v>2164</v>
      </c>
      <c r="C2206" t="s">
        <v>3168</v>
      </c>
      <c r="D2206" t="s">
        <v>114</v>
      </c>
      <c r="E2206" t="s">
        <v>75</v>
      </c>
      <c r="G2206">
        <v>1</v>
      </c>
      <c r="J2206" s="5"/>
      <c r="M2206">
        <v>2017</v>
      </c>
      <c r="Q2206" t="s">
        <v>181</v>
      </c>
      <c r="R2206" t="s">
        <v>75</v>
      </c>
      <c r="S2206" t="s">
        <v>61</v>
      </c>
      <c r="T2206">
        <v>0</v>
      </c>
      <c r="U2206" s="7">
        <v>0</v>
      </c>
      <c r="V2206" s="4">
        <v>0</v>
      </c>
      <c r="W2206">
        <v>0</v>
      </c>
      <c r="Y2206">
        <v>0</v>
      </c>
      <c r="Z2206">
        <v>0</v>
      </c>
      <c r="AA2206" t="b">
        <v>1</v>
      </c>
      <c r="AB2206" t="s">
        <v>76</v>
      </c>
      <c r="AC2206" t="s">
        <v>3188</v>
      </c>
    </row>
    <row r="2207" spans="1:29" hidden="1" x14ac:dyDescent="0.25">
      <c r="A2207">
        <v>564824</v>
      </c>
      <c r="B2207" t="s">
        <v>2164</v>
      </c>
      <c r="C2207" t="s">
        <v>3168</v>
      </c>
      <c r="D2207" t="s">
        <v>114</v>
      </c>
      <c r="E2207" t="s">
        <v>40</v>
      </c>
      <c r="F2207" t="s">
        <v>121</v>
      </c>
      <c r="G2207">
        <v>1</v>
      </c>
      <c r="H2207" t="s">
        <v>1838</v>
      </c>
      <c r="J2207" s="5"/>
      <c r="L2207" t="s">
        <v>127</v>
      </c>
      <c r="M2207">
        <v>2019</v>
      </c>
      <c r="N2207">
        <v>3</v>
      </c>
      <c r="O2207" t="s">
        <v>34</v>
      </c>
      <c r="Q2207" t="s">
        <v>35</v>
      </c>
      <c r="R2207" t="s">
        <v>125</v>
      </c>
      <c r="S2207" t="s">
        <v>44</v>
      </c>
      <c r="T2207">
        <v>0.5</v>
      </c>
      <c r="U2207" s="7">
        <v>0.5</v>
      </c>
      <c r="V2207" s="4">
        <v>0.5</v>
      </c>
      <c r="W2207">
        <v>0</v>
      </c>
      <c r="Y2207">
        <v>0.5</v>
      </c>
      <c r="Z2207">
        <v>0.5</v>
      </c>
      <c r="AA2207" t="b">
        <v>1</v>
      </c>
      <c r="AB2207" t="s">
        <v>116</v>
      </c>
      <c r="AC2207" t="s">
        <v>116</v>
      </c>
    </row>
    <row r="2208" spans="1:29" x14ac:dyDescent="0.25">
      <c r="A2208">
        <v>530102</v>
      </c>
      <c r="B2208" t="s">
        <v>296</v>
      </c>
      <c r="C2208" t="s">
        <v>3170</v>
      </c>
      <c r="D2208" t="s">
        <v>141</v>
      </c>
      <c r="E2208" t="s">
        <v>40</v>
      </c>
      <c r="F2208" t="s">
        <v>47</v>
      </c>
      <c r="G2208">
        <v>0.33333333333332998</v>
      </c>
      <c r="H2208" t="s">
        <v>297</v>
      </c>
      <c r="I2208" t="s">
        <v>143</v>
      </c>
      <c r="J2208" s="5">
        <v>400083600009</v>
      </c>
      <c r="K2208" t="s">
        <v>80</v>
      </c>
      <c r="L2208" t="s">
        <v>298</v>
      </c>
      <c r="M2208">
        <v>2017</v>
      </c>
      <c r="N2208">
        <v>9</v>
      </c>
      <c r="O2208" t="s">
        <v>68</v>
      </c>
      <c r="Q2208" t="s">
        <v>69</v>
      </c>
      <c r="R2208" t="s">
        <v>51</v>
      </c>
      <c r="S2208" t="s">
        <v>145</v>
      </c>
      <c r="T2208">
        <v>22</v>
      </c>
      <c r="U2208" s="7">
        <v>22</v>
      </c>
      <c r="V2208" s="4">
        <v>7.3333333333332593</v>
      </c>
      <c r="W2208">
        <v>0</v>
      </c>
      <c r="Y2208">
        <v>7.3333333333332593</v>
      </c>
      <c r="Z2208">
        <v>5.9999999999999396</v>
      </c>
      <c r="AA2208" t="b">
        <v>0</v>
      </c>
      <c r="AB2208" t="s">
        <v>38</v>
      </c>
      <c r="AC2208" t="s">
        <v>38</v>
      </c>
    </row>
    <row r="2209" spans="1:29" hidden="1" x14ac:dyDescent="0.25">
      <c r="A2209">
        <v>531773</v>
      </c>
      <c r="B2209" t="s">
        <v>296</v>
      </c>
      <c r="C2209" t="s">
        <v>3168</v>
      </c>
      <c r="D2209" t="s">
        <v>141</v>
      </c>
      <c r="E2209" t="s">
        <v>193</v>
      </c>
      <c r="G2209">
        <v>1</v>
      </c>
      <c r="J2209" s="5"/>
      <c r="M2209">
        <v>2017</v>
      </c>
      <c r="N2209">
        <v>261</v>
      </c>
      <c r="O2209" t="s">
        <v>34</v>
      </c>
      <c r="P2209" t="s">
        <v>661</v>
      </c>
      <c r="Q2209" t="s">
        <v>35</v>
      </c>
      <c r="R2209" t="s">
        <v>193</v>
      </c>
      <c r="S2209" t="s">
        <v>60</v>
      </c>
      <c r="T2209">
        <v>9</v>
      </c>
      <c r="U2209" s="7">
        <v>9</v>
      </c>
      <c r="V2209" s="4">
        <v>9</v>
      </c>
      <c r="W2209">
        <v>9</v>
      </c>
      <c r="Y2209">
        <v>9</v>
      </c>
      <c r="Z2209">
        <v>9</v>
      </c>
      <c r="AA2209" t="b">
        <v>1</v>
      </c>
      <c r="AB2209" t="s">
        <v>151</v>
      </c>
      <c r="AC2209" t="s">
        <v>151</v>
      </c>
    </row>
    <row r="2210" spans="1:29" hidden="1" x14ac:dyDescent="0.25">
      <c r="A2210">
        <v>528431</v>
      </c>
      <c r="B2210" t="s">
        <v>296</v>
      </c>
      <c r="C2210" t="s">
        <v>3168</v>
      </c>
      <c r="D2210" t="s">
        <v>470</v>
      </c>
      <c r="E2210" t="s">
        <v>40</v>
      </c>
      <c r="F2210" t="s">
        <v>89</v>
      </c>
      <c r="G2210">
        <v>0.25</v>
      </c>
      <c r="J2210" s="5"/>
      <c r="L2210" t="s">
        <v>1051</v>
      </c>
      <c r="M2210">
        <v>2018</v>
      </c>
      <c r="N2210">
        <v>11</v>
      </c>
      <c r="O2210" t="s">
        <v>68</v>
      </c>
      <c r="Q2210" t="s">
        <v>69</v>
      </c>
      <c r="R2210" t="s">
        <v>91</v>
      </c>
      <c r="S2210" t="s">
        <v>92</v>
      </c>
      <c r="T2210">
        <v>1</v>
      </c>
      <c r="U2210" s="7">
        <v>2</v>
      </c>
      <c r="V2210" s="4">
        <v>0.5</v>
      </c>
      <c r="W2210">
        <v>0</v>
      </c>
      <c r="Y2210">
        <v>0.5</v>
      </c>
      <c r="Z2210">
        <v>0.5</v>
      </c>
      <c r="AA2210" t="b">
        <v>1</v>
      </c>
      <c r="AB2210" t="s">
        <v>151</v>
      </c>
      <c r="AC2210" t="s">
        <v>151</v>
      </c>
    </row>
    <row r="2211" spans="1:29" hidden="1" x14ac:dyDescent="0.25">
      <c r="A2211">
        <v>576385</v>
      </c>
      <c r="B2211" t="s">
        <v>2165</v>
      </c>
      <c r="C2211" t="s">
        <v>3168</v>
      </c>
      <c r="D2211" t="s">
        <v>63</v>
      </c>
      <c r="E2211" t="s">
        <v>568</v>
      </c>
      <c r="F2211" t="s">
        <v>524</v>
      </c>
      <c r="G2211">
        <v>1</v>
      </c>
      <c r="J2211" s="5"/>
      <c r="M2211">
        <v>2019</v>
      </c>
      <c r="N2211">
        <v>76</v>
      </c>
      <c r="P2211" t="s">
        <v>266</v>
      </c>
      <c r="Q2211" t="s">
        <v>35</v>
      </c>
      <c r="R2211" t="s">
        <v>3137</v>
      </c>
      <c r="S2211" t="s">
        <v>191</v>
      </c>
      <c r="T2211">
        <v>1</v>
      </c>
      <c r="U2211" s="7">
        <v>1</v>
      </c>
      <c r="V2211" s="4">
        <v>1</v>
      </c>
      <c r="W2211">
        <v>0</v>
      </c>
      <c r="Y2211">
        <v>1</v>
      </c>
      <c r="Z2211">
        <v>1</v>
      </c>
      <c r="AA2211" t="b">
        <v>1</v>
      </c>
      <c r="AB2211" t="s">
        <v>151</v>
      </c>
      <c r="AC2211" t="s">
        <v>151</v>
      </c>
    </row>
    <row r="2212" spans="1:29" hidden="1" x14ac:dyDescent="0.25">
      <c r="A2212">
        <v>559473</v>
      </c>
      <c r="B2212" t="s">
        <v>2165</v>
      </c>
      <c r="C2212" t="s">
        <v>3168</v>
      </c>
      <c r="D2212" t="s">
        <v>63</v>
      </c>
      <c r="E2212" t="s">
        <v>99</v>
      </c>
      <c r="F2212" t="s">
        <v>134</v>
      </c>
      <c r="G2212">
        <v>0.5</v>
      </c>
      <c r="J2212" s="5">
        <v>452558300022</v>
      </c>
      <c r="L2212" t="s">
        <v>666</v>
      </c>
      <c r="M2212">
        <v>2018</v>
      </c>
      <c r="N2212">
        <v>9</v>
      </c>
      <c r="P2212" t="s">
        <v>1163</v>
      </c>
      <c r="Q2212" t="s">
        <v>69</v>
      </c>
      <c r="R2212" t="s">
        <v>224</v>
      </c>
      <c r="S2212" t="s">
        <v>225</v>
      </c>
      <c r="T2212">
        <v>0.5</v>
      </c>
      <c r="U2212" s="7">
        <v>1</v>
      </c>
      <c r="V2212" s="4">
        <v>0.5</v>
      </c>
      <c r="W2212">
        <v>0</v>
      </c>
      <c r="Y2212">
        <v>0.5</v>
      </c>
      <c r="Z2212">
        <v>0.5</v>
      </c>
      <c r="AA2212" t="b">
        <v>1</v>
      </c>
      <c r="AB2212" t="s">
        <v>151</v>
      </c>
      <c r="AC2212" t="s">
        <v>151</v>
      </c>
    </row>
    <row r="2213" spans="1:29" hidden="1" x14ac:dyDescent="0.25">
      <c r="A2213">
        <v>560260</v>
      </c>
      <c r="B2213" t="s">
        <v>2165</v>
      </c>
      <c r="C2213" t="s">
        <v>3168</v>
      </c>
      <c r="D2213" t="s">
        <v>63</v>
      </c>
      <c r="E2213" t="s">
        <v>99</v>
      </c>
      <c r="F2213" t="s">
        <v>100</v>
      </c>
      <c r="G2213">
        <v>0.5</v>
      </c>
      <c r="J2213" s="5"/>
      <c r="L2213" t="s">
        <v>2166</v>
      </c>
      <c r="M2213">
        <v>2018</v>
      </c>
      <c r="N2213">
        <v>14</v>
      </c>
      <c r="P2213" t="s">
        <v>1154</v>
      </c>
      <c r="Q2213" t="s">
        <v>35</v>
      </c>
      <c r="R2213" t="s">
        <v>103</v>
      </c>
      <c r="S2213" t="s">
        <v>104</v>
      </c>
      <c r="T2213">
        <v>0.25</v>
      </c>
      <c r="U2213" s="7">
        <v>0.25</v>
      </c>
      <c r="V2213" s="4">
        <v>0.125</v>
      </c>
      <c r="W2213">
        <v>0</v>
      </c>
      <c r="Y2213">
        <v>0.125</v>
      </c>
      <c r="Z2213">
        <v>0.125</v>
      </c>
      <c r="AA2213" t="b">
        <v>1</v>
      </c>
      <c r="AB2213" t="s">
        <v>151</v>
      </c>
      <c r="AC2213" t="s">
        <v>151</v>
      </c>
    </row>
    <row r="2214" spans="1:29" hidden="1" x14ac:dyDescent="0.25">
      <c r="A2214">
        <v>560261</v>
      </c>
      <c r="B2214" t="s">
        <v>2165</v>
      </c>
      <c r="C2214" t="s">
        <v>3168</v>
      </c>
      <c r="D2214" t="s">
        <v>63</v>
      </c>
      <c r="E2214" t="s">
        <v>288</v>
      </c>
      <c r="G2214">
        <v>0.2</v>
      </c>
      <c r="J2214" s="5"/>
      <c r="M2214">
        <v>2018</v>
      </c>
      <c r="N2214">
        <v>35</v>
      </c>
      <c r="P2214" t="s">
        <v>2167</v>
      </c>
      <c r="Q2214" t="s">
        <v>35</v>
      </c>
      <c r="R2214" t="s">
        <v>288</v>
      </c>
      <c r="S2214" t="s">
        <v>61</v>
      </c>
      <c r="T2214">
        <v>0</v>
      </c>
      <c r="U2214" s="7">
        <v>0</v>
      </c>
      <c r="V2214" s="4">
        <v>0</v>
      </c>
      <c r="W2214">
        <v>0</v>
      </c>
      <c r="Y2214">
        <v>0</v>
      </c>
      <c r="Z2214">
        <v>0</v>
      </c>
      <c r="AA2214" t="b">
        <v>1</v>
      </c>
      <c r="AB2214" t="s">
        <v>151</v>
      </c>
      <c r="AC2214" t="s">
        <v>151</v>
      </c>
    </row>
    <row r="2215" spans="1:29" hidden="1" x14ac:dyDescent="0.25">
      <c r="A2215">
        <v>540935</v>
      </c>
      <c r="B2215" t="s">
        <v>2165</v>
      </c>
      <c r="C2215" t="s">
        <v>3168</v>
      </c>
      <c r="D2215" t="s">
        <v>63</v>
      </c>
      <c r="E2215" t="s">
        <v>99</v>
      </c>
      <c r="F2215" t="s">
        <v>100</v>
      </c>
      <c r="G2215">
        <v>1</v>
      </c>
      <c r="J2215" s="5"/>
      <c r="L2215" t="s">
        <v>2168</v>
      </c>
      <c r="M2215">
        <v>2018</v>
      </c>
      <c r="N2215">
        <v>9</v>
      </c>
      <c r="P2215" t="s">
        <v>399</v>
      </c>
      <c r="Q2215" t="s">
        <v>35</v>
      </c>
      <c r="R2215" t="s">
        <v>103</v>
      </c>
      <c r="S2215" t="s">
        <v>104</v>
      </c>
      <c r="T2215">
        <v>0.25</v>
      </c>
      <c r="U2215" s="7">
        <v>0.25</v>
      </c>
      <c r="V2215" s="4">
        <v>0.25</v>
      </c>
      <c r="W2215">
        <v>0</v>
      </c>
      <c r="Y2215">
        <v>0.25</v>
      </c>
      <c r="Z2215">
        <v>0.25</v>
      </c>
      <c r="AA2215" t="b">
        <v>1</v>
      </c>
      <c r="AB2215" t="s">
        <v>151</v>
      </c>
      <c r="AC2215" t="s">
        <v>151</v>
      </c>
    </row>
    <row r="2216" spans="1:29" hidden="1" x14ac:dyDescent="0.25">
      <c r="A2216">
        <v>576388</v>
      </c>
      <c r="B2216" t="s">
        <v>2165</v>
      </c>
      <c r="C2216" t="s">
        <v>3168</v>
      </c>
      <c r="D2216" t="s">
        <v>63</v>
      </c>
      <c r="E2216" t="s">
        <v>99</v>
      </c>
      <c r="F2216" t="s">
        <v>100</v>
      </c>
      <c r="G2216">
        <v>1</v>
      </c>
      <c r="J2216" s="5"/>
      <c r="L2216" t="s">
        <v>731</v>
      </c>
      <c r="M2216">
        <v>2020</v>
      </c>
      <c r="N2216">
        <v>6</v>
      </c>
      <c r="P2216" t="s">
        <v>732</v>
      </c>
      <c r="Q2216" t="s">
        <v>35</v>
      </c>
      <c r="R2216" t="s">
        <v>103</v>
      </c>
      <c r="S2216" t="s">
        <v>104</v>
      </c>
      <c r="T2216">
        <v>0.25</v>
      </c>
      <c r="U2216" s="7">
        <v>0.25</v>
      </c>
      <c r="V2216" s="4">
        <v>0.25</v>
      </c>
      <c r="W2216">
        <v>0</v>
      </c>
      <c r="Y2216">
        <v>0.25</v>
      </c>
      <c r="Z2216">
        <v>0.25</v>
      </c>
      <c r="AA2216" t="b">
        <v>1</v>
      </c>
      <c r="AB2216" t="s">
        <v>151</v>
      </c>
      <c r="AC2216" t="s">
        <v>151</v>
      </c>
    </row>
    <row r="2217" spans="1:29" hidden="1" x14ac:dyDescent="0.25">
      <c r="A2217">
        <v>560753</v>
      </c>
      <c r="B2217" t="s">
        <v>2165</v>
      </c>
      <c r="C2217" t="s">
        <v>3168</v>
      </c>
      <c r="D2217" t="s">
        <v>63</v>
      </c>
      <c r="E2217" t="s">
        <v>99</v>
      </c>
      <c r="F2217" t="s">
        <v>100</v>
      </c>
      <c r="G2217">
        <v>1</v>
      </c>
      <c r="J2217" s="5"/>
      <c r="L2217" t="s">
        <v>2169</v>
      </c>
      <c r="M2217">
        <v>2019</v>
      </c>
      <c r="N2217">
        <v>9</v>
      </c>
      <c r="P2217" t="s">
        <v>732</v>
      </c>
      <c r="Q2217" t="s">
        <v>35</v>
      </c>
      <c r="R2217" t="s">
        <v>103</v>
      </c>
      <c r="S2217" t="s">
        <v>104</v>
      </c>
      <c r="T2217">
        <v>0.25</v>
      </c>
      <c r="U2217" s="7">
        <v>0.25</v>
      </c>
      <c r="V2217" s="4">
        <v>0.25</v>
      </c>
      <c r="W2217">
        <v>0</v>
      </c>
      <c r="Y2217">
        <v>0.25</v>
      </c>
      <c r="Z2217">
        <v>0.25</v>
      </c>
      <c r="AA2217" t="b">
        <v>1</v>
      </c>
      <c r="AB2217" t="s">
        <v>151</v>
      </c>
      <c r="AC2217" t="s">
        <v>151</v>
      </c>
    </row>
    <row r="2218" spans="1:29" hidden="1" x14ac:dyDescent="0.25">
      <c r="A2218">
        <v>576049</v>
      </c>
      <c r="B2218" t="s">
        <v>2170</v>
      </c>
      <c r="C2218" t="s">
        <v>3168</v>
      </c>
      <c r="D2218" t="s">
        <v>63</v>
      </c>
      <c r="E2218" t="s">
        <v>99</v>
      </c>
      <c r="F2218" t="s">
        <v>100</v>
      </c>
      <c r="G2218">
        <v>0.33333333333332998</v>
      </c>
      <c r="J2218" s="5"/>
      <c r="L2218" t="s">
        <v>731</v>
      </c>
      <c r="M2218">
        <v>2019</v>
      </c>
      <c r="N2218">
        <v>8</v>
      </c>
      <c r="P2218" t="s">
        <v>732</v>
      </c>
      <c r="Q2218" t="s">
        <v>35</v>
      </c>
      <c r="R2218" t="s">
        <v>103</v>
      </c>
      <c r="S2218" t="s">
        <v>104</v>
      </c>
      <c r="T2218">
        <v>0.25</v>
      </c>
      <c r="U2218" s="7">
        <v>0.25</v>
      </c>
      <c r="V2218" s="4">
        <v>8.3333333333332496E-2</v>
      </c>
      <c r="W2218">
        <v>0</v>
      </c>
      <c r="Y2218">
        <v>8.3333333333332496E-2</v>
      </c>
      <c r="Z2218">
        <v>8.3333333333332496E-2</v>
      </c>
      <c r="AA2218" t="b">
        <v>1</v>
      </c>
      <c r="AB2218" t="s">
        <v>151</v>
      </c>
      <c r="AC2218" t="s">
        <v>151</v>
      </c>
    </row>
    <row r="2219" spans="1:29" hidden="1" x14ac:dyDescent="0.25">
      <c r="A2219">
        <v>576981</v>
      </c>
      <c r="B2219" t="s">
        <v>2170</v>
      </c>
      <c r="C2219" t="s">
        <v>3168</v>
      </c>
      <c r="D2219" t="s">
        <v>63</v>
      </c>
      <c r="E2219" t="s">
        <v>99</v>
      </c>
      <c r="F2219" t="s">
        <v>100</v>
      </c>
      <c r="G2219">
        <v>0.33333333333332998</v>
      </c>
      <c r="J2219" s="5"/>
      <c r="L2219" t="s">
        <v>736</v>
      </c>
      <c r="M2219">
        <v>2019</v>
      </c>
      <c r="N2219">
        <v>5</v>
      </c>
      <c r="P2219" t="s">
        <v>737</v>
      </c>
      <c r="Q2219" t="s">
        <v>69</v>
      </c>
      <c r="R2219" t="s">
        <v>103</v>
      </c>
      <c r="S2219" t="s">
        <v>104</v>
      </c>
      <c r="T2219">
        <v>0.25</v>
      </c>
      <c r="U2219" s="7">
        <v>0.5</v>
      </c>
      <c r="V2219" s="4">
        <v>0.16666666666666499</v>
      </c>
      <c r="W2219">
        <v>0</v>
      </c>
      <c r="Y2219">
        <v>0.16666666666666499</v>
      </c>
      <c r="Z2219">
        <v>0.16666666666666499</v>
      </c>
      <c r="AA2219" t="b">
        <v>1</v>
      </c>
      <c r="AB2219" t="s">
        <v>151</v>
      </c>
      <c r="AC2219" t="s">
        <v>151</v>
      </c>
    </row>
    <row r="2220" spans="1:29" hidden="1" x14ac:dyDescent="0.25">
      <c r="A2220">
        <v>578292</v>
      </c>
      <c r="B2220" t="s">
        <v>2170</v>
      </c>
      <c r="C2220" t="s">
        <v>3168</v>
      </c>
      <c r="D2220" t="s">
        <v>63</v>
      </c>
      <c r="E2220" t="s">
        <v>40</v>
      </c>
      <c r="F2220" t="s">
        <v>89</v>
      </c>
      <c r="G2220">
        <v>0.33333333333332998</v>
      </c>
      <c r="J2220" s="5"/>
      <c r="L2220" t="s">
        <v>741</v>
      </c>
      <c r="M2220">
        <v>2020</v>
      </c>
      <c r="N2220">
        <v>14</v>
      </c>
      <c r="O2220" t="s">
        <v>34</v>
      </c>
      <c r="Q2220" t="s">
        <v>69</v>
      </c>
      <c r="R2220" t="s">
        <v>91</v>
      </c>
      <c r="S2220" t="s">
        <v>92</v>
      </c>
      <c r="T2220">
        <v>1</v>
      </c>
      <c r="U2220" s="7">
        <v>2</v>
      </c>
      <c r="V2220" s="4">
        <v>0.66666666666665997</v>
      </c>
      <c r="W2220">
        <v>0</v>
      </c>
      <c r="Y2220">
        <v>0.66666666666665997</v>
      </c>
      <c r="Z2220">
        <v>0.66666666666665997</v>
      </c>
      <c r="AA2220" t="b">
        <v>1</v>
      </c>
      <c r="AB2220" t="s">
        <v>151</v>
      </c>
      <c r="AC2220" t="s">
        <v>151</v>
      </c>
    </row>
    <row r="2221" spans="1:29" hidden="1" x14ac:dyDescent="0.25">
      <c r="A2221">
        <v>542031</v>
      </c>
      <c r="B2221" t="s">
        <v>2171</v>
      </c>
      <c r="C2221" t="s">
        <v>3168</v>
      </c>
      <c r="D2221" t="s">
        <v>74</v>
      </c>
      <c r="E2221" t="s">
        <v>40</v>
      </c>
      <c r="F2221" t="s">
        <v>89</v>
      </c>
      <c r="G2221">
        <v>0.25</v>
      </c>
      <c r="J2221" s="5"/>
      <c r="L2221" t="s">
        <v>647</v>
      </c>
      <c r="M2221">
        <v>2017</v>
      </c>
      <c r="N2221">
        <v>18</v>
      </c>
      <c r="O2221" t="s">
        <v>34</v>
      </c>
      <c r="Q2221" t="s">
        <v>35</v>
      </c>
      <c r="R2221" t="s">
        <v>91</v>
      </c>
      <c r="S2221" t="s">
        <v>92</v>
      </c>
      <c r="T2221">
        <v>1</v>
      </c>
      <c r="U2221" s="7">
        <v>1</v>
      </c>
      <c r="V2221" s="4">
        <v>0.25</v>
      </c>
      <c r="W2221">
        <v>0</v>
      </c>
      <c r="Y2221">
        <v>0.25</v>
      </c>
      <c r="Z2221">
        <v>0.25</v>
      </c>
      <c r="AA2221" t="b">
        <v>1</v>
      </c>
      <c r="AB2221" t="s">
        <v>110</v>
      </c>
      <c r="AC2221" t="s">
        <v>110</v>
      </c>
    </row>
    <row r="2222" spans="1:29" hidden="1" x14ac:dyDescent="0.25">
      <c r="A2222">
        <v>530819</v>
      </c>
      <c r="B2222" t="s">
        <v>2172</v>
      </c>
      <c r="C2222" t="s">
        <v>3168</v>
      </c>
      <c r="D2222" t="s">
        <v>74</v>
      </c>
      <c r="E2222" t="s">
        <v>288</v>
      </c>
      <c r="G2222">
        <v>0.5</v>
      </c>
      <c r="J2222" s="5"/>
      <c r="M2222">
        <v>2017</v>
      </c>
      <c r="N2222">
        <v>318</v>
      </c>
      <c r="O2222" t="s">
        <v>34</v>
      </c>
      <c r="P2222" t="s">
        <v>569</v>
      </c>
      <c r="Q2222" t="s">
        <v>35</v>
      </c>
      <c r="R2222" t="s">
        <v>288</v>
      </c>
      <c r="S2222" t="s">
        <v>191</v>
      </c>
      <c r="T2222">
        <v>1</v>
      </c>
      <c r="U2222" s="7">
        <v>1</v>
      </c>
      <c r="V2222" s="4">
        <v>0.5</v>
      </c>
      <c r="W2222">
        <v>0</v>
      </c>
      <c r="Y2222">
        <v>0.5</v>
      </c>
      <c r="Z2222">
        <v>0</v>
      </c>
      <c r="AA2222" t="b">
        <v>0</v>
      </c>
      <c r="AB2222" t="s">
        <v>76</v>
      </c>
      <c r="AC2222" t="s">
        <v>3185</v>
      </c>
    </row>
    <row r="2223" spans="1:29" hidden="1" x14ac:dyDescent="0.25">
      <c r="A2223">
        <v>531140</v>
      </c>
      <c r="B2223" t="s">
        <v>2172</v>
      </c>
      <c r="C2223" t="s">
        <v>3168</v>
      </c>
      <c r="D2223" t="s">
        <v>74</v>
      </c>
      <c r="E2223" t="s">
        <v>40</v>
      </c>
      <c r="F2223" t="s">
        <v>163</v>
      </c>
      <c r="G2223">
        <v>0.5</v>
      </c>
      <c r="J2223" s="5"/>
      <c r="L2223" t="s">
        <v>834</v>
      </c>
      <c r="M2223">
        <v>2017</v>
      </c>
      <c r="N2223">
        <v>14</v>
      </c>
      <c r="O2223" t="s">
        <v>34</v>
      </c>
      <c r="Q2223" t="s">
        <v>35</v>
      </c>
      <c r="R2223" t="s">
        <v>164</v>
      </c>
      <c r="S2223" t="s">
        <v>44</v>
      </c>
      <c r="T2223">
        <v>0.5</v>
      </c>
      <c r="U2223" s="7">
        <v>0.5</v>
      </c>
      <c r="V2223" s="4">
        <v>0.25</v>
      </c>
      <c r="W2223">
        <v>0</v>
      </c>
      <c r="Y2223">
        <v>0.25</v>
      </c>
      <c r="Z2223">
        <v>0.25</v>
      </c>
      <c r="AA2223" t="b">
        <v>1</v>
      </c>
      <c r="AB2223" t="s">
        <v>110</v>
      </c>
      <c r="AC2223" t="s">
        <v>110</v>
      </c>
    </row>
    <row r="2224" spans="1:29" hidden="1" x14ac:dyDescent="0.25">
      <c r="A2224">
        <v>531424</v>
      </c>
      <c r="B2224" t="s">
        <v>2172</v>
      </c>
      <c r="C2224" t="s">
        <v>3168</v>
      </c>
      <c r="D2224" t="s">
        <v>74</v>
      </c>
      <c r="E2224" t="s">
        <v>117</v>
      </c>
      <c r="G2224">
        <v>1</v>
      </c>
      <c r="J2224" s="5"/>
      <c r="L2224" t="s">
        <v>988</v>
      </c>
      <c r="M2224">
        <v>2017</v>
      </c>
      <c r="N2224">
        <v>16</v>
      </c>
      <c r="O2224" t="s">
        <v>34</v>
      </c>
      <c r="P2224" t="s">
        <v>827</v>
      </c>
      <c r="Q2224" t="s">
        <v>35</v>
      </c>
      <c r="R2224" t="s">
        <v>117</v>
      </c>
      <c r="S2224" t="s">
        <v>120</v>
      </c>
      <c r="T2224">
        <v>1</v>
      </c>
      <c r="U2224" s="7">
        <v>1</v>
      </c>
      <c r="V2224" s="4">
        <v>1</v>
      </c>
      <c r="W2224">
        <v>0</v>
      </c>
      <c r="Y2224">
        <v>1</v>
      </c>
      <c r="Z2224">
        <v>1</v>
      </c>
      <c r="AA2224" t="b">
        <v>1</v>
      </c>
      <c r="AB2224" t="s">
        <v>76</v>
      </c>
      <c r="AC2224" t="s">
        <v>3185</v>
      </c>
    </row>
    <row r="2225" spans="1:29" hidden="1" x14ac:dyDescent="0.25">
      <c r="A2225">
        <v>531425</v>
      </c>
      <c r="B2225" t="s">
        <v>2172</v>
      </c>
      <c r="C2225" t="s">
        <v>3168</v>
      </c>
      <c r="D2225" t="s">
        <v>74</v>
      </c>
      <c r="E2225" t="s">
        <v>40</v>
      </c>
      <c r="F2225" t="s">
        <v>171</v>
      </c>
      <c r="G2225">
        <v>1</v>
      </c>
      <c r="J2225" s="5"/>
      <c r="L2225" t="s">
        <v>2173</v>
      </c>
      <c r="M2225">
        <v>2017</v>
      </c>
      <c r="N2225">
        <v>8</v>
      </c>
      <c r="O2225" t="s">
        <v>184</v>
      </c>
      <c r="Q2225" t="s">
        <v>69</v>
      </c>
      <c r="R2225" t="s">
        <v>357</v>
      </c>
      <c r="S2225" t="s">
        <v>44</v>
      </c>
      <c r="T2225">
        <v>0.5</v>
      </c>
      <c r="U2225" s="7">
        <v>1</v>
      </c>
      <c r="V2225" s="4">
        <v>1</v>
      </c>
      <c r="W2225">
        <v>0</v>
      </c>
      <c r="Y2225">
        <v>1</v>
      </c>
      <c r="Z2225">
        <v>1</v>
      </c>
      <c r="AA2225" t="b">
        <v>1</v>
      </c>
      <c r="AB2225" t="s">
        <v>76</v>
      </c>
      <c r="AC2225" t="s">
        <v>3185</v>
      </c>
    </row>
    <row r="2226" spans="1:29" hidden="1" x14ac:dyDescent="0.25">
      <c r="A2226">
        <v>558757</v>
      </c>
      <c r="B2226" t="s">
        <v>2172</v>
      </c>
      <c r="C2226" t="s">
        <v>3168</v>
      </c>
      <c r="D2226" t="s">
        <v>74</v>
      </c>
      <c r="E2226" t="s">
        <v>40</v>
      </c>
      <c r="F2226" t="s">
        <v>1950</v>
      </c>
      <c r="G2226">
        <v>0.5</v>
      </c>
      <c r="H2226" t="s">
        <v>285</v>
      </c>
      <c r="J2226" s="5"/>
      <c r="L2226" t="s">
        <v>1951</v>
      </c>
      <c r="M2226">
        <v>2019</v>
      </c>
      <c r="N2226">
        <v>30</v>
      </c>
      <c r="O2226" t="s">
        <v>184</v>
      </c>
      <c r="Q2226" t="s">
        <v>35</v>
      </c>
      <c r="R2226" t="s">
        <v>3128</v>
      </c>
      <c r="S2226" t="s">
        <v>37</v>
      </c>
      <c r="T2226">
        <v>4</v>
      </c>
      <c r="U2226" s="7">
        <v>4</v>
      </c>
      <c r="V2226" s="4">
        <v>2</v>
      </c>
      <c r="W2226">
        <v>0</v>
      </c>
      <c r="Y2226">
        <v>2</v>
      </c>
      <c r="Z2226">
        <v>2</v>
      </c>
      <c r="AA2226" t="b">
        <v>1</v>
      </c>
      <c r="AB2226" t="s">
        <v>76</v>
      </c>
      <c r="AC2226" t="s">
        <v>3185</v>
      </c>
    </row>
    <row r="2227" spans="1:29" hidden="1" x14ac:dyDescent="0.25">
      <c r="A2227">
        <v>535172</v>
      </c>
      <c r="B2227" t="s">
        <v>2172</v>
      </c>
      <c r="C2227" t="s">
        <v>3168</v>
      </c>
      <c r="D2227" t="s">
        <v>74</v>
      </c>
      <c r="E2227" t="s">
        <v>40</v>
      </c>
      <c r="F2227" t="s">
        <v>89</v>
      </c>
      <c r="G2227">
        <v>1</v>
      </c>
      <c r="J2227" s="5"/>
      <c r="L2227" t="s">
        <v>647</v>
      </c>
      <c r="M2227">
        <v>2017</v>
      </c>
      <c r="N2227">
        <v>7</v>
      </c>
      <c r="O2227" t="s">
        <v>34</v>
      </c>
      <c r="Q2227" t="s">
        <v>35</v>
      </c>
      <c r="R2227" t="s">
        <v>91</v>
      </c>
      <c r="S2227" t="s">
        <v>92</v>
      </c>
      <c r="T2227">
        <v>1</v>
      </c>
      <c r="U2227" s="7">
        <v>1</v>
      </c>
      <c r="V2227" s="4">
        <v>1</v>
      </c>
      <c r="W2227">
        <v>0</v>
      </c>
      <c r="Y2227">
        <v>1</v>
      </c>
      <c r="Z2227">
        <v>1</v>
      </c>
      <c r="AA2227" t="b">
        <v>1</v>
      </c>
      <c r="AB2227" t="s">
        <v>76</v>
      </c>
      <c r="AC2227" t="s">
        <v>3185</v>
      </c>
    </row>
    <row r="2228" spans="1:29" hidden="1" x14ac:dyDescent="0.25">
      <c r="A2228">
        <v>561361</v>
      </c>
      <c r="B2228" t="s">
        <v>2172</v>
      </c>
      <c r="C2228" t="s">
        <v>3168</v>
      </c>
      <c r="D2228" t="s">
        <v>74</v>
      </c>
      <c r="E2228" t="s">
        <v>40</v>
      </c>
      <c r="F2228" t="s">
        <v>30</v>
      </c>
      <c r="G2228">
        <v>1</v>
      </c>
      <c r="H2228" t="s">
        <v>2174</v>
      </c>
      <c r="I2228" t="s">
        <v>143</v>
      </c>
      <c r="J2228" s="5">
        <v>498521500024</v>
      </c>
      <c r="L2228" t="s">
        <v>2175</v>
      </c>
      <c r="M2228">
        <v>2019</v>
      </c>
      <c r="N2228">
        <v>24</v>
      </c>
      <c r="O2228" t="s">
        <v>368</v>
      </c>
      <c r="Q2228" t="s">
        <v>69</v>
      </c>
      <c r="R2228" t="s">
        <v>55</v>
      </c>
      <c r="S2228" t="s">
        <v>82</v>
      </c>
      <c r="T2228">
        <v>16</v>
      </c>
      <c r="U2228" s="7">
        <v>16</v>
      </c>
      <c r="V2228" s="4">
        <v>16</v>
      </c>
      <c r="W2228">
        <v>0</v>
      </c>
      <c r="Y2228">
        <v>16</v>
      </c>
      <c r="Z2228">
        <v>16</v>
      </c>
      <c r="AA2228" t="b">
        <v>1</v>
      </c>
      <c r="AB2228" t="s">
        <v>76</v>
      </c>
      <c r="AC2228" t="s">
        <v>3185</v>
      </c>
    </row>
    <row r="2229" spans="1:29" hidden="1" x14ac:dyDescent="0.25">
      <c r="A2229">
        <v>562346</v>
      </c>
      <c r="B2229" t="s">
        <v>2172</v>
      </c>
      <c r="C2229" t="s">
        <v>3168</v>
      </c>
      <c r="D2229" t="s">
        <v>74</v>
      </c>
      <c r="E2229" t="s">
        <v>40</v>
      </c>
      <c r="F2229" t="s">
        <v>89</v>
      </c>
      <c r="G2229">
        <v>1</v>
      </c>
      <c r="J2229" s="5"/>
      <c r="L2229" t="s">
        <v>834</v>
      </c>
      <c r="M2229">
        <v>2019</v>
      </c>
      <c r="N2229">
        <v>10</v>
      </c>
      <c r="O2229" t="s">
        <v>34</v>
      </c>
      <c r="Q2229" t="s">
        <v>35</v>
      </c>
      <c r="R2229" t="s">
        <v>91</v>
      </c>
      <c r="S2229" t="s">
        <v>92</v>
      </c>
      <c r="T2229">
        <v>1</v>
      </c>
      <c r="U2229" s="7">
        <v>1</v>
      </c>
      <c r="V2229" s="4">
        <v>1</v>
      </c>
      <c r="W2229">
        <v>0</v>
      </c>
      <c r="Y2229">
        <v>1</v>
      </c>
      <c r="Z2229">
        <v>1</v>
      </c>
      <c r="AA2229" t="b">
        <v>1</v>
      </c>
      <c r="AB2229" t="s">
        <v>76</v>
      </c>
      <c r="AC2229" t="s">
        <v>3185</v>
      </c>
    </row>
    <row r="2230" spans="1:29" hidden="1" x14ac:dyDescent="0.25">
      <c r="A2230">
        <v>543863</v>
      </c>
      <c r="B2230" t="s">
        <v>2172</v>
      </c>
      <c r="C2230" t="s">
        <v>3168</v>
      </c>
      <c r="D2230" t="s">
        <v>74</v>
      </c>
      <c r="E2230" t="s">
        <v>40</v>
      </c>
      <c r="F2230" t="s">
        <v>89</v>
      </c>
      <c r="G2230">
        <v>0.5</v>
      </c>
      <c r="J2230" s="5"/>
      <c r="L2230" t="s">
        <v>834</v>
      </c>
      <c r="M2230">
        <v>2018</v>
      </c>
      <c r="N2230">
        <v>9</v>
      </c>
      <c r="O2230" t="s">
        <v>34</v>
      </c>
      <c r="Q2230" t="s">
        <v>35</v>
      </c>
      <c r="R2230" t="s">
        <v>91</v>
      </c>
      <c r="S2230" t="s">
        <v>92</v>
      </c>
      <c r="T2230">
        <v>1</v>
      </c>
      <c r="U2230" s="7">
        <v>1</v>
      </c>
      <c r="V2230" s="4">
        <v>0.5</v>
      </c>
      <c r="W2230">
        <v>0</v>
      </c>
      <c r="Y2230">
        <v>0.5</v>
      </c>
      <c r="Z2230">
        <v>0.5</v>
      </c>
      <c r="AA2230" t="b">
        <v>1</v>
      </c>
      <c r="AB2230" t="s">
        <v>110</v>
      </c>
      <c r="AC2230" t="s">
        <v>110</v>
      </c>
    </row>
    <row r="2231" spans="1:29" hidden="1" x14ac:dyDescent="0.25">
      <c r="A2231">
        <v>564081</v>
      </c>
      <c r="B2231" t="s">
        <v>2172</v>
      </c>
      <c r="C2231" t="s">
        <v>3168</v>
      </c>
      <c r="D2231" t="s">
        <v>74</v>
      </c>
      <c r="E2231" t="s">
        <v>40</v>
      </c>
      <c r="F2231" t="s">
        <v>171</v>
      </c>
      <c r="G2231">
        <v>0.5</v>
      </c>
      <c r="J2231" s="5"/>
      <c r="L2231" t="s">
        <v>2176</v>
      </c>
      <c r="M2231">
        <v>2019</v>
      </c>
      <c r="N2231">
        <v>16</v>
      </c>
      <c r="O2231" t="s">
        <v>168</v>
      </c>
      <c r="Q2231" t="s">
        <v>35</v>
      </c>
      <c r="R2231" t="s">
        <v>357</v>
      </c>
      <c r="S2231" t="s">
        <v>44</v>
      </c>
      <c r="T2231">
        <v>0.5</v>
      </c>
      <c r="U2231" s="7">
        <v>0.5</v>
      </c>
      <c r="V2231" s="4">
        <v>0.25</v>
      </c>
      <c r="W2231">
        <v>0</v>
      </c>
      <c r="Y2231">
        <v>0.25</v>
      </c>
      <c r="Z2231">
        <v>0.25</v>
      </c>
      <c r="AA2231" t="b">
        <v>1</v>
      </c>
      <c r="AB2231" t="s">
        <v>76</v>
      </c>
      <c r="AC2231" t="s">
        <v>3185</v>
      </c>
    </row>
    <row r="2232" spans="1:29" hidden="1" x14ac:dyDescent="0.25">
      <c r="A2232">
        <v>565280</v>
      </c>
      <c r="B2232" t="s">
        <v>2172</v>
      </c>
      <c r="C2232" t="s">
        <v>3168</v>
      </c>
      <c r="D2232" t="s">
        <v>74</v>
      </c>
      <c r="E2232" t="s">
        <v>58</v>
      </c>
      <c r="G2232">
        <v>9.0909090909090995E-2</v>
      </c>
      <c r="J2232" s="5"/>
      <c r="M2232">
        <v>2019</v>
      </c>
      <c r="N2232">
        <v>224</v>
      </c>
      <c r="O2232" t="s">
        <v>34</v>
      </c>
      <c r="P2232" t="s">
        <v>176</v>
      </c>
      <c r="Q2232" t="s">
        <v>35</v>
      </c>
      <c r="R2232" t="s">
        <v>58</v>
      </c>
      <c r="S2232" t="s">
        <v>60</v>
      </c>
      <c r="T2232">
        <v>9</v>
      </c>
      <c r="U2232" s="7">
        <v>9</v>
      </c>
      <c r="V2232" s="4">
        <v>0.81818181818181901</v>
      </c>
      <c r="W2232">
        <v>9</v>
      </c>
      <c r="Y2232">
        <v>0.81818181818181901</v>
      </c>
      <c r="Z2232">
        <v>0.81818181818181901</v>
      </c>
      <c r="AA2232" t="b">
        <v>1</v>
      </c>
      <c r="AB2232" t="s">
        <v>76</v>
      </c>
      <c r="AC2232" t="s">
        <v>3185</v>
      </c>
    </row>
    <row r="2233" spans="1:29" hidden="1" x14ac:dyDescent="0.25">
      <c r="A2233">
        <v>566151</v>
      </c>
      <c r="B2233" t="s">
        <v>2172</v>
      </c>
      <c r="C2233" t="s">
        <v>3168</v>
      </c>
      <c r="D2233" t="s">
        <v>74</v>
      </c>
      <c r="E2233" t="s">
        <v>40</v>
      </c>
      <c r="F2233" t="s">
        <v>89</v>
      </c>
      <c r="G2233">
        <v>1</v>
      </c>
      <c r="J2233" s="5"/>
      <c r="L2233" t="s">
        <v>647</v>
      </c>
      <c r="M2233">
        <v>2019</v>
      </c>
      <c r="N2233">
        <v>13</v>
      </c>
      <c r="O2233" t="s">
        <v>34</v>
      </c>
      <c r="Q2233" t="s">
        <v>35</v>
      </c>
      <c r="R2233" t="s">
        <v>91</v>
      </c>
      <c r="S2233" t="s">
        <v>92</v>
      </c>
      <c r="T2233">
        <v>1</v>
      </c>
      <c r="U2233" s="7">
        <v>1</v>
      </c>
      <c r="V2233" s="4">
        <v>1</v>
      </c>
      <c r="W2233">
        <v>0</v>
      </c>
      <c r="Y2233">
        <v>1</v>
      </c>
      <c r="Z2233">
        <v>1</v>
      </c>
      <c r="AA2233" t="b">
        <v>1</v>
      </c>
      <c r="AB2233" t="s">
        <v>76</v>
      </c>
      <c r="AC2233" t="s">
        <v>3185</v>
      </c>
    </row>
    <row r="2234" spans="1:29" hidden="1" x14ac:dyDescent="0.25">
      <c r="A2234">
        <v>566152</v>
      </c>
      <c r="B2234" t="s">
        <v>2172</v>
      </c>
      <c r="C2234" t="s">
        <v>3168</v>
      </c>
      <c r="D2234" t="s">
        <v>74</v>
      </c>
      <c r="E2234" t="s">
        <v>40</v>
      </c>
      <c r="F2234" t="s">
        <v>89</v>
      </c>
      <c r="G2234">
        <v>1</v>
      </c>
      <c r="J2234" s="5"/>
      <c r="L2234" t="s">
        <v>647</v>
      </c>
      <c r="M2234">
        <v>2019</v>
      </c>
      <c r="N2234">
        <v>5</v>
      </c>
      <c r="O2234" t="s">
        <v>34</v>
      </c>
      <c r="Q2234" t="s">
        <v>35</v>
      </c>
      <c r="R2234" t="s">
        <v>91</v>
      </c>
      <c r="S2234" t="s">
        <v>92</v>
      </c>
      <c r="T2234">
        <v>1</v>
      </c>
      <c r="U2234" s="7">
        <v>1</v>
      </c>
      <c r="V2234" s="4">
        <v>1</v>
      </c>
      <c r="W2234">
        <v>0</v>
      </c>
      <c r="Y2234">
        <v>1</v>
      </c>
      <c r="Z2234">
        <v>1</v>
      </c>
      <c r="AA2234" t="b">
        <v>1</v>
      </c>
      <c r="AB2234" t="s">
        <v>76</v>
      </c>
      <c r="AC2234" t="s">
        <v>3185</v>
      </c>
    </row>
    <row r="2235" spans="1:29" hidden="1" x14ac:dyDescent="0.25">
      <c r="A2235">
        <v>548828</v>
      </c>
      <c r="B2235" t="s">
        <v>2172</v>
      </c>
      <c r="C2235" t="s">
        <v>3168</v>
      </c>
      <c r="D2235" t="s">
        <v>74</v>
      </c>
      <c r="E2235" t="s">
        <v>288</v>
      </c>
      <c r="G2235">
        <v>0.5</v>
      </c>
      <c r="J2235" s="5"/>
      <c r="M2235">
        <v>2018</v>
      </c>
      <c r="N2235">
        <v>88</v>
      </c>
      <c r="P2235" t="s">
        <v>362</v>
      </c>
      <c r="Q2235" t="s">
        <v>35</v>
      </c>
      <c r="R2235" t="s">
        <v>288</v>
      </c>
      <c r="S2235" t="s">
        <v>61</v>
      </c>
      <c r="T2235">
        <v>0</v>
      </c>
      <c r="U2235" s="7">
        <v>0</v>
      </c>
      <c r="V2235" s="4">
        <v>0</v>
      </c>
      <c r="W2235">
        <v>0</v>
      </c>
      <c r="Y2235">
        <v>0</v>
      </c>
      <c r="Z2235">
        <v>0</v>
      </c>
      <c r="AA2235" t="b">
        <v>1</v>
      </c>
      <c r="AB2235" t="s">
        <v>76</v>
      </c>
      <c r="AC2235" t="s">
        <v>3185</v>
      </c>
    </row>
    <row r="2236" spans="1:29" hidden="1" x14ac:dyDescent="0.25">
      <c r="A2236">
        <v>548829</v>
      </c>
      <c r="B2236" t="s">
        <v>2172</v>
      </c>
      <c r="C2236" t="s">
        <v>3168</v>
      </c>
      <c r="D2236" t="s">
        <v>74</v>
      </c>
      <c r="E2236" t="s">
        <v>40</v>
      </c>
      <c r="F2236" t="s">
        <v>89</v>
      </c>
      <c r="G2236">
        <v>1</v>
      </c>
      <c r="J2236" s="5"/>
      <c r="L2236" t="s">
        <v>498</v>
      </c>
      <c r="M2236">
        <v>2018</v>
      </c>
      <c r="N2236">
        <v>22</v>
      </c>
      <c r="O2236" t="s">
        <v>34</v>
      </c>
      <c r="Q2236" t="s">
        <v>35</v>
      </c>
      <c r="R2236" t="s">
        <v>91</v>
      </c>
      <c r="S2236" t="s">
        <v>92</v>
      </c>
      <c r="T2236">
        <v>1</v>
      </c>
      <c r="U2236" s="7">
        <v>1</v>
      </c>
      <c r="V2236" s="4">
        <v>1</v>
      </c>
      <c r="W2236">
        <v>0</v>
      </c>
      <c r="Y2236">
        <v>1</v>
      </c>
      <c r="Z2236">
        <v>1</v>
      </c>
      <c r="AA2236" t="b">
        <v>1</v>
      </c>
      <c r="AB2236" t="s">
        <v>76</v>
      </c>
      <c r="AC2236" t="s">
        <v>3185</v>
      </c>
    </row>
    <row r="2237" spans="1:29" hidden="1" x14ac:dyDescent="0.25">
      <c r="A2237">
        <v>567086</v>
      </c>
      <c r="B2237" t="s">
        <v>2172</v>
      </c>
      <c r="C2237" t="s">
        <v>3168</v>
      </c>
      <c r="D2237" t="s">
        <v>74</v>
      </c>
      <c r="E2237" t="s">
        <v>99</v>
      </c>
      <c r="F2237" t="s">
        <v>100</v>
      </c>
      <c r="G2237">
        <v>1</v>
      </c>
      <c r="J2237" s="5"/>
      <c r="L2237" t="s">
        <v>2177</v>
      </c>
      <c r="M2237">
        <v>2019</v>
      </c>
      <c r="N2237">
        <v>18</v>
      </c>
      <c r="P2237" t="s">
        <v>2178</v>
      </c>
      <c r="Q2237" t="s">
        <v>612</v>
      </c>
      <c r="R2237" t="s">
        <v>103</v>
      </c>
      <c r="S2237" t="s">
        <v>104</v>
      </c>
      <c r="T2237">
        <v>0.25</v>
      </c>
      <c r="U2237" s="7">
        <v>0.5</v>
      </c>
      <c r="V2237" s="4">
        <v>0.5</v>
      </c>
      <c r="W2237">
        <v>0</v>
      </c>
      <c r="Y2237">
        <v>0.5</v>
      </c>
      <c r="Z2237">
        <v>0.5</v>
      </c>
      <c r="AA2237" t="b">
        <v>1</v>
      </c>
      <c r="AB2237" t="s">
        <v>76</v>
      </c>
      <c r="AC2237" t="s">
        <v>3185</v>
      </c>
    </row>
    <row r="2238" spans="1:29" hidden="1" x14ac:dyDescent="0.25">
      <c r="A2238">
        <v>567655</v>
      </c>
      <c r="B2238" t="s">
        <v>2172</v>
      </c>
      <c r="C2238" t="s">
        <v>3168</v>
      </c>
      <c r="D2238" t="s">
        <v>74</v>
      </c>
      <c r="E2238" t="s">
        <v>40</v>
      </c>
      <c r="F2238" t="s">
        <v>134</v>
      </c>
      <c r="G2238">
        <v>0.5</v>
      </c>
      <c r="J2238" s="5">
        <v>502829500006</v>
      </c>
      <c r="L2238" t="s">
        <v>1872</v>
      </c>
      <c r="M2238">
        <v>2019</v>
      </c>
      <c r="N2238">
        <v>32</v>
      </c>
      <c r="O2238" t="s">
        <v>168</v>
      </c>
      <c r="Q2238" t="s">
        <v>69</v>
      </c>
      <c r="R2238" t="s">
        <v>138</v>
      </c>
      <c r="S2238" t="s">
        <v>139</v>
      </c>
      <c r="T2238">
        <v>4</v>
      </c>
      <c r="U2238" s="7">
        <v>4</v>
      </c>
      <c r="V2238" s="4">
        <v>2</v>
      </c>
      <c r="W2238">
        <v>0</v>
      </c>
      <c r="Y2238">
        <v>2</v>
      </c>
      <c r="Z2238">
        <v>2</v>
      </c>
      <c r="AA2238" t="b">
        <v>1</v>
      </c>
      <c r="AB2238" t="s">
        <v>76</v>
      </c>
      <c r="AC2238" t="s">
        <v>3185</v>
      </c>
    </row>
    <row r="2239" spans="1:29" hidden="1" x14ac:dyDescent="0.25">
      <c r="A2239">
        <v>582935</v>
      </c>
      <c r="B2239" t="s">
        <v>2172</v>
      </c>
      <c r="C2239" t="s">
        <v>3168</v>
      </c>
      <c r="D2239" t="s">
        <v>74</v>
      </c>
      <c r="E2239" t="s">
        <v>117</v>
      </c>
      <c r="G2239">
        <v>0.5</v>
      </c>
      <c r="J2239" s="5"/>
      <c r="L2239" t="s">
        <v>1953</v>
      </c>
      <c r="M2239">
        <v>2020</v>
      </c>
      <c r="N2239">
        <v>42</v>
      </c>
      <c r="O2239" t="s">
        <v>184</v>
      </c>
      <c r="P2239" t="s">
        <v>2162</v>
      </c>
      <c r="Q2239" t="s">
        <v>35</v>
      </c>
      <c r="R2239" t="s">
        <v>117</v>
      </c>
      <c r="S2239" t="s">
        <v>120</v>
      </c>
      <c r="T2239">
        <v>1</v>
      </c>
      <c r="U2239" s="7">
        <v>1</v>
      </c>
      <c r="V2239" s="4">
        <v>0.5</v>
      </c>
      <c r="W2239">
        <v>0</v>
      </c>
      <c r="Y2239">
        <v>0.5</v>
      </c>
      <c r="Z2239">
        <v>0.5</v>
      </c>
      <c r="AA2239" t="b">
        <v>1</v>
      </c>
      <c r="AB2239" t="s">
        <v>110</v>
      </c>
      <c r="AC2239" t="s">
        <v>110</v>
      </c>
    </row>
    <row r="2240" spans="1:29" hidden="1" x14ac:dyDescent="0.25">
      <c r="A2240">
        <v>552536</v>
      </c>
      <c r="B2240" t="s">
        <v>2172</v>
      </c>
      <c r="C2240" t="s">
        <v>3168</v>
      </c>
      <c r="D2240" t="s">
        <v>74</v>
      </c>
      <c r="E2240" t="s">
        <v>40</v>
      </c>
      <c r="F2240" t="s">
        <v>89</v>
      </c>
      <c r="G2240">
        <v>0.5</v>
      </c>
      <c r="J2240" s="5"/>
      <c r="L2240" t="s">
        <v>647</v>
      </c>
      <c r="M2240">
        <v>2018</v>
      </c>
      <c r="N2240">
        <v>9</v>
      </c>
      <c r="O2240" t="s">
        <v>34</v>
      </c>
      <c r="Q2240" t="s">
        <v>35</v>
      </c>
      <c r="R2240" t="s">
        <v>91</v>
      </c>
      <c r="S2240" t="s">
        <v>92</v>
      </c>
      <c r="T2240">
        <v>1</v>
      </c>
      <c r="U2240" s="7">
        <v>1</v>
      </c>
      <c r="V2240" s="4">
        <v>0.5</v>
      </c>
      <c r="W2240">
        <v>0</v>
      </c>
      <c r="Y2240">
        <v>0.5</v>
      </c>
      <c r="Z2240">
        <v>0.5</v>
      </c>
      <c r="AA2240" t="b">
        <v>1</v>
      </c>
      <c r="AB2240" t="s">
        <v>76</v>
      </c>
      <c r="AC2240" t="s">
        <v>3185</v>
      </c>
    </row>
    <row r="2241" spans="1:29" hidden="1" x14ac:dyDescent="0.25">
      <c r="A2241">
        <v>570886</v>
      </c>
      <c r="B2241" t="s">
        <v>2172</v>
      </c>
      <c r="C2241" t="s">
        <v>3168</v>
      </c>
      <c r="D2241" t="s">
        <v>74</v>
      </c>
      <c r="E2241" t="s">
        <v>117</v>
      </c>
      <c r="G2241">
        <v>1</v>
      </c>
      <c r="J2241" s="5"/>
      <c r="L2241" t="s">
        <v>2179</v>
      </c>
      <c r="M2241">
        <v>2019</v>
      </c>
      <c r="N2241">
        <v>18</v>
      </c>
      <c r="O2241" t="s">
        <v>34</v>
      </c>
      <c r="P2241" t="s">
        <v>1645</v>
      </c>
      <c r="Q2241" t="s">
        <v>35</v>
      </c>
      <c r="R2241" t="s">
        <v>117</v>
      </c>
      <c r="S2241" t="s">
        <v>120</v>
      </c>
      <c r="T2241">
        <v>1</v>
      </c>
      <c r="U2241" s="7">
        <v>1</v>
      </c>
      <c r="V2241" s="4">
        <v>1</v>
      </c>
      <c r="W2241">
        <v>0</v>
      </c>
      <c r="Y2241">
        <v>1</v>
      </c>
      <c r="Z2241">
        <v>1</v>
      </c>
      <c r="AA2241" t="b">
        <v>1</v>
      </c>
      <c r="AB2241" t="s">
        <v>76</v>
      </c>
      <c r="AC2241" t="s">
        <v>3185</v>
      </c>
    </row>
    <row r="2242" spans="1:29" hidden="1" x14ac:dyDescent="0.25">
      <c r="A2242">
        <v>527534</v>
      </c>
      <c r="B2242" t="s">
        <v>2172</v>
      </c>
      <c r="C2242" t="s">
        <v>3168</v>
      </c>
      <c r="D2242" t="s">
        <v>74</v>
      </c>
      <c r="E2242" t="s">
        <v>40</v>
      </c>
      <c r="F2242" t="s">
        <v>89</v>
      </c>
      <c r="G2242">
        <v>0.5</v>
      </c>
      <c r="J2242" s="5"/>
      <c r="L2242" t="s">
        <v>498</v>
      </c>
      <c r="M2242">
        <v>2017</v>
      </c>
      <c r="N2242">
        <v>23</v>
      </c>
      <c r="O2242" t="s">
        <v>34</v>
      </c>
      <c r="Q2242" t="s">
        <v>35</v>
      </c>
      <c r="R2242" t="s">
        <v>91</v>
      </c>
      <c r="S2242" t="s">
        <v>92</v>
      </c>
      <c r="T2242">
        <v>1</v>
      </c>
      <c r="U2242" s="7">
        <v>1</v>
      </c>
      <c r="V2242" s="4">
        <v>0.5</v>
      </c>
      <c r="W2242">
        <v>0</v>
      </c>
      <c r="Y2242">
        <v>0.5</v>
      </c>
      <c r="Z2242">
        <v>0.5</v>
      </c>
      <c r="AA2242" t="b">
        <v>1</v>
      </c>
      <c r="AB2242" t="s">
        <v>76</v>
      </c>
      <c r="AC2242" t="s">
        <v>3185</v>
      </c>
    </row>
    <row r="2243" spans="1:29" hidden="1" x14ac:dyDescent="0.25">
      <c r="A2243">
        <v>593343</v>
      </c>
      <c r="B2243" t="s">
        <v>2172</v>
      </c>
      <c r="C2243" t="s">
        <v>3168</v>
      </c>
      <c r="D2243" t="s">
        <v>74</v>
      </c>
      <c r="E2243" t="s">
        <v>58</v>
      </c>
      <c r="G2243">
        <v>4.1666666666666997E-2</v>
      </c>
      <c r="J2243" s="5"/>
      <c r="M2243">
        <v>2020</v>
      </c>
      <c r="N2243">
        <v>260</v>
      </c>
      <c r="O2243" t="s">
        <v>34</v>
      </c>
      <c r="P2243" t="s">
        <v>266</v>
      </c>
      <c r="Q2243" t="s">
        <v>35</v>
      </c>
      <c r="R2243" t="s">
        <v>58</v>
      </c>
      <c r="S2243" t="s">
        <v>60</v>
      </c>
      <c r="T2243">
        <v>3</v>
      </c>
      <c r="U2243" s="7">
        <v>3</v>
      </c>
      <c r="V2243" s="4">
        <v>0.125000000000001</v>
      </c>
      <c r="W2243">
        <v>3</v>
      </c>
      <c r="Y2243">
        <v>0.125000000000001</v>
      </c>
      <c r="Z2243">
        <v>0.125000000000001</v>
      </c>
      <c r="AA2243" t="b">
        <v>1</v>
      </c>
      <c r="AB2243" t="s">
        <v>151</v>
      </c>
      <c r="AC2243" t="s">
        <v>151</v>
      </c>
    </row>
    <row r="2244" spans="1:29" hidden="1" x14ac:dyDescent="0.25">
      <c r="A2244">
        <v>560529</v>
      </c>
      <c r="B2244" t="s">
        <v>2172</v>
      </c>
      <c r="C2244" t="s">
        <v>3168</v>
      </c>
      <c r="D2244" t="s">
        <v>74</v>
      </c>
      <c r="E2244" t="s">
        <v>99</v>
      </c>
      <c r="F2244" t="s">
        <v>100</v>
      </c>
      <c r="G2244">
        <v>0.5</v>
      </c>
      <c r="J2244" s="5"/>
      <c r="L2244" t="s">
        <v>1955</v>
      </c>
      <c r="M2244">
        <v>2018</v>
      </c>
      <c r="N2244">
        <v>11</v>
      </c>
      <c r="P2244" t="s">
        <v>399</v>
      </c>
      <c r="Q2244" t="s">
        <v>35</v>
      </c>
      <c r="R2244" t="s">
        <v>103</v>
      </c>
      <c r="S2244" t="s">
        <v>104</v>
      </c>
      <c r="T2244">
        <v>0.25</v>
      </c>
      <c r="U2244" s="7">
        <v>0.25</v>
      </c>
      <c r="V2244" s="4">
        <v>0.125</v>
      </c>
      <c r="W2244">
        <v>0</v>
      </c>
      <c r="Y2244">
        <v>0.125</v>
      </c>
      <c r="Z2244">
        <v>0.125</v>
      </c>
      <c r="AA2244" t="b">
        <v>1</v>
      </c>
      <c r="AB2244" t="s">
        <v>76</v>
      </c>
      <c r="AC2244" t="s">
        <v>3185</v>
      </c>
    </row>
    <row r="2245" spans="1:29" hidden="1" x14ac:dyDescent="0.25">
      <c r="A2245">
        <v>576933</v>
      </c>
      <c r="B2245" t="s">
        <v>2180</v>
      </c>
      <c r="C2245" t="s">
        <v>3168</v>
      </c>
      <c r="D2245" t="s">
        <v>114</v>
      </c>
      <c r="E2245" t="s">
        <v>2181</v>
      </c>
      <c r="G2245">
        <v>0.25</v>
      </c>
      <c r="J2245" s="5"/>
      <c r="M2245">
        <v>2019</v>
      </c>
      <c r="N2245">
        <v>135</v>
      </c>
      <c r="O2245" t="s">
        <v>34</v>
      </c>
      <c r="P2245" t="s">
        <v>2182</v>
      </c>
      <c r="Q2245" t="s">
        <v>181</v>
      </c>
      <c r="R2245" t="s">
        <v>2181</v>
      </c>
      <c r="S2245" t="s">
        <v>191</v>
      </c>
      <c r="T2245">
        <v>1</v>
      </c>
      <c r="U2245" s="7">
        <v>1</v>
      </c>
      <c r="V2245" s="4">
        <v>0.25</v>
      </c>
      <c r="W2245">
        <v>0</v>
      </c>
      <c r="Y2245">
        <v>0.25</v>
      </c>
      <c r="Z2245">
        <v>0.25</v>
      </c>
      <c r="AA2245" t="b">
        <v>1</v>
      </c>
      <c r="AB2245" t="s">
        <v>151</v>
      </c>
      <c r="AC2245" t="s">
        <v>151</v>
      </c>
    </row>
    <row r="2246" spans="1:29" hidden="1" x14ac:dyDescent="0.25">
      <c r="A2246">
        <v>576936</v>
      </c>
      <c r="B2246" t="s">
        <v>2180</v>
      </c>
      <c r="C2246" t="s">
        <v>3168</v>
      </c>
      <c r="D2246" t="s">
        <v>114</v>
      </c>
      <c r="E2246" t="s">
        <v>2181</v>
      </c>
      <c r="G2246">
        <v>0.25</v>
      </c>
      <c r="J2246" s="5"/>
      <c r="M2246">
        <v>2019</v>
      </c>
      <c r="N2246">
        <v>92</v>
      </c>
      <c r="P2246" t="s">
        <v>2182</v>
      </c>
      <c r="Q2246" t="s">
        <v>181</v>
      </c>
      <c r="R2246" t="s">
        <v>2181</v>
      </c>
      <c r="S2246" t="s">
        <v>191</v>
      </c>
      <c r="T2246">
        <v>1</v>
      </c>
      <c r="U2246" s="7">
        <v>1</v>
      </c>
      <c r="V2246" s="4">
        <v>0.25</v>
      </c>
      <c r="W2246">
        <v>0</v>
      </c>
      <c r="Y2246">
        <v>0.25</v>
      </c>
      <c r="Z2246">
        <v>0.25</v>
      </c>
      <c r="AA2246" t="b">
        <v>1</v>
      </c>
      <c r="AB2246" t="s">
        <v>151</v>
      </c>
      <c r="AC2246" t="s">
        <v>151</v>
      </c>
    </row>
    <row r="2247" spans="1:29" hidden="1" x14ac:dyDescent="0.25">
      <c r="A2247">
        <v>576938</v>
      </c>
      <c r="B2247" t="s">
        <v>2180</v>
      </c>
      <c r="C2247" t="s">
        <v>3168</v>
      </c>
      <c r="D2247" t="s">
        <v>114</v>
      </c>
      <c r="E2247" t="s">
        <v>288</v>
      </c>
      <c r="G2247">
        <v>0.25</v>
      </c>
      <c r="J2247" s="5"/>
      <c r="M2247">
        <v>2019</v>
      </c>
      <c r="N2247">
        <v>136</v>
      </c>
      <c r="P2247" t="s">
        <v>2182</v>
      </c>
      <c r="Q2247" t="s">
        <v>35</v>
      </c>
      <c r="R2247" t="s">
        <v>288</v>
      </c>
      <c r="S2247" t="s">
        <v>61</v>
      </c>
      <c r="T2247">
        <v>0</v>
      </c>
      <c r="U2247" s="7">
        <v>0</v>
      </c>
      <c r="V2247" s="4">
        <v>0</v>
      </c>
      <c r="W2247">
        <v>0</v>
      </c>
      <c r="Y2247">
        <v>0</v>
      </c>
      <c r="Z2247">
        <v>0</v>
      </c>
      <c r="AA2247" t="b">
        <v>1</v>
      </c>
      <c r="AB2247" t="s">
        <v>151</v>
      </c>
      <c r="AC2247" t="s">
        <v>151</v>
      </c>
    </row>
    <row r="2248" spans="1:29" hidden="1" x14ac:dyDescent="0.25">
      <c r="A2248">
        <v>576943</v>
      </c>
      <c r="B2248" t="s">
        <v>2180</v>
      </c>
      <c r="C2248" t="s">
        <v>3168</v>
      </c>
      <c r="D2248" t="s">
        <v>114</v>
      </c>
      <c r="E2248" t="s">
        <v>75</v>
      </c>
      <c r="G2248">
        <v>1</v>
      </c>
      <c r="J2248" s="5"/>
      <c r="M2248">
        <v>2019</v>
      </c>
      <c r="Q2248" t="s">
        <v>181</v>
      </c>
      <c r="R2248" t="s">
        <v>75</v>
      </c>
      <c r="S2248" t="s">
        <v>61</v>
      </c>
      <c r="T2248">
        <v>0</v>
      </c>
      <c r="U2248" s="7">
        <v>0</v>
      </c>
      <c r="V2248" s="4">
        <v>0</v>
      </c>
      <c r="W2248">
        <v>0</v>
      </c>
      <c r="Y2248">
        <v>0</v>
      </c>
      <c r="Z2248">
        <v>0</v>
      </c>
      <c r="AA2248" t="b">
        <v>1</v>
      </c>
      <c r="AB2248" t="s">
        <v>151</v>
      </c>
      <c r="AC2248" t="s">
        <v>151</v>
      </c>
    </row>
    <row r="2249" spans="1:29" hidden="1" x14ac:dyDescent="0.25">
      <c r="A2249">
        <v>560275</v>
      </c>
      <c r="B2249" t="s">
        <v>2180</v>
      </c>
      <c r="C2249" t="s">
        <v>3168</v>
      </c>
      <c r="D2249" t="s">
        <v>114</v>
      </c>
      <c r="E2249" t="s">
        <v>29</v>
      </c>
      <c r="F2249" t="s">
        <v>41</v>
      </c>
      <c r="G2249">
        <v>0.5</v>
      </c>
      <c r="J2249" s="5"/>
      <c r="L2249" t="s">
        <v>1712</v>
      </c>
      <c r="M2249">
        <v>2019</v>
      </c>
      <c r="N2249">
        <v>2</v>
      </c>
      <c r="O2249" t="s">
        <v>34</v>
      </c>
      <c r="Q2249" t="s">
        <v>181</v>
      </c>
      <c r="R2249" t="s">
        <v>3105</v>
      </c>
      <c r="S2249" t="s">
        <v>44</v>
      </c>
      <c r="T2249">
        <v>0.5</v>
      </c>
      <c r="U2249" s="7">
        <v>1</v>
      </c>
      <c r="V2249" s="4">
        <v>0.5</v>
      </c>
      <c r="W2249">
        <v>0</v>
      </c>
      <c r="Y2249">
        <v>0.5</v>
      </c>
      <c r="Z2249">
        <v>0.5</v>
      </c>
      <c r="AA2249" t="b">
        <v>1</v>
      </c>
      <c r="AB2249" t="s">
        <v>76</v>
      </c>
      <c r="AC2249" t="s">
        <v>3185</v>
      </c>
    </row>
    <row r="2250" spans="1:29" hidden="1" x14ac:dyDescent="0.25">
      <c r="A2250">
        <v>537929</v>
      </c>
      <c r="B2250" t="s">
        <v>2180</v>
      </c>
      <c r="C2250" t="s">
        <v>3168</v>
      </c>
      <c r="D2250" t="s">
        <v>114</v>
      </c>
      <c r="E2250" t="s">
        <v>553</v>
      </c>
      <c r="F2250" t="s">
        <v>41</v>
      </c>
      <c r="G2250">
        <v>0.2</v>
      </c>
      <c r="J2250" s="5"/>
      <c r="L2250" t="s">
        <v>842</v>
      </c>
      <c r="M2250">
        <v>2017</v>
      </c>
      <c r="N2250">
        <v>2</v>
      </c>
      <c r="O2250" t="s">
        <v>34</v>
      </c>
      <c r="Q2250" t="s">
        <v>181</v>
      </c>
      <c r="R2250" t="s">
        <v>3103</v>
      </c>
      <c r="S2250" t="s">
        <v>61</v>
      </c>
      <c r="T2250">
        <v>0</v>
      </c>
      <c r="U2250" s="7">
        <v>0</v>
      </c>
      <c r="V2250" s="4">
        <v>0</v>
      </c>
      <c r="W2250">
        <v>0</v>
      </c>
      <c r="Y2250">
        <v>0</v>
      </c>
      <c r="Z2250">
        <v>0</v>
      </c>
      <c r="AA2250" t="b">
        <v>1</v>
      </c>
      <c r="AB2250" t="s">
        <v>116</v>
      </c>
      <c r="AC2250" t="s">
        <v>116</v>
      </c>
    </row>
    <row r="2251" spans="1:29" hidden="1" x14ac:dyDescent="0.25">
      <c r="A2251">
        <v>537931</v>
      </c>
      <c r="B2251" t="s">
        <v>2180</v>
      </c>
      <c r="C2251" t="s">
        <v>3168</v>
      </c>
      <c r="D2251" t="s">
        <v>114</v>
      </c>
      <c r="E2251" t="s">
        <v>553</v>
      </c>
      <c r="F2251" t="s">
        <v>41</v>
      </c>
      <c r="G2251">
        <v>0.5</v>
      </c>
      <c r="J2251" s="5"/>
      <c r="L2251" t="s">
        <v>842</v>
      </c>
      <c r="M2251">
        <v>2017</v>
      </c>
      <c r="N2251">
        <v>1</v>
      </c>
      <c r="O2251" t="s">
        <v>34</v>
      </c>
      <c r="Q2251" t="s">
        <v>181</v>
      </c>
      <c r="R2251" t="s">
        <v>3103</v>
      </c>
      <c r="S2251" t="s">
        <v>61</v>
      </c>
      <c r="T2251">
        <v>0</v>
      </c>
      <c r="U2251" s="7">
        <v>0</v>
      </c>
      <c r="V2251" s="4">
        <v>0</v>
      </c>
      <c r="W2251">
        <v>0</v>
      </c>
      <c r="Y2251">
        <v>0</v>
      </c>
      <c r="Z2251">
        <v>0</v>
      </c>
      <c r="AA2251" t="b">
        <v>1</v>
      </c>
      <c r="AB2251" t="s">
        <v>151</v>
      </c>
      <c r="AC2251" t="s">
        <v>151</v>
      </c>
    </row>
    <row r="2252" spans="1:29" hidden="1" x14ac:dyDescent="0.25">
      <c r="A2252">
        <v>548284</v>
      </c>
      <c r="B2252" t="s">
        <v>2180</v>
      </c>
      <c r="C2252" t="s">
        <v>3168</v>
      </c>
      <c r="D2252" t="s">
        <v>114</v>
      </c>
      <c r="E2252" t="s">
        <v>553</v>
      </c>
      <c r="F2252" t="s">
        <v>41</v>
      </c>
      <c r="G2252">
        <v>0.2</v>
      </c>
      <c r="J2252" s="5"/>
      <c r="L2252" t="s">
        <v>842</v>
      </c>
      <c r="M2252">
        <v>2018</v>
      </c>
      <c r="N2252">
        <v>4</v>
      </c>
      <c r="O2252" t="s">
        <v>34</v>
      </c>
      <c r="Q2252" t="s">
        <v>181</v>
      </c>
      <c r="R2252" t="s">
        <v>3103</v>
      </c>
      <c r="S2252" t="s">
        <v>61</v>
      </c>
      <c r="T2252">
        <v>0</v>
      </c>
      <c r="U2252" s="7">
        <v>0</v>
      </c>
      <c r="V2252" s="4">
        <v>0</v>
      </c>
      <c r="W2252">
        <v>0</v>
      </c>
      <c r="Y2252">
        <v>0</v>
      </c>
      <c r="Z2252">
        <v>0</v>
      </c>
      <c r="AA2252" t="b">
        <v>1</v>
      </c>
      <c r="AB2252" t="s">
        <v>76</v>
      </c>
      <c r="AC2252" t="s">
        <v>3185</v>
      </c>
    </row>
    <row r="2253" spans="1:29" hidden="1" x14ac:dyDescent="0.25">
      <c r="A2253">
        <v>554161</v>
      </c>
      <c r="B2253" t="s">
        <v>2180</v>
      </c>
      <c r="C2253" t="s">
        <v>3168</v>
      </c>
      <c r="D2253" t="s">
        <v>114</v>
      </c>
      <c r="E2253" t="s">
        <v>553</v>
      </c>
      <c r="F2253" t="s">
        <v>41</v>
      </c>
      <c r="G2253">
        <v>0.5</v>
      </c>
      <c r="J2253" s="5"/>
      <c r="L2253" t="s">
        <v>842</v>
      </c>
      <c r="M2253">
        <v>2018</v>
      </c>
      <c r="N2253">
        <v>2</v>
      </c>
      <c r="O2253" t="s">
        <v>34</v>
      </c>
      <c r="Q2253" t="s">
        <v>181</v>
      </c>
      <c r="R2253" t="s">
        <v>3103</v>
      </c>
      <c r="S2253" t="s">
        <v>61</v>
      </c>
      <c r="T2253">
        <v>0</v>
      </c>
      <c r="U2253" s="7">
        <v>0</v>
      </c>
      <c r="V2253" s="4">
        <v>0</v>
      </c>
      <c r="W2253">
        <v>0</v>
      </c>
      <c r="Y2253">
        <v>0</v>
      </c>
      <c r="Z2253">
        <v>0</v>
      </c>
      <c r="AA2253" t="b">
        <v>1</v>
      </c>
      <c r="AB2253" t="s">
        <v>76</v>
      </c>
      <c r="AC2253" t="s">
        <v>3185</v>
      </c>
    </row>
    <row r="2254" spans="1:29" hidden="1" x14ac:dyDescent="0.25">
      <c r="A2254">
        <v>556445</v>
      </c>
      <c r="B2254" t="s">
        <v>2180</v>
      </c>
      <c r="C2254" t="s">
        <v>3168</v>
      </c>
      <c r="D2254" t="s">
        <v>114</v>
      </c>
      <c r="E2254" t="s">
        <v>249</v>
      </c>
      <c r="G2254">
        <v>0.25</v>
      </c>
      <c r="J2254" s="5"/>
      <c r="M2254">
        <v>2018</v>
      </c>
      <c r="N2254">
        <v>96</v>
      </c>
      <c r="O2254" t="s">
        <v>34</v>
      </c>
      <c r="P2254" t="s">
        <v>751</v>
      </c>
      <c r="Q2254" t="s">
        <v>35</v>
      </c>
      <c r="R2254" t="s">
        <v>249</v>
      </c>
      <c r="S2254" t="s">
        <v>191</v>
      </c>
      <c r="T2254">
        <v>1</v>
      </c>
      <c r="U2254" s="7">
        <v>1</v>
      </c>
      <c r="V2254" s="4">
        <v>0.25</v>
      </c>
      <c r="W2254">
        <v>0</v>
      </c>
      <c r="Y2254">
        <v>0.25</v>
      </c>
      <c r="Z2254">
        <v>0.25</v>
      </c>
      <c r="AA2254" t="b">
        <v>1</v>
      </c>
      <c r="AB2254" t="s">
        <v>151</v>
      </c>
      <c r="AC2254" t="s">
        <v>151</v>
      </c>
    </row>
    <row r="2255" spans="1:29" hidden="1" x14ac:dyDescent="0.25">
      <c r="A2255">
        <v>556446</v>
      </c>
      <c r="B2255" t="s">
        <v>2180</v>
      </c>
      <c r="C2255" t="s">
        <v>3168</v>
      </c>
      <c r="D2255" t="s">
        <v>114</v>
      </c>
      <c r="E2255" t="s">
        <v>249</v>
      </c>
      <c r="G2255">
        <v>0.25</v>
      </c>
      <c r="J2255" s="5"/>
      <c r="M2255">
        <v>2018</v>
      </c>
      <c r="N2255">
        <v>88</v>
      </c>
      <c r="O2255" t="s">
        <v>34</v>
      </c>
      <c r="P2255" t="s">
        <v>751</v>
      </c>
      <c r="Q2255" t="s">
        <v>35</v>
      </c>
      <c r="R2255" t="s">
        <v>249</v>
      </c>
      <c r="S2255" t="s">
        <v>191</v>
      </c>
      <c r="T2255">
        <v>1</v>
      </c>
      <c r="U2255" s="7">
        <v>1</v>
      </c>
      <c r="V2255" s="4">
        <v>0.25</v>
      </c>
      <c r="W2255">
        <v>0</v>
      </c>
      <c r="Y2255">
        <v>0.25</v>
      </c>
      <c r="Z2255">
        <v>0.25</v>
      </c>
      <c r="AA2255" t="b">
        <v>1</v>
      </c>
      <c r="AB2255" t="s">
        <v>151</v>
      </c>
      <c r="AC2255" t="s">
        <v>151</v>
      </c>
    </row>
    <row r="2256" spans="1:29" hidden="1" x14ac:dyDescent="0.25">
      <c r="A2256">
        <v>556447</v>
      </c>
      <c r="B2256" t="s">
        <v>2180</v>
      </c>
      <c r="C2256" t="s">
        <v>3168</v>
      </c>
      <c r="D2256" t="s">
        <v>114</v>
      </c>
      <c r="E2256" t="s">
        <v>288</v>
      </c>
      <c r="G2256">
        <v>0.25</v>
      </c>
      <c r="J2256" s="5"/>
      <c r="M2256">
        <v>2018</v>
      </c>
      <c r="N2256">
        <v>96</v>
      </c>
      <c r="O2256" t="s">
        <v>34</v>
      </c>
      <c r="P2256" t="s">
        <v>751</v>
      </c>
      <c r="Q2256" t="s">
        <v>35</v>
      </c>
      <c r="R2256" t="s">
        <v>288</v>
      </c>
      <c r="S2256" t="s">
        <v>61</v>
      </c>
      <c r="T2256">
        <v>0</v>
      </c>
      <c r="U2256" s="7">
        <v>0</v>
      </c>
      <c r="V2256" s="4">
        <v>0</v>
      </c>
      <c r="W2256">
        <v>0</v>
      </c>
      <c r="Y2256">
        <v>0</v>
      </c>
      <c r="Z2256">
        <v>0</v>
      </c>
      <c r="AA2256" t="b">
        <v>1</v>
      </c>
      <c r="AB2256" t="s">
        <v>151</v>
      </c>
      <c r="AC2256" t="s">
        <v>151</v>
      </c>
    </row>
    <row r="2257" spans="1:29" hidden="1" x14ac:dyDescent="0.25">
      <c r="A2257">
        <v>556448</v>
      </c>
      <c r="B2257" t="s">
        <v>2180</v>
      </c>
      <c r="C2257" t="s">
        <v>3168</v>
      </c>
      <c r="D2257" t="s">
        <v>114</v>
      </c>
      <c r="E2257" t="s">
        <v>249</v>
      </c>
      <c r="G2257">
        <v>0.25</v>
      </c>
      <c r="J2257" s="5"/>
      <c r="M2257">
        <v>2018</v>
      </c>
      <c r="N2257">
        <v>96</v>
      </c>
      <c r="O2257" t="s">
        <v>34</v>
      </c>
      <c r="P2257" t="s">
        <v>751</v>
      </c>
      <c r="Q2257" t="s">
        <v>181</v>
      </c>
      <c r="R2257" t="s">
        <v>249</v>
      </c>
      <c r="S2257" t="s">
        <v>191</v>
      </c>
      <c r="T2257">
        <v>1</v>
      </c>
      <c r="U2257" s="7">
        <v>1</v>
      </c>
      <c r="V2257" s="4">
        <v>0.25</v>
      </c>
      <c r="W2257">
        <v>0</v>
      </c>
      <c r="Y2257">
        <v>0.25</v>
      </c>
      <c r="Z2257">
        <v>0.25</v>
      </c>
      <c r="AA2257" t="b">
        <v>1</v>
      </c>
      <c r="AB2257" t="s">
        <v>151</v>
      </c>
      <c r="AC2257" t="s">
        <v>151</v>
      </c>
    </row>
    <row r="2258" spans="1:29" hidden="1" x14ac:dyDescent="0.25">
      <c r="A2258">
        <v>556450</v>
      </c>
      <c r="B2258" t="s">
        <v>2180</v>
      </c>
      <c r="C2258" t="s">
        <v>3168</v>
      </c>
      <c r="D2258" t="s">
        <v>114</v>
      </c>
      <c r="E2258" t="s">
        <v>249</v>
      </c>
      <c r="G2258">
        <v>0.25</v>
      </c>
      <c r="J2258" s="5"/>
      <c r="M2258">
        <v>2018</v>
      </c>
      <c r="N2258">
        <v>88</v>
      </c>
      <c r="O2258" t="s">
        <v>34</v>
      </c>
      <c r="P2258" t="s">
        <v>751</v>
      </c>
      <c r="Q2258" t="s">
        <v>181</v>
      </c>
      <c r="R2258" t="s">
        <v>249</v>
      </c>
      <c r="S2258" t="s">
        <v>191</v>
      </c>
      <c r="T2258">
        <v>1</v>
      </c>
      <c r="U2258" s="7">
        <v>1</v>
      </c>
      <c r="V2258" s="4">
        <v>0.25</v>
      </c>
      <c r="W2258">
        <v>0</v>
      </c>
      <c r="Y2258">
        <v>0.25</v>
      </c>
      <c r="Z2258">
        <v>0.25</v>
      </c>
      <c r="AA2258" t="b">
        <v>1</v>
      </c>
      <c r="AB2258" t="s">
        <v>151</v>
      </c>
      <c r="AC2258" t="s">
        <v>151</v>
      </c>
    </row>
    <row r="2259" spans="1:29" hidden="1" x14ac:dyDescent="0.25">
      <c r="A2259">
        <v>556453</v>
      </c>
      <c r="B2259" t="s">
        <v>2180</v>
      </c>
      <c r="C2259" t="s">
        <v>3168</v>
      </c>
      <c r="D2259" t="s">
        <v>114</v>
      </c>
      <c r="E2259" t="s">
        <v>288</v>
      </c>
      <c r="G2259">
        <v>0.25</v>
      </c>
      <c r="J2259" s="5"/>
      <c r="M2259">
        <v>2018</v>
      </c>
      <c r="N2259">
        <v>120</v>
      </c>
      <c r="O2259" t="s">
        <v>34</v>
      </c>
      <c r="P2259" t="s">
        <v>751</v>
      </c>
      <c r="Q2259" t="s">
        <v>181</v>
      </c>
      <c r="R2259" t="s">
        <v>288</v>
      </c>
      <c r="S2259" t="s">
        <v>61</v>
      </c>
      <c r="T2259">
        <v>0</v>
      </c>
      <c r="U2259" s="7">
        <v>0</v>
      </c>
      <c r="V2259" s="4">
        <v>0</v>
      </c>
      <c r="W2259">
        <v>0</v>
      </c>
      <c r="Y2259">
        <v>0</v>
      </c>
      <c r="Z2259">
        <v>0</v>
      </c>
      <c r="AA2259" t="b">
        <v>1</v>
      </c>
      <c r="AB2259" t="s">
        <v>151</v>
      </c>
      <c r="AC2259" t="s">
        <v>151</v>
      </c>
    </row>
    <row r="2260" spans="1:29" hidden="1" x14ac:dyDescent="0.25">
      <c r="A2260">
        <v>556454</v>
      </c>
      <c r="B2260" t="s">
        <v>2180</v>
      </c>
      <c r="C2260" t="s">
        <v>3168</v>
      </c>
      <c r="D2260" t="s">
        <v>114</v>
      </c>
      <c r="E2260" t="s">
        <v>249</v>
      </c>
      <c r="G2260">
        <v>0.25</v>
      </c>
      <c r="J2260" s="5"/>
      <c r="M2260">
        <v>2018</v>
      </c>
      <c r="N2260">
        <v>96</v>
      </c>
      <c r="O2260" t="s">
        <v>34</v>
      </c>
      <c r="P2260" t="s">
        <v>751</v>
      </c>
      <c r="Q2260" t="s">
        <v>181</v>
      </c>
      <c r="R2260" t="s">
        <v>249</v>
      </c>
      <c r="S2260" t="s">
        <v>191</v>
      </c>
      <c r="T2260">
        <v>1</v>
      </c>
      <c r="U2260" s="7">
        <v>1</v>
      </c>
      <c r="V2260" s="4">
        <v>0.25</v>
      </c>
      <c r="W2260">
        <v>0</v>
      </c>
      <c r="Y2260">
        <v>0.25</v>
      </c>
      <c r="Z2260">
        <v>0.25</v>
      </c>
      <c r="AA2260" t="b">
        <v>1</v>
      </c>
      <c r="AB2260" t="s">
        <v>151</v>
      </c>
      <c r="AC2260" t="s">
        <v>151</v>
      </c>
    </row>
    <row r="2261" spans="1:29" hidden="1" x14ac:dyDescent="0.25">
      <c r="A2261">
        <v>556455</v>
      </c>
      <c r="B2261" t="s">
        <v>2180</v>
      </c>
      <c r="C2261" t="s">
        <v>3168</v>
      </c>
      <c r="D2261" t="s">
        <v>114</v>
      </c>
      <c r="E2261" t="s">
        <v>249</v>
      </c>
      <c r="G2261">
        <v>0.25</v>
      </c>
      <c r="J2261" s="5"/>
      <c r="M2261">
        <v>2018</v>
      </c>
      <c r="N2261">
        <v>96</v>
      </c>
      <c r="O2261" t="s">
        <v>34</v>
      </c>
      <c r="P2261" t="s">
        <v>751</v>
      </c>
      <c r="Q2261" t="s">
        <v>181</v>
      </c>
      <c r="R2261" t="s">
        <v>249</v>
      </c>
      <c r="S2261" t="s">
        <v>191</v>
      </c>
      <c r="T2261">
        <v>1</v>
      </c>
      <c r="U2261" s="7">
        <v>1</v>
      </c>
      <c r="V2261" s="4">
        <v>0.25</v>
      </c>
      <c r="W2261">
        <v>0</v>
      </c>
      <c r="Y2261">
        <v>0.25</v>
      </c>
      <c r="Z2261">
        <v>0.25</v>
      </c>
      <c r="AA2261" t="b">
        <v>1</v>
      </c>
      <c r="AB2261" t="s">
        <v>151</v>
      </c>
      <c r="AC2261" t="s">
        <v>151</v>
      </c>
    </row>
    <row r="2262" spans="1:29" hidden="1" x14ac:dyDescent="0.25">
      <c r="A2262">
        <v>558837</v>
      </c>
      <c r="B2262" t="s">
        <v>2183</v>
      </c>
      <c r="C2262" t="s">
        <v>3168</v>
      </c>
      <c r="D2262" t="s">
        <v>317</v>
      </c>
      <c r="E2262" t="s">
        <v>761</v>
      </c>
      <c r="G2262">
        <v>1</v>
      </c>
      <c r="J2262" s="5"/>
      <c r="L2262" t="s">
        <v>939</v>
      </c>
      <c r="M2262">
        <v>2018</v>
      </c>
      <c r="N2262">
        <v>1</v>
      </c>
      <c r="O2262" t="s">
        <v>34</v>
      </c>
      <c r="P2262" t="s">
        <v>941</v>
      </c>
      <c r="Q2262" t="s">
        <v>35</v>
      </c>
      <c r="R2262" t="s">
        <v>761</v>
      </c>
      <c r="S2262" t="s">
        <v>61</v>
      </c>
      <c r="T2262">
        <v>0</v>
      </c>
      <c r="U2262" s="7">
        <v>0</v>
      </c>
      <c r="V2262" s="4">
        <v>0</v>
      </c>
      <c r="W2262">
        <v>0</v>
      </c>
      <c r="Y2262">
        <v>0</v>
      </c>
      <c r="Z2262">
        <v>0</v>
      </c>
      <c r="AA2262" t="b">
        <v>1</v>
      </c>
      <c r="AB2262" t="s">
        <v>116</v>
      </c>
      <c r="AC2262" t="s">
        <v>116</v>
      </c>
    </row>
    <row r="2263" spans="1:29" hidden="1" x14ac:dyDescent="0.25">
      <c r="A2263">
        <v>558842</v>
      </c>
      <c r="B2263" t="s">
        <v>2183</v>
      </c>
      <c r="C2263" t="s">
        <v>3168</v>
      </c>
      <c r="D2263" t="s">
        <v>317</v>
      </c>
      <c r="E2263" t="s">
        <v>761</v>
      </c>
      <c r="G2263">
        <v>1</v>
      </c>
      <c r="J2263" s="5"/>
      <c r="L2263" t="s">
        <v>939</v>
      </c>
      <c r="M2263">
        <v>2018</v>
      </c>
      <c r="N2263">
        <v>2</v>
      </c>
      <c r="O2263" t="s">
        <v>34</v>
      </c>
      <c r="P2263" t="s">
        <v>941</v>
      </c>
      <c r="Q2263" t="s">
        <v>35</v>
      </c>
      <c r="R2263" t="s">
        <v>761</v>
      </c>
      <c r="S2263" t="s">
        <v>61</v>
      </c>
      <c r="T2263">
        <v>0</v>
      </c>
      <c r="U2263" s="7">
        <v>0</v>
      </c>
      <c r="V2263" s="4">
        <v>0</v>
      </c>
      <c r="W2263">
        <v>0</v>
      </c>
      <c r="Y2263">
        <v>0</v>
      </c>
      <c r="Z2263">
        <v>0</v>
      </c>
      <c r="AA2263" t="b">
        <v>1</v>
      </c>
      <c r="AB2263" t="s">
        <v>116</v>
      </c>
      <c r="AC2263" t="s">
        <v>116</v>
      </c>
    </row>
    <row r="2264" spans="1:29" hidden="1" x14ac:dyDescent="0.25">
      <c r="A2264">
        <v>558850</v>
      </c>
      <c r="B2264" t="s">
        <v>2183</v>
      </c>
      <c r="C2264" t="s">
        <v>3168</v>
      </c>
      <c r="D2264" t="s">
        <v>317</v>
      </c>
      <c r="E2264" t="s">
        <v>761</v>
      </c>
      <c r="G2264">
        <v>1</v>
      </c>
      <c r="J2264" s="5"/>
      <c r="L2264" t="s">
        <v>939</v>
      </c>
      <c r="M2264">
        <v>2018</v>
      </c>
      <c r="N2264">
        <v>3</v>
      </c>
      <c r="O2264" t="s">
        <v>34</v>
      </c>
      <c r="P2264" t="s">
        <v>941</v>
      </c>
      <c r="Q2264" t="s">
        <v>35</v>
      </c>
      <c r="R2264" t="s">
        <v>761</v>
      </c>
      <c r="S2264" t="s">
        <v>61</v>
      </c>
      <c r="T2264">
        <v>0</v>
      </c>
      <c r="U2264" s="7">
        <v>0</v>
      </c>
      <c r="V2264" s="4">
        <v>0</v>
      </c>
      <c r="W2264">
        <v>0</v>
      </c>
      <c r="Y2264">
        <v>0</v>
      </c>
      <c r="Z2264">
        <v>0</v>
      </c>
      <c r="AA2264" t="b">
        <v>1</v>
      </c>
      <c r="AB2264" t="s">
        <v>116</v>
      </c>
      <c r="AC2264" t="s">
        <v>116</v>
      </c>
    </row>
    <row r="2265" spans="1:29" hidden="1" x14ac:dyDescent="0.25">
      <c r="A2265">
        <v>558872</v>
      </c>
      <c r="B2265" t="s">
        <v>2183</v>
      </c>
      <c r="C2265" t="s">
        <v>3168</v>
      </c>
      <c r="D2265" t="s">
        <v>317</v>
      </c>
      <c r="E2265" t="s">
        <v>761</v>
      </c>
      <c r="G2265">
        <v>1</v>
      </c>
      <c r="J2265" s="5"/>
      <c r="L2265" t="s">
        <v>939</v>
      </c>
      <c r="M2265">
        <v>2018</v>
      </c>
      <c r="N2265">
        <v>1</v>
      </c>
      <c r="O2265" t="s">
        <v>34</v>
      </c>
      <c r="P2265" t="s">
        <v>941</v>
      </c>
      <c r="Q2265" t="s">
        <v>35</v>
      </c>
      <c r="R2265" t="s">
        <v>761</v>
      </c>
      <c r="S2265" t="s">
        <v>61</v>
      </c>
      <c r="T2265">
        <v>0</v>
      </c>
      <c r="U2265" s="7">
        <v>0</v>
      </c>
      <c r="V2265" s="4">
        <v>0</v>
      </c>
      <c r="W2265">
        <v>0</v>
      </c>
      <c r="Y2265">
        <v>0</v>
      </c>
      <c r="Z2265">
        <v>0</v>
      </c>
      <c r="AA2265" t="b">
        <v>1</v>
      </c>
      <c r="AB2265" t="s">
        <v>116</v>
      </c>
      <c r="AC2265" t="s">
        <v>116</v>
      </c>
    </row>
    <row r="2266" spans="1:29" hidden="1" x14ac:dyDescent="0.25">
      <c r="A2266">
        <v>558876</v>
      </c>
      <c r="B2266" t="s">
        <v>2183</v>
      </c>
      <c r="C2266" t="s">
        <v>3168</v>
      </c>
      <c r="D2266" t="s">
        <v>317</v>
      </c>
      <c r="E2266" t="s">
        <v>761</v>
      </c>
      <c r="G2266">
        <v>1</v>
      </c>
      <c r="J2266" s="5"/>
      <c r="L2266" t="s">
        <v>939</v>
      </c>
      <c r="M2266">
        <v>2018</v>
      </c>
      <c r="N2266">
        <v>2</v>
      </c>
      <c r="O2266" t="s">
        <v>34</v>
      </c>
      <c r="P2266" t="s">
        <v>941</v>
      </c>
      <c r="Q2266" t="s">
        <v>35</v>
      </c>
      <c r="R2266" t="s">
        <v>761</v>
      </c>
      <c r="S2266" t="s">
        <v>61</v>
      </c>
      <c r="T2266">
        <v>0</v>
      </c>
      <c r="U2266" s="7">
        <v>0</v>
      </c>
      <c r="V2266" s="4">
        <v>0</v>
      </c>
      <c r="W2266">
        <v>0</v>
      </c>
      <c r="Y2266">
        <v>0</v>
      </c>
      <c r="Z2266">
        <v>0</v>
      </c>
      <c r="AA2266" t="b">
        <v>1</v>
      </c>
      <c r="AB2266" t="s">
        <v>116</v>
      </c>
      <c r="AC2266" t="s">
        <v>116</v>
      </c>
    </row>
    <row r="2267" spans="1:29" hidden="1" x14ac:dyDescent="0.25">
      <c r="A2267">
        <v>558888</v>
      </c>
      <c r="B2267" t="s">
        <v>2183</v>
      </c>
      <c r="C2267" t="s">
        <v>3168</v>
      </c>
      <c r="D2267" t="s">
        <v>317</v>
      </c>
      <c r="E2267" t="s">
        <v>99</v>
      </c>
      <c r="F2267" t="s">
        <v>100</v>
      </c>
      <c r="G2267">
        <v>1</v>
      </c>
      <c r="J2267" s="5"/>
      <c r="L2267" t="s">
        <v>2184</v>
      </c>
      <c r="M2267">
        <v>2018</v>
      </c>
      <c r="N2267">
        <v>30</v>
      </c>
      <c r="P2267" t="s">
        <v>2185</v>
      </c>
      <c r="Q2267" t="s">
        <v>35</v>
      </c>
      <c r="R2267" t="s">
        <v>103</v>
      </c>
      <c r="S2267" t="s">
        <v>104</v>
      </c>
      <c r="T2267">
        <v>0.25</v>
      </c>
      <c r="U2267" s="7">
        <v>0.25</v>
      </c>
      <c r="V2267" s="4">
        <v>0.25</v>
      </c>
      <c r="W2267">
        <v>0</v>
      </c>
      <c r="Y2267">
        <v>0.25</v>
      </c>
      <c r="Z2267">
        <v>0.25</v>
      </c>
      <c r="AA2267" t="b">
        <v>1</v>
      </c>
      <c r="AB2267" t="s">
        <v>116</v>
      </c>
      <c r="AC2267" t="s">
        <v>116</v>
      </c>
    </row>
    <row r="2268" spans="1:29" hidden="1" x14ac:dyDescent="0.25">
      <c r="A2268">
        <v>559109</v>
      </c>
      <c r="B2268" t="s">
        <v>2183</v>
      </c>
      <c r="C2268" t="s">
        <v>3168</v>
      </c>
      <c r="D2268" t="s">
        <v>317</v>
      </c>
      <c r="E2268" t="s">
        <v>761</v>
      </c>
      <c r="G2268">
        <v>1</v>
      </c>
      <c r="J2268" s="5"/>
      <c r="L2268" t="s">
        <v>939</v>
      </c>
      <c r="M2268">
        <v>2018</v>
      </c>
      <c r="N2268">
        <v>1</v>
      </c>
      <c r="O2268" t="s">
        <v>34</v>
      </c>
      <c r="P2268" t="s">
        <v>941</v>
      </c>
      <c r="Q2268" t="s">
        <v>35</v>
      </c>
      <c r="R2268" t="s">
        <v>761</v>
      </c>
      <c r="S2268" t="s">
        <v>61</v>
      </c>
      <c r="T2268">
        <v>0</v>
      </c>
      <c r="U2268" s="7">
        <v>0</v>
      </c>
      <c r="V2268" s="4">
        <v>0</v>
      </c>
      <c r="W2268">
        <v>0</v>
      </c>
      <c r="Y2268">
        <v>0</v>
      </c>
      <c r="Z2268">
        <v>0</v>
      </c>
      <c r="AA2268" t="b">
        <v>1</v>
      </c>
      <c r="AB2268" t="s">
        <v>116</v>
      </c>
      <c r="AC2268" t="s">
        <v>116</v>
      </c>
    </row>
    <row r="2269" spans="1:29" hidden="1" x14ac:dyDescent="0.25">
      <c r="A2269">
        <v>559116</v>
      </c>
      <c r="B2269" t="s">
        <v>2183</v>
      </c>
      <c r="C2269" t="s">
        <v>3168</v>
      </c>
      <c r="D2269" t="s">
        <v>317</v>
      </c>
      <c r="E2269" t="s">
        <v>761</v>
      </c>
      <c r="G2269">
        <v>1</v>
      </c>
      <c r="J2269" s="5"/>
      <c r="L2269" t="s">
        <v>939</v>
      </c>
      <c r="M2269">
        <v>2018</v>
      </c>
      <c r="N2269">
        <v>2</v>
      </c>
      <c r="O2269" t="s">
        <v>34</v>
      </c>
      <c r="P2269" t="s">
        <v>941</v>
      </c>
      <c r="Q2269" t="s">
        <v>35</v>
      </c>
      <c r="R2269" t="s">
        <v>761</v>
      </c>
      <c r="S2269" t="s">
        <v>61</v>
      </c>
      <c r="T2269">
        <v>0</v>
      </c>
      <c r="U2269" s="7">
        <v>0</v>
      </c>
      <c r="V2269" s="4">
        <v>0</v>
      </c>
      <c r="W2269">
        <v>0</v>
      </c>
      <c r="Y2269">
        <v>0</v>
      </c>
      <c r="Z2269">
        <v>0</v>
      </c>
      <c r="AA2269" t="b">
        <v>1</v>
      </c>
      <c r="AB2269" t="s">
        <v>116</v>
      </c>
      <c r="AC2269" t="s">
        <v>116</v>
      </c>
    </row>
    <row r="2270" spans="1:29" hidden="1" x14ac:dyDescent="0.25">
      <c r="A2270">
        <v>559125</v>
      </c>
      <c r="B2270" t="s">
        <v>2183</v>
      </c>
      <c r="C2270" t="s">
        <v>3168</v>
      </c>
      <c r="D2270" t="s">
        <v>317</v>
      </c>
      <c r="E2270" t="s">
        <v>40</v>
      </c>
      <c r="F2270" t="s">
        <v>1961</v>
      </c>
      <c r="G2270">
        <v>1</v>
      </c>
      <c r="J2270" s="5"/>
      <c r="L2270" t="s">
        <v>2186</v>
      </c>
      <c r="M2270">
        <v>2018</v>
      </c>
      <c r="N2270">
        <v>5</v>
      </c>
      <c r="O2270" t="s">
        <v>159</v>
      </c>
      <c r="Q2270" t="s">
        <v>319</v>
      </c>
      <c r="R2270" t="s">
        <v>3129</v>
      </c>
      <c r="S2270" t="s">
        <v>44</v>
      </c>
      <c r="T2270">
        <v>0.5</v>
      </c>
      <c r="U2270" s="7">
        <v>1</v>
      </c>
      <c r="V2270" s="4">
        <v>1</v>
      </c>
      <c r="W2270">
        <v>0</v>
      </c>
      <c r="Y2270">
        <v>1</v>
      </c>
      <c r="Z2270">
        <v>1</v>
      </c>
      <c r="AA2270" t="b">
        <v>1</v>
      </c>
      <c r="AB2270" t="s">
        <v>151</v>
      </c>
      <c r="AC2270" t="s">
        <v>151</v>
      </c>
    </row>
    <row r="2271" spans="1:29" hidden="1" x14ac:dyDescent="0.25">
      <c r="A2271">
        <v>559131</v>
      </c>
      <c r="B2271" t="s">
        <v>2183</v>
      </c>
      <c r="C2271" t="s">
        <v>3168</v>
      </c>
      <c r="D2271" t="s">
        <v>317</v>
      </c>
      <c r="E2271" t="s">
        <v>761</v>
      </c>
      <c r="G2271">
        <v>1</v>
      </c>
      <c r="J2271" s="5"/>
      <c r="L2271" t="s">
        <v>939</v>
      </c>
      <c r="M2271">
        <v>2018</v>
      </c>
      <c r="N2271">
        <v>2</v>
      </c>
      <c r="O2271" t="s">
        <v>34</v>
      </c>
      <c r="P2271" t="s">
        <v>941</v>
      </c>
      <c r="Q2271" t="s">
        <v>35</v>
      </c>
      <c r="R2271" t="s">
        <v>761</v>
      </c>
      <c r="S2271" t="s">
        <v>61</v>
      </c>
      <c r="T2271">
        <v>0</v>
      </c>
      <c r="U2271" s="7">
        <v>0</v>
      </c>
      <c r="V2271" s="4">
        <v>0</v>
      </c>
      <c r="W2271">
        <v>0</v>
      </c>
      <c r="Y2271">
        <v>0</v>
      </c>
      <c r="Z2271">
        <v>0</v>
      </c>
      <c r="AA2271" t="b">
        <v>1</v>
      </c>
      <c r="AB2271" t="s">
        <v>116</v>
      </c>
      <c r="AC2271" t="s">
        <v>116</v>
      </c>
    </row>
    <row r="2272" spans="1:29" hidden="1" x14ac:dyDescent="0.25">
      <c r="A2272">
        <v>559137</v>
      </c>
      <c r="B2272" t="s">
        <v>2183</v>
      </c>
      <c r="C2272" t="s">
        <v>3168</v>
      </c>
      <c r="D2272" t="s">
        <v>317</v>
      </c>
      <c r="E2272" t="s">
        <v>761</v>
      </c>
      <c r="G2272">
        <v>1</v>
      </c>
      <c r="J2272" s="5"/>
      <c r="L2272" t="s">
        <v>939</v>
      </c>
      <c r="M2272">
        <v>2018</v>
      </c>
      <c r="N2272">
        <v>2</v>
      </c>
      <c r="O2272" t="s">
        <v>34</v>
      </c>
      <c r="P2272" t="s">
        <v>941</v>
      </c>
      <c r="Q2272" t="s">
        <v>35</v>
      </c>
      <c r="R2272" t="s">
        <v>761</v>
      </c>
      <c r="S2272" t="s">
        <v>61</v>
      </c>
      <c r="T2272">
        <v>0</v>
      </c>
      <c r="U2272" s="7">
        <v>0</v>
      </c>
      <c r="V2272" s="4">
        <v>0</v>
      </c>
      <c r="W2272">
        <v>0</v>
      </c>
      <c r="Y2272">
        <v>0</v>
      </c>
      <c r="Z2272">
        <v>0</v>
      </c>
      <c r="AA2272" t="b">
        <v>1</v>
      </c>
      <c r="AB2272" t="s">
        <v>116</v>
      </c>
      <c r="AC2272" t="s">
        <v>116</v>
      </c>
    </row>
    <row r="2273" spans="1:29" hidden="1" x14ac:dyDescent="0.25">
      <c r="A2273">
        <v>559146</v>
      </c>
      <c r="B2273" t="s">
        <v>2183</v>
      </c>
      <c r="C2273" t="s">
        <v>3168</v>
      </c>
      <c r="D2273" t="s">
        <v>317</v>
      </c>
      <c r="E2273" t="s">
        <v>761</v>
      </c>
      <c r="G2273">
        <v>1</v>
      </c>
      <c r="J2273" s="5"/>
      <c r="L2273" t="s">
        <v>939</v>
      </c>
      <c r="M2273">
        <v>2018</v>
      </c>
      <c r="N2273">
        <v>2</v>
      </c>
      <c r="O2273" t="s">
        <v>34</v>
      </c>
      <c r="P2273" t="s">
        <v>941</v>
      </c>
      <c r="Q2273" t="s">
        <v>35</v>
      </c>
      <c r="R2273" t="s">
        <v>761</v>
      </c>
      <c r="S2273" t="s">
        <v>61</v>
      </c>
      <c r="T2273">
        <v>0</v>
      </c>
      <c r="U2273" s="7">
        <v>0</v>
      </c>
      <c r="V2273" s="4">
        <v>0</v>
      </c>
      <c r="W2273">
        <v>0</v>
      </c>
      <c r="Y2273">
        <v>0</v>
      </c>
      <c r="Z2273">
        <v>0</v>
      </c>
      <c r="AA2273" t="b">
        <v>1</v>
      </c>
      <c r="AB2273" t="s">
        <v>116</v>
      </c>
      <c r="AC2273" t="s">
        <v>116</v>
      </c>
    </row>
    <row r="2274" spans="1:29" hidden="1" x14ac:dyDescent="0.25">
      <c r="A2274">
        <v>559149</v>
      </c>
      <c r="B2274" t="s">
        <v>2183</v>
      </c>
      <c r="C2274" t="s">
        <v>3168</v>
      </c>
      <c r="D2274" t="s">
        <v>317</v>
      </c>
      <c r="E2274" t="s">
        <v>761</v>
      </c>
      <c r="G2274">
        <v>1</v>
      </c>
      <c r="J2274" s="5"/>
      <c r="L2274" t="s">
        <v>939</v>
      </c>
      <c r="M2274">
        <v>2018</v>
      </c>
      <c r="N2274">
        <v>2</v>
      </c>
      <c r="O2274" t="s">
        <v>34</v>
      </c>
      <c r="P2274" t="s">
        <v>941</v>
      </c>
      <c r="Q2274" t="s">
        <v>35</v>
      </c>
      <c r="R2274" t="s">
        <v>761</v>
      </c>
      <c r="S2274" t="s">
        <v>61</v>
      </c>
      <c r="T2274">
        <v>0</v>
      </c>
      <c r="U2274" s="7">
        <v>0</v>
      </c>
      <c r="V2274" s="4">
        <v>0</v>
      </c>
      <c r="W2274">
        <v>0</v>
      </c>
      <c r="Y2274">
        <v>0</v>
      </c>
      <c r="Z2274">
        <v>0</v>
      </c>
      <c r="AA2274" t="b">
        <v>1</v>
      </c>
      <c r="AB2274" t="s">
        <v>116</v>
      </c>
      <c r="AC2274" t="s">
        <v>116</v>
      </c>
    </row>
    <row r="2275" spans="1:29" hidden="1" x14ac:dyDescent="0.25">
      <c r="A2275">
        <v>559150</v>
      </c>
      <c r="B2275" t="s">
        <v>2183</v>
      </c>
      <c r="C2275" t="s">
        <v>3168</v>
      </c>
      <c r="D2275" t="s">
        <v>317</v>
      </c>
      <c r="E2275" t="s">
        <v>761</v>
      </c>
      <c r="G2275">
        <v>1</v>
      </c>
      <c r="J2275" s="5"/>
      <c r="L2275" t="s">
        <v>939</v>
      </c>
      <c r="M2275">
        <v>2018</v>
      </c>
      <c r="N2275">
        <v>2</v>
      </c>
      <c r="O2275" t="s">
        <v>34</v>
      </c>
      <c r="P2275" t="s">
        <v>941</v>
      </c>
      <c r="Q2275" t="s">
        <v>35</v>
      </c>
      <c r="R2275" t="s">
        <v>761</v>
      </c>
      <c r="S2275" t="s">
        <v>61</v>
      </c>
      <c r="T2275">
        <v>0</v>
      </c>
      <c r="U2275" s="7">
        <v>0</v>
      </c>
      <c r="V2275" s="4">
        <v>0</v>
      </c>
      <c r="W2275">
        <v>0</v>
      </c>
      <c r="Y2275">
        <v>0</v>
      </c>
      <c r="Z2275">
        <v>0</v>
      </c>
      <c r="AA2275" t="b">
        <v>1</v>
      </c>
      <c r="AB2275" t="s">
        <v>116</v>
      </c>
      <c r="AC2275" t="s">
        <v>116</v>
      </c>
    </row>
    <row r="2276" spans="1:29" hidden="1" x14ac:dyDescent="0.25">
      <c r="A2276">
        <v>559153</v>
      </c>
      <c r="B2276" t="s">
        <v>2183</v>
      </c>
      <c r="C2276" t="s">
        <v>3168</v>
      </c>
      <c r="D2276" t="s">
        <v>317</v>
      </c>
      <c r="E2276" t="s">
        <v>761</v>
      </c>
      <c r="G2276">
        <v>1</v>
      </c>
      <c r="J2276" s="5"/>
      <c r="L2276" t="s">
        <v>939</v>
      </c>
      <c r="M2276">
        <v>2018</v>
      </c>
      <c r="N2276">
        <v>2</v>
      </c>
      <c r="O2276" t="s">
        <v>34</v>
      </c>
      <c r="P2276" t="s">
        <v>941</v>
      </c>
      <c r="Q2276" t="s">
        <v>35</v>
      </c>
      <c r="R2276" t="s">
        <v>761</v>
      </c>
      <c r="S2276" t="s">
        <v>61</v>
      </c>
      <c r="T2276">
        <v>0</v>
      </c>
      <c r="U2276" s="7">
        <v>0</v>
      </c>
      <c r="V2276" s="4">
        <v>0</v>
      </c>
      <c r="W2276">
        <v>0</v>
      </c>
      <c r="Y2276">
        <v>0</v>
      </c>
      <c r="Z2276">
        <v>0</v>
      </c>
      <c r="AA2276" t="b">
        <v>1</v>
      </c>
      <c r="AB2276" t="s">
        <v>116</v>
      </c>
      <c r="AC2276" t="s">
        <v>116</v>
      </c>
    </row>
    <row r="2277" spans="1:29" hidden="1" x14ac:dyDescent="0.25">
      <c r="A2277">
        <v>559155</v>
      </c>
      <c r="B2277" t="s">
        <v>2183</v>
      </c>
      <c r="C2277" t="s">
        <v>3168</v>
      </c>
      <c r="D2277" t="s">
        <v>317</v>
      </c>
      <c r="E2277" t="s">
        <v>761</v>
      </c>
      <c r="G2277">
        <v>1</v>
      </c>
      <c r="J2277" s="5"/>
      <c r="L2277" t="s">
        <v>939</v>
      </c>
      <c r="M2277">
        <v>2018</v>
      </c>
      <c r="N2277">
        <v>1</v>
      </c>
      <c r="O2277" t="s">
        <v>34</v>
      </c>
      <c r="P2277" t="s">
        <v>941</v>
      </c>
      <c r="Q2277" t="s">
        <v>35</v>
      </c>
      <c r="R2277" t="s">
        <v>761</v>
      </c>
      <c r="S2277" t="s">
        <v>61</v>
      </c>
      <c r="T2277">
        <v>0</v>
      </c>
      <c r="U2277" s="7">
        <v>0</v>
      </c>
      <c r="V2277" s="4">
        <v>0</v>
      </c>
      <c r="W2277">
        <v>0</v>
      </c>
      <c r="Y2277">
        <v>0</v>
      </c>
      <c r="Z2277">
        <v>0</v>
      </c>
      <c r="AA2277" t="b">
        <v>1</v>
      </c>
      <c r="AB2277" t="s">
        <v>116</v>
      </c>
      <c r="AC2277" t="s">
        <v>116</v>
      </c>
    </row>
    <row r="2278" spans="1:29" hidden="1" x14ac:dyDescent="0.25">
      <c r="A2278">
        <v>559157</v>
      </c>
      <c r="B2278" t="s">
        <v>2183</v>
      </c>
      <c r="C2278" t="s">
        <v>3168</v>
      </c>
      <c r="D2278" t="s">
        <v>317</v>
      </c>
      <c r="E2278" t="s">
        <v>761</v>
      </c>
      <c r="G2278">
        <v>1</v>
      </c>
      <c r="J2278" s="5"/>
      <c r="L2278" t="s">
        <v>939</v>
      </c>
      <c r="M2278">
        <v>2018</v>
      </c>
      <c r="N2278">
        <v>2</v>
      </c>
      <c r="O2278" t="s">
        <v>34</v>
      </c>
      <c r="P2278" t="s">
        <v>941</v>
      </c>
      <c r="Q2278" t="s">
        <v>35</v>
      </c>
      <c r="R2278" t="s">
        <v>761</v>
      </c>
      <c r="S2278" t="s">
        <v>61</v>
      </c>
      <c r="T2278">
        <v>0</v>
      </c>
      <c r="U2278" s="7">
        <v>0</v>
      </c>
      <c r="V2278" s="4">
        <v>0</v>
      </c>
      <c r="W2278">
        <v>0</v>
      </c>
      <c r="Y2278">
        <v>0</v>
      </c>
      <c r="Z2278">
        <v>0</v>
      </c>
      <c r="AA2278" t="b">
        <v>1</v>
      </c>
      <c r="AB2278" t="s">
        <v>116</v>
      </c>
      <c r="AC2278" t="s">
        <v>116</v>
      </c>
    </row>
    <row r="2279" spans="1:29" hidden="1" x14ac:dyDescent="0.25">
      <c r="A2279">
        <v>583770</v>
      </c>
      <c r="B2279" t="s">
        <v>2183</v>
      </c>
      <c r="C2279" t="s">
        <v>3168</v>
      </c>
      <c r="D2279" t="s">
        <v>317</v>
      </c>
      <c r="E2279" t="s">
        <v>40</v>
      </c>
      <c r="F2279" t="s">
        <v>171</v>
      </c>
      <c r="G2279">
        <v>1</v>
      </c>
      <c r="J2279" s="5"/>
      <c r="L2279" t="s">
        <v>2187</v>
      </c>
      <c r="M2279">
        <v>2020</v>
      </c>
      <c r="N2279">
        <v>10</v>
      </c>
      <c r="O2279" t="s">
        <v>159</v>
      </c>
      <c r="Q2279" t="s">
        <v>319</v>
      </c>
      <c r="R2279" t="s">
        <v>357</v>
      </c>
      <c r="S2279" t="s">
        <v>44</v>
      </c>
      <c r="T2279">
        <v>0.5</v>
      </c>
      <c r="U2279" s="7">
        <v>1</v>
      </c>
      <c r="V2279" s="4">
        <v>1</v>
      </c>
      <c r="W2279">
        <v>0</v>
      </c>
      <c r="Y2279">
        <v>1</v>
      </c>
      <c r="Z2279">
        <v>1</v>
      </c>
      <c r="AA2279" t="b">
        <v>1</v>
      </c>
      <c r="AB2279" t="s">
        <v>116</v>
      </c>
      <c r="AC2279" t="s">
        <v>116</v>
      </c>
    </row>
    <row r="2280" spans="1:29" hidden="1" x14ac:dyDescent="0.25">
      <c r="A2280">
        <v>583771</v>
      </c>
      <c r="B2280" t="s">
        <v>2183</v>
      </c>
      <c r="C2280" t="s">
        <v>3168</v>
      </c>
      <c r="D2280" t="s">
        <v>317</v>
      </c>
      <c r="E2280" t="s">
        <v>228</v>
      </c>
      <c r="F2280" t="s">
        <v>100</v>
      </c>
      <c r="G2280">
        <v>1</v>
      </c>
      <c r="J2280" s="5"/>
      <c r="L2280" t="s">
        <v>1349</v>
      </c>
      <c r="M2280">
        <v>2019</v>
      </c>
      <c r="N2280">
        <v>16</v>
      </c>
      <c r="P2280" t="s">
        <v>2188</v>
      </c>
      <c r="Q2280" t="s">
        <v>35</v>
      </c>
      <c r="R2280" t="s">
        <v>3093</v>
      </c>
      <c r="S2280" t="s">
        <v>61</v>
      </c>
      <c r="T2280">
        <v>0</v>
      </c>
      <c r="U2280" s="7">
        <v>0</v>
      </c>
      <c r="V2280" s="4">
        <v>0</v>
      </c>
      <c r="W2280">
        <v>0</v>
      </c>
      <c r="Y2280">
        <v>0</v>
      </c>
      <c r="Z2280">
        <v>0</v>
      </c>
      <c r="AA2280" t="b">
        <v>1</v>
      </c>
      <c r="AB2280" t="s">
        <v>116</v>
      </c>
      <c r="AC2280" t="s">
        <v>116</v>
      </c>
    </row>
    <row r="2281" spans="1:29" hidden="1" x14ac:dyDescent="0.25">
      <c r="A2281">
        <v>584542</v>
      </c>
      <c r="B2281" t="s">
        <v>2183</v>
      </c>
      <c r="C2281" t="s">
        <v>3168</v>
      </c>
      <c r="D2281" t="s">
        <v>317</v>
      </c>
      <c r="E2281" t="s">
        <v>193</v>
      </c>
      <c r="G2281">
        <v>1</v>
      </c>
      <c r="J2281" s="5"/>
      <c r="M2281">
        <v>2020</v>
      </c>
      <c r="N2281">
        <v>325</v>
      </c>
      <c r="O2281" t="s">
        <v>34</v>
      </c>
      <c r="P2281" t="s">
        <v>661</v>
      </c>
      <c r="Q2281" t="s">
        <v>35</v>
      </c>
      <c r="R2281" t="s">
        <v>193</v>
      </c>
      <c r="S2281" t="s">
        <v>60</v>
      </c>
      <c r="T2281">
        <v>9</v>
      </c>
      <c r="U2281" s="7">
        <v>9</v>
      </c>
      <c r="V2281" s="4">
        <v>9</v>
      </c>
      <c r="W2281">
        <v>9</v>
      </c>
      <c r="Y2281">
        <v>9</v>
      </c>
      <c r="Z2281">
        <v>3</v>
      </c>
      <c r="AA2281" t="b">
        <v>0</v>
      </c>
      <c r="AB2281" t="s">
        <v>76</v>
      </c>
      <c r="AC2281" t="s">
        <v>3185</v>
      </c>
    </row>
    <row r="2282" spans="1:29" hidden="1" x14ac:dyDescent="0.25">
      <c r="A2282">
        <v>590200</v>
      </c>
      <c r="B2282" t="s">
        <v>2183</v>
      </c>
      <c r="C2282" t="s">
        <v>3168</v>
      </c>
      <c r="D2282" t="s">
        <v>317</v>
      </c>
      <c r="E2282" t="s">
        <v>40</v>
      </c>
      <c r="F2282" t="s">
        <v>41</v>
      </c>
      <c r="G2282">
        <v>1</v>
      </c>
      <c r="J2282" s="5"/>
      <c r="L2282" t="s">
        <v>551</v>
      </c>
      <c r="M2282">
        <v>2020</v>
      </c>
      <c r="N2282">
        <v>2</v>
      </c>
      <c r="O2282" t="s">
        <v>34</v>
      </c>
      <c r="Q2282" t="s">
        <v>35</v>
      </c>
      <c r="R2282" t="s">
        <v>43</v>
      </c>
      <c r="S2282" t="s">
        <v>44</v>
      </c>
      <c r="T2282">
        <v>0.5</v>
      </c>
      <c r="U2282" s="7">
        <v>0.5</v>
      </c>
      <c r="V2282" s="4">
        <v>0.5</v>
      </c>
      <c r="W2282">
        <v>0</v>
      </c>
      <c r="Y2282">
        <v>0.5</v>
      </c>
      <c r="Z2282">
        <v>0.5</v>
      </c>
      <c r="AA2282" t="b">
        <v>1</v>
      </c>
      <c r="AB2282" t="s">
        <v>116</v>
      </c>
      <c r="AC2282" t="s">
        <v>116</v>
      </c>
    </row>
    <row r="2283" spans="1:29" hidden="1" x14ac:dyDescent="0.25">
      <c r="A2283">
        <v>590651</v>
      </c>
      <c r="B2283" t="s">
        <v>2189</v>
      </c>
      <c r="C2283" t="s">
        <v>3168</v>
      </c>
      <c r="D2283" t="s">
        <v>196</v>
      </c>
      <c r="E2283" t="s">
        <v>40</v>
      </c>
      <c r="F2283" t="s">
        <v>41</v>
      </c>
      <c r="G2283">
        <v>1</v>
      </c>
      <c r="J2283" s="5"/>
      <c r="L2283" t="s">
        <v>2190</v>
      </c>
      <c r="M2283">
        <v>2018</v>
      </c>
      <c r="N2283">
        <v>9</v>
      </c>
      <c r="O2283" t="s">
        <v>34</v>
      </c>
      <c r="Q2283" t="s">
        <v>35</v>
      </c>
      <c r="R2283" t="s">
        <v>43</v>
      </c>
      <c r="S2283" t="s">
        <v>44</v>
      </c>
      <c r="T2283">
        <v>0.5</v>
      </c>
      <c r="U2283" s="7">
        <v>0.5</v>
      </c>
      <c r="V2283" s="4">
        <v>0.5</v>
      </c>
      <c r="W2283">
        <v>0</v>
      </c>
      <c r="Y2283">
        <v>0.5</v>
      </c>
      <c r="Z2283">
        <v>0.5</v>
      </c>
      <c r="AA2283" t="b">
        <v>1</v>
      </c>
      <c r="AB2283" t="s">
        <v>199</v>
      </c>
      <c r="AC2283" t="s">
        <v>199</v>
      </c>
    </row>
    <row r="2284" spans="1:29" hidden="1" x14ac:dyDescent="0.25">
      <c r="A2284">
        <v>590834</v>
      </c>
      <c r="B2284" t="s">
        <v>2189</v>
      </c>
      <c r="C2284" t="s">
        <v>3168</v>
      </c>
      <c r="D2284" t="s">
        <v>196</v>
      </c>
      <c r="E2284" t="s">
        <v>117</v>
      </c>
      <c r="G2284">
        <v>1</v>
      </c>
      <c r="J2284" s="5"/>
      <c r="L2284" t="s">
        <v>1556</v>
      </c>
      <c r="M2284">
        <v>2020</v>
      </c>
      <c r="N2284">
        <v>54</v>
      </c>
      <c r="O2284" t="s">
        <v>34</v>
      </c>
      <c r="P2284" t="s">
        <v>490</v>
      </c>
      <c r="Q2284" t="s">
        <v>35</v>
      </c>
      <c r="R2284" t="s">
        <v>117</v>
      </c>
      <c r="S2284" t="s">
        <v>120</v>
      </c>
      <c r="T2284">
        <v>1</v>
      </c>
      <c r="U2284" s="7">
        <v>1</v>
      </c>
      <c r="V2284" s="4">
        <v>1</v>
      </c>
      <c r="W2284">
        <v>0</v>
      </c>
      <c r="Y2284">
        <v>1</v>
      </c>
      <c r="Z2284">
        <v>1</v>
      </c>
      <c r="AA2284" t="b">
        <v>1</v>
      </c>
      <c r="AB2284" t="s">
        <v>199</v>
      </c>
      <c r="AC2284" t="s">
        <v>199</v>
      </c>
    </row>
    <row r="2285" spans="1:29" hidden="1" x14ac:dyDescent="0.25">
      <c r="A2285">
        <v>576209</v>
      </c>
      <c r="B2285" t="s">
        <v>2191</v>
      </c>
      <c r="C2285" t="s">
        <v>3168</v>
      </c>
      <c r="D2285" t="s">
        <v>201</v>
      </c>
      <c r="E2285" t="s">
        <v>228</v>
      </c>
      <c r="F2285" t="s">
        <v>100</v>
      </c>
      <c r="G2285">
        <v>0.33333333333332998</v>
      </c>
      <c r="J2285" s="5"/>
      <c r="L2285" t="s">
        <v>596</v>
      </c>
      <c r="M2285">
        <v>2018</v>
      </c>
      <c r="N2285">
        <v>7</v>
      </c>
      <c r="O2285" t="s">
        <v>34</v>
      </c>
      <c r="P2285" t="s">
        <v>661</v>
      </c>
      <c r="Q2285" t="s">
        <v>69</v>
      </c>
      <c r="R2285" t="s">
        <v>3093</v>
      </c>
      <c r="S2285" t="s">
        <v>61</v>
      </c>
      <c r="T2285">
        <v>0</v>
      </c>
      <c r="U2285" s="7">
        <v>0</v>
      </c>
      <c r="V2285" s="4">
        <v>0</v>
      </c>
      <c r="W2285">
        <v>0</v>
      </c>
      <c r="Y2285">
        <v>0</v>
      </c>
      <c r="Z2285">
        <v>0</v>
      </c>
      <c r="AA2285" t="b">
        <v>1</v>
      </c>
      <c r="AB2285" t="s">
        <v>151</v>
      </c>
      <c r="AC2285" t="s">
        <v>458</v>
      </c>
    </row>
    <row r="2286" spans="1:29" hidden="1" x14ac:dyDescent="0.25">
      <c r="A2286">
        <v>565105</v>
      </c>
      <c r="B2286" t="s">
        <v>2191</v>
      </c>
      <c r="C2286" t="s">
        <v>3168</v>
      </c>
      <c r="D2286" t="s">
        <v>201</v>
      </c>
      <c r="E2286" t="s">
        <v>40</v>
      </c>
      <c r="F2286" t="s">
        <v>163</v>
      </c>
      <c r="G2286">
        <v>0.5</v>
      </c>
      <c r="J2286" s="5"/>
      <c r="L2286" t="s">
        <v>458</v>
      </c>
      <c r="M2286">
        <v>2018</v>
      </c>
      <c r="N2286">
        <v>10</v>
      </c>
      <c r="O2286" t="s">
        <v>34</v>
      </c>
      <c r="Q2286" t="s">
        <v>35</v>
      </c>
      <c r="R2286" t="s">
        <v>164</v>
      </c>
      <c r="S2286" t="s">
        <v>44</v>
      </c>
      <c r="T2286">
        <v>0.5</v>
      </c>
      <c r="U2286" s="7">
        <v>0.5</v>
      </c>
      <c r="V2286" s="4">
        <v>0.25</v>
      </c>
      <c r="W2286">
        <v>0</v>
      </c>
      <c r="Y2286">
        <v>0.25</v>
      </c>
      <c r="Z2286">
        <v>0.25</v>
      </c>
      <c r="AA2286" t="b">
        <v>1</v>
      </c>
      <c r="AB2286" t="s">
        <v>151</v>
      </c>
      <c r="AC2286" t="s">
        <v>458</v>
      </c>
    </row>
    <row r="2287" spans="1:29" hidden="1" x14ac:dyDescent="0.25">
      <c r="A2287">
        <v>550996</v>
      </c>
      <c r="B2287" t="s">
        <v>2191</v>
      </c>
      <c r="C2287" t="s">
        <v>3168</v>
      </c>
      <c r="D2287" t="s">
        <v>201</v>
      </c>
      <c r="E2287" t="s">
        <v>117</v>
      </c>
      <c r="G2287">
        <v>1</v>
      </c>
      <c r="J2287" s="5"/>
      <c r="L2287" t="s">
        <v>2192</v>
      </c>
      <c r="M2287">
        <v>2019</v>
      </c>
      <c r="N2287">
        <v>15</v>
      </c>
      <c r="O2287" t="s">
        <v>34</v>
      </c>
      <c r="P2287" t="s">
        <v>2193</v>
      </c>
      <c r="Q2287" t="s">
        <v>35</v>
      </c>
      <c r="R2287" t="s">
        <v>117</v>
      </c>
      <c r="S2287" t="s">
        <v>120</v>
      </c>
      <c r="T2287">
        <v>1</v>
      </c>
      <c r="U2287" s="7">
        <v>1</v>
      </c>
      <c r="V2287" s="4">
        <v>1</v>
      </c>
      <c r="W2287">
        <v>0</v>
      </c>
      <c r="Y2287">
        <v>1</v>
      </c>
      <c r="Z2287">
        <v>1</v>
      </c>
      <c r="AA2287" t="b">
        <v>1</v>
      </c>
      <c r="AB2287" t="s">
        <v>151</v>
      </c>
      <c r="AC2287" t="s">
        <v>458</v>
      </c>
    </row>
    <row r="2288" spans="1:29" hidden="1" x14ac:dyDescent="0.25">
      <c r="A2288">
        <v>553449</v>
      </c>
      <c r="B2288" t="s">
        <v>2191</v>
      </c>
      <c r="C2288" t="s">
        <v>3168</v>
      </c>
      <c r="D2288" t="s">
        <v>201</v>
      </c>
      <c r="E2288" t="s">
        <v>271</v>
      </c>
      <c r="G2288">
        <v>0.33333333333332998</v>
      </c>
      <c r="J2288" s="5"/>
      <c r="L2288" t="s">
        <v>801</v>
      </c>
      <c r="M2288">
        <v>2018</v>
      </c>
      <c r="N2288">
        <v>7</v>
      </c>
      <c r="O2288" t="s">
        <v>159</v>
      </c>
      <c r="P2288" t="s">
        <v>802</v>
      </c>
      <c r="Q2288" t="s">
        <v>319</v>
      </c>
      <c r="R2288" t="s">
        <v>271</v>
      </c>
      <c r="S2288" t="s">
        <v>120</v>
      </c>
      <c r="T2288">
        <v>1</v>
      </c>
      <c r="U2288" s="7">
        <v>2</v>
      </c>
      <c r="V2288" s="4">
        <v>0.66666666666665997</v>
      </c>
      <c r="W2288">
        <v>0</v>
      </c>
      <c r="Y2288">
        <v>0.66666666666665997</v>
      </c>
      <c r="Z2288">
        <v>0.66666666666665997</v>
      </c>
      <c r="AA2288" t="b">
        <v>1</v>
      </c>
      <c r="AB2288" t="s">
        <v>151</v>
      </c>
      <c r="AC2288" t="s">
        <v>458</v>
      </c>
    </row>
    <row r="2289" spans="1:29" hidden="1" x14ac:dyDescent="0.25">
      <c r="A2289">
        <v>589201</v>
      </c>
      <c r="B2289" t="s">
        <v>2191</v>
      </c>
      <c r="C2289" t="s">
        <v>3168</v>
      </c>
      <c r="D2289" t="s">
        <v>201</v>
      </c>
      <c r="E2289" t="s">
        <v>117</v>
      </c>
      <c r="G2289">
        <v>1</v>
      </c>
      <c r="J2289" s="5"/>
      <c r="L2289" t="s">
        <v>806</v>
      </c>
      <c r="M2289">
        <v>2020</v>
      </c>
      <c r="N2289">
        <v>14</v>
      </c>
      <c r="O2289" t="s">
        <v>34</v>
      </c>
      <c r="P2289" t="s">
        <v>490</v>
      </c>
      <c r="Q2289" t="s">
        <v>35</v>
      </c>
      <c r="R2289" t="s">
        <v>117</v>
      </c>
      <c r="S2289" t="s">
        <v>120</v>
      </c>
      <c r="T2289">
        <v>1</v>
      </c>
      <c r="U2289" s="7">
        <v>1</v>
      </c>
      <c r="V2289" s="4">
        <v>1</v>
      </c>
      <c r="W2289">
        <v>0</v>
      </c>
      <c r="Y2289">
        <v>1</v>
      </c>
      <c r="Z2289">
        <v>1</v>
      </c>
      <c r="AA2289" t="b">
        <v>1</v>
      </c>
      <c r="AB2289" t="s">
        <v>151</v>
      </c>
      <c r="AC2289" t="s">
        <v>458</v>
      </c>
    </row>
    <row r="2290" spans="1:29" hidden="1" x14ac:dyDescent="0.25">
      <c r="A2290">
        <v>558045</v>
      </c>
      <c r="B2290" t="s">
        <v>2191</v>
      </c>
      <c r="C2290" t="s">
        <v>3168</v>
      </c>
      <c r="D2290" t="s">
        <v>201</v>
      </c>
      <c r="E2290" t="s">
        <v>228</v>
      </c>
      <c r="F2290" t="s">
        <v>100</v>
      </c>
      <c r="G2290">
        <v>0.33333333333332998</v>
      </c>
      <c r="J2290" s="5"/>
      <c r="L2290" t="s">
        <v>564</v>
      </c>
      <c r="M2290">
        <v>2018</v>
      </c>
      <c r="N2290">
        <v>8</v>
      </c>
      <c r="O2290" t="s">
        <v>34</v>
      </c>
      <c r="P2290" t="s">
        <v>292</v>
      </c>
      <c r="Q2290" t="s">
        <v>69</v>
      </c>
      <c r="R2290" t="s">
        <v>3093</v>
      </c>
      <c r="S2290" t="s">
        <v>61</v>
      </c>
      <c r="T2290">
        <v>0</v>
      </c>
      <c r="U2290" s="7">
        <v>0</v>
      </c>
      <c r="V2290" s="4">
        <v>0</v>
      </c>
      <c r="W2290">
        <v>0</v>
      </c>
      <c r="Y2290">
        <v>0</v>
      </c>
      <c r="Z2290">
        <v>0</v>
      </c>
      <c r="AA2290" t="b">
        <v>1</v>
      </c>
      <c r="AB2290" t="s">
        <v>151</v>
      </c>
      <c r="AC2290" t="s">
        <v>458</v>
      </c>
    </row>
    <row r="2291" spans="1:29" hidden="1" x14ac:dyDescent="0.25">
      <c r="A2291">
        <v>574351</v>
      </c>
      <c r="B2291" t="s">
        <v>2191</v>
      </c>
      <c r="C2291" t="s">
        <v>3168</v>
      </c>
      <c r="D2291" t="s">
        <v>201</v>
      </c>
      <c r="E2291" t="s">
        <v>228</v>
      </c>
      <c r="F2291" t="s">
        <v>100</v>
      </c>
      <c r="G2291">
        <v>0.33333333333332998</v>
      </c>
      <c r="J2291" s="5"/>
      <c r="L2291" t="s">
        <v>559</v>
      </c>
      <c r="M2291">
        <v>2019</v>
      </c>
      <c r="N2291">
        <v>7</v>
      </c>
      <c r="O2291" t="s">
        <v>34</v>
      </c>
      <c r="P2291" t="s">
        <v>266</v>
      </c>
      <c r="Q2291" t="s">
        <v>35</v>
      </c>
      <c r="R2291" t="s">
        <v>3093</v>
      </c>
      <c r="S2291" t="s">
        <v>61</v>
      </c>
      <c r="T2291">
        <v>0</v>
      </c>
      <c r="U2291" s="7">
        <v>0</v>
      </c>
      <c r="V2291" s="4">
        <v>0</v>
      </c>
      <c r="W2291">
        <v>0</v>
      </c>
      <c r="Y2291">
        <v>0</v>
      </c>
      <c r="Z2291">
        <v>0</v>
      </c>
      <c r="AA2291" t="b">
        <v>1</v>
      </c>
      <c r="AB2291" t="s">
        <v>151</v>
      </c>
      <c r="AC2291" t="s">
        <v>151</v>
      </c>
    </row>
    <row r="2292" spans="1:29" hidden="1" x14ac:dyDescent="0.25">
      <c r="A2292">
        <v>559062</v>
      </c>
      <c r="B2292" t="s">
        <v>2194</v>
      </c>
      <c r="C2292" t="s">
        <v>3168</v>
      </c>
      <c r="D2292" t="s">
        <v>263</v>
      </c>
      <c r="E2292" t="s">
        <v>99</v>
      </c>
      <c r="F2292" t="s">
        <v>100</v>
      </c>
      <c r="G2292">
        <v>1</v>
      </c>
      <c r="J2292" s="5"/>
      <c r="L2292" t="s">
        <v>2195</v>
      </c>
      <c r="M2292">
        <v>2018</v>
      </c>
      <c r="N2292">
        <v>8</v>
      </c>
      <c r="P2292" t="s">
        <v>2196</v>
      </c>
      <c r="Q2292" t="s">
        <v>35</v>
      </c>
      <c r="R2292" t="s">
        <v>103</v>
      </c>
      <c r="S2292" t="s">
        <v>104</v>
      </c>
      <c r="T2292">
        <v>0.25</v>
      </c>
      <c r="U2292" s="7">
        <v>0.25</v>
      </c>
      <c r="V2292" s="4">
        <v>0.25</v>
      </c>
      <c r="W2292">
        <v>0</v>
      </c>
      <c r="Y2292">
        <v>0.25</v>
      </c>
      <c r="Z2292">
        <v>0.25</v>
      </c>
      <c r="AA2292" t="b">
        <v>1</v>
      </c>
      <c r="AB2292" t="s">
        <v>151</v>
      </c>
      <c r="AC2292" t="s">
        <v>3189</v>
      </c>
    </row>
    <row r="2293" spans="1:29" hidden="1" x14ac:dyDescent="0.25">
      <c r="A2293">
        <v>574086</v>
      </c>
      <c r="B2293" t="s">
        <v>2194</v>
      </c>
      <c r="C2293" t="s">
        <v>3168</v>
      </c>
      <c r="D2293" t="s">
        <v>263</v>
      </c>
      <c r="E2293" t="s">
        <v>288</v>
      </c>
      <c r="G2293">
        <v>0.16666666666666999</v>
      </c>
      <c r="J2293" s="5"/>
      <c r="M2293">
        <v>2019</v>
      </c>
      <c r="N2293">
        <v>207</v>
      </c>
      <c r="P2293" t="s">
        <v>1811</v>
      </c>
      <c r="Q2293" t="s">
        <v>35</v>
      </c>
      <c r="R2293" t="s">
        <v>288</v>
      </c>
      <c r="S2293" t="s">
        <v>61</v>
      </c>
      <c r="T2293">
        <v>0</v>
      </c>
      <c r="U2293" s="7">
        <v>0</v>
      </c>
      <c r="V2293" s="4">
        <v>0</v>
      </c>
      <c r="W2293">
        <v>0</v>
      </c>
      <c r="Y2293">
        <v>0</v>
      </c>
      <c r="Z2293">
        <v>0</v>
      </c>
      <c r="AA2293" t="b">
        <v>1</v>
      </c>
      <c r="AB2293" t="s">
        <v>151</v>
      </c>
      <c r="AC2293" t="s">
        <v>3189</v>
      </c>
    </row>
    <row r="2294" spans="1:29" hidden="1" x14ac:dyDescent="0.25">
      <c r="A2294">
        <v>590350</v>
      </c>
      <c r="B2294" t="s">
        <v>2194</v>
      </c>
      <c r="C2294" t="s">
        <v>3168</v>
      </c>
      <c r="D2294" t="s">
        <v>263</v>
      </c>
      <c r="E2294" t="s">
        <v>40</v>
      </c>
      <c r="F2294" t="s">
        <v>41</v>
      </c>
      <c r="G2294">
        <v>0.5</v>
      </c>
      <c r="J2294" s="5"/>
      <c r="L2294" t="s">
        <v>1195</v>
      </c>
      <c r="M2294">
        <v>2020</v>
      </c>
      <c r="N2294">
        <v>6</v>
      </c>
      <c r="O2294" t="s">
        <v>34</v>
      </c>
      <c r="Q2294" t="s">
        <v>35</v>
      </c>
      <c r="R2294" t="s">
        <v>43</v>
      </c>
      <c r="S2294" t="s">
        <v>44</v>
      </c>
      <c r="T2294">
        <v>0.5</v>
      </c>
      <c r="U2294" s="7">
        <v>0.5</v>
      </c>
      <c r="V2294" s="4">
        <v>0.25</v>
      </c>
      <c r="W2294">
        <v>0</v>
      </c>
      <c r="Y2294">
        <v>0.25</v>
      </c>
      <c r="Z2294">
        <v>0.25</v>
      </c>
      <c r="AA2294" t="b">
        <v>1</v>
      </c>
      <c r="AB2294" t="s">
        <v>151</v>
      </c>
      <c r="AC2294" t="s">
        <v>151</v>
      </c>
    </row>
    <row r="2295" spans="1:29" hidden="1" x14ac:dyDescent="0.25">
      <c r="A2295">
        <v>558543</v>
      </c>
      <c r="B2295" t="s">
        <v>2197</v>
      </c>
      <c r="C2295" t="s">
        <v>3168</v>
      </c>
      <c r="D2295" t="s">
        <v>108</v>
      </c>
      <c r="E2295" t="s">
        <v>40</v>
      </c>
      <c r="F2295" t="s">
        <v>30</v>
      </c>
      <c r="G2295">
        <v>1</v>
      </c>
      <c r="H2295" t="s">
        <v>2198</v>
      </c>
      <c r="I2295" t="s">
        <v>49</v>
      </c>
      <c r="J2295" s="5"/>
      <c r="L2295" t="s">
        <v>903</v>
      </c>
      <c r="M2295">
        <v>2018</v>
      </c>
      <c r="N2295">
        <v>11</v>
      </c>
      <c r="O2295" t="s">
        <v>34</v>
      </c>
      <c r="Q2295" t="s">
        <v>69</v>
      </c>
      <c r="R2295" t="s">
        <v>55</v>
      </c>
      <c r="S2295" t="s">
        <v>169</v>
      </c>
      <c r="T2295">
        <v>7</v>
      </c>
      <c r="U2295" s="7">
        <v>7</v>
      </c>
      <c r="V2295" s="4">
        <v>7</v>
      </c>
      <c r="W2295">
        <v>0</v>
      </c>
      <c r="Y2295">
        <v>7</v>
      </c>
      <c r="Z2295">
        <v>7</v>
      </c>
      <c r="AA2295" t="b">
        <v>1</v>
      </c>
      <c r="AB2295" t="s">
        <v>116</v>
      </c>
      <c r="AC2295" t="s">
        <v>116</v>
      </c>
    </row>
    <row r="2296" spans="1:29" hidden="1" x14ac:dyDescent="0.25">
      <c r="A2296">
        <v>535154</v>
      </c>
      <c r="B2296" t="s">
        <v>2197</v>
      </c>
      <c r="C2296" t="s">
        <v>3168</v>
      </c>
      <c r="D2296" t="s">
        <v>108</v>
      </c>
      <c r="E2296" t="s">
        <v>193</v>
      </c>
      <c r="G2296">
        <v>1</v>
      </c>
      <c r="J2296" s="5"/>
      <c r="M2296">
        <v>2017</v>
      </c>
      <c r="N2296">
        <v>178</v>
      </c>
      <c r="O2296" t="s">
        <v>34</v>
      </c>
      <c r="P2296" t="s">
        <v>752</v>
      </c>
      <c r="Q2296" t="s">
        <v>69</v>
      </c>
      <c r="R2296" t="s">
        <v>193</v>
      </c>
      <c r="S2296" t="s">
        <v>60</v>
      </c>
      <c r="T2296">
        <v>9</v>
      </c>
      <c r="U2296" s="7">
        <v>10.258911777611129</v>
      </c>
      <c r="V2296" s="4">
        <v>10.258911777611129</v>
      </c>
      <c r="W2296">
        <v>9</v>
      </c>
      <c r="Y2296">
        <v>10.258911777611129</v>
      </c>
      <c r="Z2296">
        <v>10.258911777611129</v>
      </c>
      <c r="AA2296" t="b">
        <v>1</v>
      </c>
      <c r="AB2296" t="s">
        <v>116</v>
      </c>
      <c r="AC2296" t="s">
        <v>116</v>
      </c>
    </row>
    <row r="2297" spans="1:29" hidden="1" x14ac:dyDescent="0.25">
      <c r="A2297">
        <v>564081</v>
      </c>
      <c r="B2297" t="s">
        <v>2197</v>
      </c>
      <c r="C2297" t="s">
        <v>3168</v>
      </c>
      <c r="D2297" t="s">
        <v>108</v>
      </c>
      <c r="E2297" t="s">
        <v>40</v>
      </c>
      <c r="F2297" t="s">
        <v>171</v>
      </c>
      <c r="G2297">
        <v>0.5</v>
      </c>
      <c r="J2297" s="5"/>
      <c r="L2297" t="s">
        <v>2176</v>
      </c>
      <c r="M2297">
        <v>2019</v>
      </c>
      <c r="N2297">
        <v>16</v>
      </c>
      <c r="O2297" t="s">
        <v>168</v>
      </c>
      <c r="Q2297" t="s">
        <v>35</v>
      </c>
      <c r="R2297" t="s">
        <v>357</v>
      </c>
      <c r="S2297" t="s">
        <v>44</v>
      </c>
      <c r="T2297">
        <v>0.5</v>
      </c>
      <c r="U2297" s="7">
        <v>0.5</v>
      </c>
      <c r="V2297" s="4">
        <v>0.25</v>
      </c>
      <c r="W2297">
        <v>0</v>
      </c>
      <c r="Y2297">
        <v>0.25</v>
      </c>
      <c r="Z2297">
        <v>0.25</v>
      </c>
      <c r="AA2297" t="b">
        <v>1</v>
      </c>
      <c r="AB2297" t="s">
        <v>76</v>
      </c>
      <c r="AC2297" t="s">
        <v>3185</v>
      </c>
    </row>
    <row r="2298" spans="1:29" hidden="1" x14ac:dyDescent="0.25">
      <c r="A2298">
        <v>572370</v>
      </c>
      <c r="B2298" t="s">
        <v>2197</v>
      </c>
      <c r="C2298" t="s">
        <v>3168</v>
      </c>
      <c r="D2298" t="s">
        <v>108</v>
      </c>
      <c r="E2298" t="s">
        <v>58</v>
      </c>
      <c r="G2298">
        <v>0.1</v>
      </c>
      <c r="J2298" s="5"/>
      <c r="L2298" t="s">
        <v>843</v>
      </c>
      <c r="M2298">
        <v>2019</v>
      </c>
      <c r="N2298">
        <v>288</v>
      </c>
      <c r="O2298" t="s">
        <v>34</v>
      </c>
      <c r="P2298" t="s">
        <v>662</v>
      </c>
      <c r="Q2298" t="s">
        <v>35</v>
      </c>
      <c r="R2298" t="s">
        <v>58</v>
      </c>
      <c r="S2298" t="s">
        <v>60</v>
      </c>
      <c r="T2298">
        <v>3</v>
      </c>
      <c r="U2298" s="7">
        <v>3</v>
      </c>
      <c r="V2298" s="4">
        <v>0.30000000000000004</v>
      </c>
      <c r="W2298">
        <v>3</v>
      </c>
      <c r="Y2298">
        <v>0.30000000000000004</v>
      </c>
      <c r="Z2298">
        <v>0.30000000000000004</v>
      </c>
      <c r="AA2298" t="b">
        <v>1</v>
      </c>
      <c r="AB2298" t="s">
        <v>116</v>
      </c>
      <c r="AC2298" t="s">
        <v>116</v>
      </c>
    </row>
    <row r="2299" spans="1:29" hidden="1" x14ac:dyDescent="0.25">
      <c r="A2299">
        <v>589712</v>
      </c>
      <c r="B2299" t="s">
        <v>2197</v>
      </c>
      <c r="C2299" t="s">
        <v>3168</v>
      </c>
      <c r="D2299" t="s">
        <v>108</v>
      </c>
      <c r="E2299" t="s">
        <v>40</v>
      </c>
      <c r="F2299" t="s">
        <v>146</v>
      </c>
      <c r="G2299">
        <v>1</v>
      </c>
      <c r="H2299" t="s">
        <v>2199</v>
      </c>
      <c r="I2299" t="s">
        <v>32</v>
      </c>
      <c r="J2299" s="5"/>
      <c r="L2299" t="s">
        <v>901</v>
      </c>
      <c r="M2299">
        <v>2020</v>
      </c>
      <c r="N2299">
        <v>19</v>
      </c>
      <c r="O2299" t="s">
        <v>184</v>
      </c>
      <c r="Q2299" t="s">
        <v>69</v>
      </c>
      <c r="R2299" t="s">
        <v>150</v>
      </c>
      <c r="S2299" t="s">
        <v>169</v>
      </c>
      <c r="T2299">
        <v>7</v>
      </c>
      <c r="U2299" s="7">
        <v>7</v>
      </c>
      <c r="V2299" s="4">
        <v>7</v>
      </c>
      <c r="W2299">
        <v>0</v>
      </c>
      <c r="Y2299">
        <v>7</v>
      </c>
      <c r="Z2299">
        <v>7</v>
      </c>
      <c r="AA2299" t="b">
        <v>1</v>
      </c>
      <c r="AB2299" t="s">
        <v>116</v>
      </c>
      <c r="AC2299" t="s">
        <v>116</v>
      </c>
    </row>
    <row r="2300" spans="1:29" hidden="1" x14ac:dyDescent="0.25">
      <c r="A2300">
        <v>531895</v>
      </c>
      <c r="B2300" t="s">
        <v>2200</v>
      </c>
      <c r="C2300" t="s">
        <v>3168</v>
      </c>
      <c r="D2300" t="s">
        <v>947</v>
      </c>
      <c r="E2300" t="s">
        <v>40</v>
      </c>
      <c r="F2300" t="s">
        <v>171</v>
      </c>
      <c r="G2300">
        <v>0.33333333333332998</v>
      </c>
      <c r="J2300" s="5"/>
      <c r="L2300" t="s">
        <v>1030</v>
      </c>
      <c r="M2300">
        <v>2017</v>
      </c>
      <c r="N2300">
        <v>4</v>
      </c>
      <c r="O2300" t="s">
        <v>543</v>
      </c>
      <c r="Q2300" t="s">
        <v>544</v>
      </c>
      <c r="R2300" t="s">
        <v>357</v>
      </c>
      <c r="S2300" t="s">
        <v>44</v>
      </c>
      <c r="T2300">
        <v>0.5</v>
      </c>
      <c r="U2300" s="7">
        <v>1</v>
      </c>
      <c r="V2300" s="4">
        <v>0.33333333333332998</v>
      </c>
      <c r="W2300">
        <v>0</v>
      </c>
      <c r="Y2300">
        <v>0.33333333333332998</v>
      </c>
      <c r="Z2300">
        <v>0.33333333333332998</v>
      </c>
      <c r="AA2300" t="b">
        <v>1</v>
      </c>
      <c r="AB2300" t="s">
        <v>151</v>
      </c>
      <c r="AC2300" t="s">
        <v>151</v>
      </c>
    </row>
    <row r="2301" spans="1:29" hidden="1" x14ac:dyDescent="0.25">
      <c r="A2301">
        <v>561620</v>
      </c>
      <c r="B2301" t="s">
        <v>2200</v>
      </c>
      <c r="C2301" t="s">
        <v>3168</v>
      </c>
      <c r="D2301" t="s">
        <v>947</v>
      </c>
      <c r="E2301" t="s">
        <v>99</v>
      </c>
      <c r="F2301" t="s">
        <v>30</v>
      </c>
      <c r="G2301">
        <v>0.33333333333332998</v>
      </c>
      <c r="H2301" t="s">
        <v>1032</v>
      </c>
      <c r="J2301" s="5"/>
      <c r="L2301" t="s">
        <v>1033</v>
      </c>
      <c r="M2301">
        <v>2017</v>
      </c>
      <c r="N2301">
        <v>11</v>
      </c>
      <c r="P2301" t="s">
        <v>1034</v>
      </c>
      <c r="Q2301" t="s">
        <v>69</v>
      </c>
      <c r="R2301" t="s">
        <v>3107</v>
      </c>
      <c r="S2301" t="s">
        <v>225</v>
      </c>
      <c r="T2301">
        <v>0.5</v>
      </c>
      <c r="U2301" s="7">
        <v>1</v>
      </c>
      <c r="V2301" s="4">
        <v>0.33333333333332998</v>
      </c>
      <c r="W2301">
        <v>0</v>
      </c>
      <c r="Y2301">
        <v>0.33333333333332998</v>
      </c>
      <c r="Z2301">
        <v>0.33333333333332998</v>
      </c>
      <c r="AA2301" t="b">
        <v>1</v>
      </c>
      <c r="AB2301" t="s">
        <v>151</v>
      </c>
      <c r="AC2301" t="s">
        <v>151</v>
      </c>
    </row>
    <row r="2302" spans="1:29" hidden="1" x14ac:dyDescent="0.25">
      <c r="A2302">
        <v>580080</v>
      </c>
      <c r="B2302" t="s">
        <v>2200</v>
      </c>
      <c r="C2302" t="s">
        <v>3168</v>
      </c>
      <c r="D2302" t="s">
        <v>947</v>
      </c>
      <c r="E2302" t="s">
        <v>99</v>
      </c>
      <c r="F2302" t="s">
        <v>100</v>
      </c>
      <c r="G2302">
        <v>0.5</v>
      </c>
      <c r="J2302" s="5"/>
      <c r="L2302" t="s">
        <v>1794</v>
      </c>
      <c r="M2302">
        <v>2020</v>
      </c>
      <c r="N2302">
        <v>8</v>
      </c>
      <c r="P2302" t="s">
        <v>993</v>
      </c>
      <c r="Q2302" t="s">
        <v>69</v>
      </c>
      <c r="R2302" t="s">
        <v>103</v>
      </c>
      <c r="S2302" t="s">
        <v>104</v>
      </c>
      <c r="T2302">
        <v>0.25</v>
      </c>
      <c r="U2302" s="7">
        <v>0.5</v>
      </c>
      <c r="V2302" s="4">
        <v>0.25</v>
      </c>
      <c r="W2302">
        <v>0</v>
      </c>
      <c r="Y2302">
        <v>0.25</v>
      </c>
      <c r="Z2302">
        <v>0.25</v>
      </c>
      <c r="AA2302" t="b">
        <v>1</v>
      </c>
      <c r="AB2302" t="s">
        <v>151</v>
      </c>
      <c r="AC2302" t="s">
        <v>151</v>
      </c>
    </row>
    <row r="2303" spans="1:29" hidden="1" x14ac:dyDescent="0.25">
      <c r="A2303">
        <v>580081</v>
      </c>
      <c r="B2303" t="s">
        <v>2200</v>
      </c>
      <c r="C2303" t="s">
        <v>3168</v>
      </c>
      <c r="D2303" t="s">
        <v>947</v>
      </c>
      <c r="E2303" t="s">
        <v>99</v>
      </c>
      <c r="F2303" t="s">
        <v>100</v>
      </c>
      <c r="G2303">
        <v>0.5</v>
      </c>
      <c r="J2303" s="5"/>
      <c r="L2303" t="s">
        <v>1794</v>
      </c>
      <c r="M2303">
        <v>2020</v>
      </c>
      <c r="N2303">
        <v>4</v>
      </c>
      <c r="P2303" t="s">
        <v>993</v>
      </c>
      <c r="Q2303" t="s">
        <v>69</v>
      </c>
      <c r="R2303" t="s">
        <v>103</v>
      </c>
      <c r="S2303" t="s">
        <v>104</v>
      </c>
      <c r="T2303">
        <v>0.25</v>
      </c>
      <c r="U2303" s="7">
        <v>0.5</v>
      </c>
      <c r="V2303" s="4">
        <v>0.25</v>
      </c>
      <c r="W2303">
        <v>0</v>
      </c>
      <c r="Y2303">
        <v>0.25</v>
      </c>
      <c r="Z2303">
        <v>0.25</v>
      </c>
      <c r="AA2303" t="b">
        <v>1</v>
      </c>
      <c r="AB2303" t="s">
        <v>151</v>
      </c>
      <c r="AC2303" t="s">
        <v>151</v>
      </c>
    </row>
    <row r="2304" spans="1:29" hidden="1" x14ac:dyDescent="0.25">
      <c r="A2304">
        <v>580082</v>
      </c>
      <c r="B2304" t="s">
        <v>2200</v>
      </c>
      <c r="C2304" t="s">
        <v>3168</v>
      </c>
      <c r="D2304" t="s">
        <v>947</v>
      </c>
      <c r="E2304" t="s">
        <v>99</v>
      </c>
      <c r="F2304" t="s">
        <v>100</v>
      </c>
      <c r="G2304">
        <v>0.33333333333332998</v>
      </c>
      <c r="J2304" s="5"/>
      <c r="L2304" t="s">
        <v>1794</v>
      </c>
      <c r="M2304">
        <v>2020</v>
      </c>
      <c r="N2304">
        <v>7</v>
      </c>
      <c r="P2304" t="s">
        <v>993</v>
      </c>
      <c r="Q2304" t="s">
        <v>69</v>
      </c>
      <c r="R2304" t="s">
        <v>103</v>
      </c>
      <c r="S2304" t="s">
        <v>104</v>
      </c>
      <c r="T2304">
        <v>0.25</v>
      </c>
      <c r="U2304" s="7">
        <v>0.5</v>
      </c>
      <c r="V2304" s="4">
        <v>0.16666666666666499</v>
      </c>
      <c r="W2304">
        <v>0</v>
      </c>
      <c r="Y2304">
        <v>0.16666666666666499</v>
      </c>
      <c r="Z2304">
        <v>0.16666666666666499</v>
      </c>
      <c r="AA2304" t="b">
        <v>1</v>
      </c>
      <c r="AB2304" t="s">
        <v>76</v>
      </c>
      <c r="AC2304" t="s">
        <v>3186</v>
      </c>
    </row>
    <row r="2305" spans="1:29" hidden="1" x14ac:dyDescent="0.25">
      <c r="A2305">
        <v>552278</v>
      </c>
      <c r="B2305" t="s">
        <v>2200</v>
      </c>
      <c r="C2305" t="s">
        <v>3168</v>
      </c>
      <c r="D2305" t="s">
        <v>947</v>
      </c>
      <c r="E2305" t="s">
        <v>40</v>
      </c>
      <c r="F2305" t="s">
        <v>41</v>
      </c>
      <c r="G2305">
        <v>0.33333333333332998</v>
      </c>
      <c r="J2305" s="5"/>
      <c r="L2305" t="s">
        <v>339</v>
      </c>
      <c r="M2305">
        <v>2018</v>
      </c>
      <c r="N2305">
        <v>13</v>
      </c>
      <c r="O2305" t="s">
        <v>34</v>
      </c>
      <c r="Q2305" t="s">
        <v>35</v>
      </c>
      <c r="R2305" t="s">
        <v>43</v>
      </c>
      <c r="S2305" t="s">
        <v>44</v>
      </c>
      <c r="T2305">
        <v>0.5</v>
      </c>
      <c r="U2305" s="7">
        <v>0.5</v>
      </c>
      <c r="V2305" s="4">
        <v>0.16666666666666499</v>
      </c>
      <c r="W2305">
        <v>0</v>
      </c>
      <c r="Y2305">
        <v>0.16666666666666499</v>
      </c>
      <c r="Z2305">
        <v>0.16666666666666499</v>
      </c>
      <c r="AA2305" t="b">
        <v>1</v>
      </c>
      <c r="AB2305" t="s">
        <v>151</v>
      </c>
      <c r="AC2305" t="s">
        <v>151</v>
      </c>
    </row>
    <row r="2306" spans="1:29" hidden="1" x14ac:dyDescent="0.25">
      <c r="A2306">
        <v>552719</v>
      </c>
      <c r="B2306" t="s">
        <v>2200</v>
      </c>
      <c r="C2306" t="s">
        <v>3168</v>
      </c>
      <c r="D2306" t="s">
        <v>947</v>
      </c>
      <c r="E2306" t="s">
        <v>40</v>
      </c>
      <c r="F2306" t="s">
        <v>89</v>
      </c>
      <c r="G2306">
        <v>0.5</v>
      </c>
      <c r="J2306" s="5"/>
      <c r="L2306" t="s">
        <v>151</v>
      </c>
      <c r="M2306">
        <v>2018</v>
      </c>
      <c r="N2306">
        <v>18</v>
      </c>
      <c r="O2306" t="s">
        <v>34</v>
      </c>
      <c r="Q2306" t="s">
        <v>69</v>
      </c>
      <c r="R2306" t="s">
        <v>91</v>
      </c>
      <c r="S2306" t="s">
        <v>92</v>
      </c>
      <c r="T2306">
        <v>1</v>
      </c>
      <c r="U2306" s="7">
        <v>2</v>
      </c>
      <c r="V2306" s="4">
        <v>1</v>
      </c>
      <c r="W2306">
        <v>0</v>
      </c>
      <c r="Y2306">
        <v>1</v>
      </c>
      <c r="Z2306">
        <v>1</v>
      </c>
      <c r="AA2306" t="b">
        <v>1</v>
      </c>
      <c r="AB2306" t="s">
        <v>151</v>
      </c>
      <c r="AC2306" t="s">
        <v>151</v>
      </c>
    </row>
    <row r="2307" spans="1:29" hidden="1" x14ac:dyDescent="0.25">
      <c r="A2307">
        <v>590886</v>
      </c>
      <c r="B2307" t="s">
        <v>2200</v>
      </c>
      <c r="C2307" t="s">
        <v>3168</v>
      </c>
      <c r="D2307" t="s">
        <v>947</v>
      </c>
      <c r="E2307" t="s">
        <v>99</v>
      </c>
      <c r="F2307" t="s">
        <v>1139</v>
      </c>
      <c r="G2307">
        <v>0.5</v>
      </c>
      <c r="J2307" s="5">
        <v>530212400019</v>
      </c>
      <c r="L2307" t="s">
        <v>1528</v>
      </c>
      <c r="M2307">
        <v>2019</v>
      </c>
      <c r="N2307">
        <v>7</v>
      </c>
      <c r="O2307" t="s">
        <v>543</v>
      </c>
      <c r="P2307" t="s">
        <v>784</v>
      </c>
      <c r="Q2307" t="s">
        <v>69</v>
      </c>
      <c r="R2307" t="s">
        <v>3113</v>
      </c>
      <c r="S2307" t="s">
        <v>225</v>
      </c>
      <c r="T2307">
        <v>0.5</v>
      </c>
      <c r="U2307" s="7">
        <v>1</v>
      </c>
      <c r="V2307" s="4">
        <v>0.5</v>
      </c>
      <c r="W2307">
        <v>0</v>
      </c>
      <c r="Y2307">
        <v>0.5</v>
      </c>
      <c r="Z2307">
        <v>0.5</v>
      </c>
      <c r="AA2307" t="b">
        <v>1</v>
      </c>
      <c r="AB2307" t="s">
        <v>151</v>
      </c>
      <c r="AC2307" t="s">
        <v>151</v>
      </c>
    </row>
    <row r="2308" spans="1:29" hidden="1" x14ac:dyDescent="0.25">
      <c r="A2308">
        <v>529624</v>
      </c>
      <c r="B2308" t="s">
        <v>2201</v>
      </c>
      <c r="C2308" t="s">
        <v>3168</v>
      </c>
      <c r="D2308" t="s">
        <v>63</v>
      </c>
      <c r="E2308" t="s">
        <v>761</v>
      </c>
      <c r="G2308">
        <v>1</v>
      </c>
      <c r="J2308" s="5"/>
      <c r="L2308" t="s">
        <v>762</v>
      </c>
      <c r="M2308">
        <v>2017</v>
      </c>
      <c r="N2308">
        <v>2</v>
      </c>
      <c r="O2308" t="s">
        <v>168</v>
      </c>
      <c r="P2308" t="s">
        <v>289</v>
      </c>
      <c r="Q2308" t="s">
        <v>35</v>
      </c>
      <c r="R2308" t="s">
        <v>761</v>
      </c>
      <c r="S2308" t="s">
        <v>61</v>
      </c>
      <c r="T2308">
        <v>0</v>
      </c>
      <c r="U2308" s="7">
        <v>0</v>
      </c>
      <c r="V2308" s="4">
        <v>0</v>
      </c>
      <c r="W2308">
        <v>0</v>
      </c>
      <c r="Y2308">
        <v>0</v>
      </c>
      <c r="Z2308">
        <v>0</v>
      </c>
      <c r="AA2308" t="b">
        <v>1</v>
      </c>
      <c r="AB2308" t="s">
        <v>151</v>
      </c>
      <c r="AC2308" t="s">
        <v>151</v>
      </c>
    </row>
    <row r="2309" spans="1:29" hidden="1" x14ac:dyDescent="0.25">
      <c r="A2309">
        <v>529626</v>
      </c>
      <c r="B2309" t="s">
        <v>2201</v>
      </c>
      <c r="C2309" t="s">
        <v>3168</v>
      </c>
      <c r="D2309" t="s">
        <v>63</v>
      </c>
      <c r="E2309" t="s">
        <v>761</v>
      </c>
      <c r="G2309">
        <v>1</v>
      </c>
      <c r="J2309" s="5"/>
      <c r="L2309" t="s">
        <v>762</v>
      </c>
      <c r="M2309">
        <v>2017</v>
      </c>
      <c r="N2309">
        <v>1</v>
      </c>
      <c r="O2309" t="s">
        <v>168</v>
      </c>
      <c r="P2309" t="s">
        <v>289</v>
      </c>
      <c r="Q2309" t="s">
        <v>35</v>
      </c>
      <c r="R2309" t="s">
        <v>761</v>
      </c>
      <c r="S2309" t="s">
        <v>61</v>
      </c>
      <c r="T2309">
        <v>0</v>
      </c>
      <c r="U2309" s="7">
        <v>0</v>
      </c>
      <c r="V2309" s="4">
        <v>0</v>
      </c>
      <c r="W2309">
        <v>0</v>
      </c>
      <c r="Y2309">
        <v>0</v>
      </c>
      <c r="Z2309">
        <v>0</v>
      </c>
      <c r="AA2309" t="b">
        <v>1</v>
      </c>
      <c r="AB2309" t="s">
        <v>151</v>
      </c>
      <c r="AC2309" t="s">
        <v>151</v>
      </c>
    </row>
    <row r="2310" spans="1:29" hidden="1" x14ac:dyDescent="0.25">
      <c r="A2310">
        <v>529629</v>
      </c>
      <c r="B2310" t="s">
        <v>2201</v>
      </c>
      <c r="C2310" t="s">
        <v>3168</v>
      </c>
      <c r="D2310" t="s">
        <v>63</v>
      </c>
      <c r="E2310" t="s">
        <v>761</v>
      </c>
      <c r="G2310">
        <v>1</v>
      </c>
      <c r="J2310" s="5"/>
      <c r="L2310" t="s">
        <v>762</v>
      </c>
      <c r="M2310">
        <v>2017</v>
      </c>
      <c r="N2310">
        <v>2</v>
      </c>
      <c r="O2310" t="s">
        <v>168</v>
      </c>
      <c r="P2310" t="s">
        <v>289</v>
      </c>
      <c r="Q2310" t="s">
        <v>35</v>
      </c>
      <c r="R2310" t="s">
        <v>761</v>
      </c>
      <c r="S2310" t="s">
        <v>61</v>
      </c>
      <c r="T2310">
        <v>0</v>
      </c>
      <c r="U2310" s="7">
        <v>0</v>
      </c>
      <c r="V2310" s="4">
        <v>0</v>
      </c>
      <c r="W2310">
        <v>0</v>
      </c>
      <c r="Y2310">
        <v>0</v>
      </c>
      <c r="Z2310">
        <v>0</v>
      </c>
      <c r="AA2310" t="b">
        <v>1</v>
      </c>
      <c r="AB2310" t="s">
        <v>151</v>
      </c>
      <c r="AC2310" t="s">
        <v>151</v>
      </c>
    </row>
    <row r="2311" spans="1:29" hidden="1" x14ac:dyDescent="0.25">
      <c r="A2311">
        <v>529631</v>
      </c>
      <c r="B2311" t="s">
        <v>2201</v>
      </c>
      <c r="C2311" t="s">
        <v>3168</v>
      </c>
      <c r="D2311" t="s">
        <v>63</v>
      </c>
      <c r="E2311" t="s">
        <v>761</v>
      </c>
      <c r="G2311">
        <v>1</v>
      </c>
      <c r="J2311" s="5"/>
      <c r="L2311" t="s">
        <v>762</v>
      </c>
      <c r="M2311">
        <v>2017</v>
      </c>
      <c r="N2311">
        <v>2</v>
      </c>
      <c r="O2311" t="s">
        <v>168</v>
      </c>
      <c r="P2311" t="s">
        <v>289</v>
      </c>
      <c r="Q2311" t="s">
        <v>35</v>
      </c>
      <c r="R2311" t="s">
        <v>761</v>
      </c>
      <c r="S2311" t="s">
        <v>61</v>
      </c>
      <c r="T2311">
        <v>0</v>
      </c>
      <c r="U2311" s="7">
        <v>0</v>
      </c>
      <c r="V2311" s="4">
        <v>0</v>
      </c>
      <c r="W2311">
        <v>0</v>
      </c>
      <c r="Y2311">
        <v>0</v>
      </c>
      <c r="Z2311">
        <v>0</v>
      </c>
      <c r="AA2311" t="b">
        <v>1</v>
      </c>
      <c r="AB2311" t="s">
        <v>151</v>
      </c>
      <c r="AC2311" t="s">
        <v>151</v>
      </c>
    </row>
    <row r="2312" spans="1:29" hidden="1" x14ac:dyDescent="0.25">
      <c r="A2312">
        <v>529632</v>
      </c>
      <c r="B2312" t="s">
        <v>2201</v>
      </c>
      <c r="C2312" t="s">
        <v>3168</v>
      </c>
      <c r="D2312" t="s">
        <v>63</v>
      </c>
      <c r="E2312" t="s">
        <v>761</v>
      </c>
      <c r="G2312">
        <v>1</v>
      </c>
      <c r="J2312" s="5"/>
      <c r="L2312" t="s">
        <v>762</v>
      </c>
      <c r="M2312">
        <v>2017</v>
      </c>
      <c r="N2312">
        <v>2</v>
      </c>
      <c r="O2312" t="s">
        <v>168</v>
      </c>
      <c r="P2312" t="s">
        <v>289</v>
      </c>
      <c r="Q2312" t="s">
        <v>35</v>
      </c>
      <c r="R2312" t="s">
        <v>761</v>
      </c>
      <c r="S2312" t="s">
        <v>61</v>
      </c>
      <c r="T2312">
        <v>0</v>
      </c>
      <c r="U2312" s="7">
        <v>0</v>
      </c>
      <c r="V2312" s="4">
        <v>0</v>
      </c>
      <c r="W2312">
        <v>0</v>
      </c>
      <c r="Y2312">
        <v>0</v>
      </c>
      <c r="Z2312">
        <v>0</v>
      </c>
      <c r="AA2312" t="b">
        <v>1</v>
      </c>
      <c r="AB2312" t="s">
        <v>151</v>
      </c>
      <c r="AC2312" t="s">
        <v>151</v>
      </c>
    </row>
    <row r="2313" spans="1:29" hidden="1" x14ac:dyDescent="0.25">
      <c r="A2313">
        <v>531554</v>
      </c>
      <c r="B2313" t="s">
        <v>2201</v>
      </c>
      <c r="C2313" t="s">
        <v>3168</v>
      </c>
      <c r="D2313" t="s">
        <v>63</v>
      </c>
      <c r="E2313" t="s">
        <v>99</v>
      </c>
      <c r="F2313" t="s">
        <v>100</v>
      </c>
      <c r="G2313">
        <v>0.5</v>
      </c>
      <c r="J2313" s="5"/>
      <c r="L2313" t="s">
        <v>1464</v>
      </c>
      <c r="M2313">
        <v>2017</v>
      </c>
      <c r="N2313">
        <v>6</v>
      </c>
      <c r="P2313" t="s">
        <v>1465</v>
      </c>
      <c r="Q2313" t="s">
        <v>35</v>
      </c>
      <c r="R2313" t="s">
        <v>103</v>
      </c>
      <c r="S2313" t="s">
        <v>104</v>
      </c>
      <c r="T2313">
        <v>0.25</v>
      </c>
      <c r="U2313" s="7">
        <v>0.25</v>
      </c>
      <c r="V2313" s="4">
        <v>0.125</v>
      </c>
      <c r="W2313">
        <v>0</v>
      </c>
      <c r="Y2313">
        <v>0.125</v>
      </c>
      <c r="Z2313">
        <v>0.125</v>
      </c>
      <c r="AA2313" t="b">
        <v>1</v>
      </c>
      <c r="AB2313" t="s">
        <v>151</v>
      </c>
      <c r="AC2313" t="s">
        <v>151</v>
      </c>
    </row>
    <row r="2314" spans="1:29" hidden="1" x14ac:dyDescent="0.25">
      <c r="A2314">
        <v>576411</v>
      </c>
      <c r="B2314" t="s">
        <v>2201</v>
      </c>
      <c r="C2314" t="s">
        <v>3168</v>
      </c>
      <c r="D2314" t="s">
        <v>63</v>
      </c>
      <c r="E2314" t="s">
        <v>40</v>
      </c>
      <c r="F2314" t="s">
        <v>89</v>
      </c>
      <c r="G2314">
        <v>0.5</v>
      </c>
      <c r="J2314" s="5"/>
      <c r="L2314" t="s">
        <v>498</v>
      </c>
      <c r="M2314">
        <v>2019</v>
      </c>
      <c r="N2314">
        <v>20</v>
      </c>
      <c r="O2314" t="s">
        <v>34</v>
      </c>
      <c r="Q2314" t="s">
        <v>35</v>
      </c>
      <c r="R2314" t="s">
        <v>91</v>
      </c>
      <c r="S2314" t="s">
        <v>92</v>
      </c>
      <c r="T2314">
        <v>1</v>
      </c>
      <c r="U2314" s="7">
        <v>1</v>
      </c>
      <c r="V2314" s="4">
        <v>0.5</v>
      </c>
      <c r="W2314">
        <v>0</v>
      </c>
      <c r="Y2314">
        <v>0.5</v>
      </c>
      <c r="Z2314">
        <v>0.5</v>
      </c>
      <c r="AA2314" t="b">
        <v>1</v>
      </c>
      <c r="AB2314" t="s">
        <v>151</v>
      </c>
      <c r="AC2314" t="s">
        <v>151</v>
      </c>
    </row>
    <row r="2315" spans="1:29" hidden="1" x14ac:dyDescent="0.25">
      <c r="A2315">
        <v>536068</v>
      </c>
      <c r="B2315" t="s">
        <v>2201</v>
      </c>
      <c r="C2315" t="s">
        <v>3168</v>
      </c>
      <c r="D2315" t="s">
        <v>63</v>
      </c>
      <c r="E2315" t="s">
        <v>99</v>
      </c>
      <c r="F2315" t="s">
        <v>134</v>
      </c>
      <c r="G2315">
        <v>1</v>
      </c>
      <c r="J2315" s="5">
        <v>417240300013</v>
      </c>
      <c r="L2315" t="s">
        <v>2202</v>
      </c>
      <c r="M2315">
        <v>2017</v>
      </c>
      <c r="N2315">
        <v>8</v>
      </c>
      <c r="P2315" t="s">
        <v>732</v>
      </c>
      <c r="Q2315" t="s">
        <v>35</v>
      </c>
      <c r="R2315" t="s">
        <v>224</v>
      </c>
      <c r="S2315" t="s">
        <v>225</v>
      </c>
      <c r="T2315">
        <v>0.5</v>
      </c>
      <c r="U2315" s="7">
        <v>0.5</v>
      </c>
      <c r="V2315" s="4">
        <v>0.5</v>
      </c>
      <c r="W2315">
        <v>0</v>
      </c>
      <c r="Y2315">
        <v>0.5</v>
      </c>
      <c r="Z2315">
        <v>0.5</v>
      </c>
      <c r="AA2315" t="b">
        <v>1</v>
      </c>
      <c r="AB2315" t="s">
        <v>151</v>
      </c>
      <c r="AC2315" t="s">
        <v>151</v>
      </c>
    </row>
    <row r="2316" spans="1:29" hidden="1" x14ac:dyDescent="0.25">
      <c r="A2316">
        <v>560260</v>
      </c>
      <c r="B2316" t="s">
        <v>2201</v>
      </c>
      <c r="C2316" t="s">
        <v>3168</v>
      </c>
      <c r="D2316" t="s">
        <v>63</v>
      </c>
      <c r="E2316" t="s">
        <v>99</v>
      </c>
      <c r="F2316" t="s">
        <v>100</v>
      </c>
      <c r="G2316">
        <v>0.5</v>
      </c>
      <c r="J2316" s="5"/>
      <c r="L2316" t="s">
        <v>2166</v>
      </c>
      <c r="M2316">
        <v>2018</v>
      </c>
      <c r="N2316">
        <v>14</v>
      </c>
      <c r="P2316" t="s">
        <v>1154</v>
      </c>
      <c r="Q2316" t="s">
        <v>35</v>
      </c>
      <c r="R2316" t="s">
        <v>103</v>
      </c>
      <c r="S2316" t="s">
        <v>104</v>
      </c>
      <c r="T2316">
        <v>0.25</v>
      </c>
      <c r="U2316" s="7">
        <v>0.25</v>
      </c>
      <c r="V2316" s="4">
        <v>0.125</v>
      </c>
      <c r="W2316">
        <v>0</v>
      </c>
      <c r="Y2316">
        <v>0.125</v>
      </c>
      <c r="Z2316">
        <v>0.125</v>
      </c>
      <c r="AA2316" t="b">
        <v>1</v>
      </c>
      <c r="AB2316" t="s">
        <v>151</v>
      </c>
      <c r="AC2316" t="s">
        <v>151</v>
      </c>
    </row>
    <row r="2317" spans="1:29" hidden="1" x14ac:dyDescent="0.25">
      <c r="A2317">
        <v>538631</v>
      </c>
      <c r="B2317" t="s">
        <v>2201</v>
      </c>
      <c r="C2317" t="s">
        <v>3168</v>
      </c>
      <c r="D2317" t="s">
        <v>63</v>
      </c>
      <c r="E2317" t="s">
        <v>193</v>
      </c>
      <c r="G2317">
        <v>1</v>
      </c>
      <c r="J2317" s="5"/>
      <c r="M2317">
        <v>2017</v>
      </c>
      <c r="N2317">
        <v>132</v>
      </c>
      <c r="O2317" t="s">
        <v>34</v>
      </c>
      <c r="P2317" t="s">
        <v>767</v>
      </c>
      <c r="Q2317" t="s">
        <v>35</v>
      </c>
      <c r="R2317" t="s">
        <v>193</v>
      </c>
      <c r="S2317" t="s">
        <v>60</v>
      </c>
      <c r="T2317">
        <v>3</v>
      </c>
      <c r="U2317" s="7">
        <v>3</v>
      </c>
      <c r="V2317" s="4">
        <v>3</v>
      </c>
      <c r="W2317">
        <v>3</v>
      </c>
      <c r="Y2317">
        <v>3</v>
      </c>
      <c r="Z2317">
        <v>3</v>
      </c>
      <c r="AA2317" t="b">
        <v>1</v>
      </c>
      <c r="AB2317" t="s">
        <v>151</v>
      </c>
      <c r="AC2317" t="s">
        <v>151</v>
      </c>
    </row>
    <row r="2318" spans="1:29" hidden="1" x14ac:dyDescent="0.25">
      <c r="A2318">
        <v>538633</v>
      </c>
      <c r="B2318" t="s">
        <v>2201</v>
      </c>
      <c r="C2318" t="s">
        <v>3168</v>
      </c>
      <c r="D2318" t="s">
        <v>63</v>
      </c>
      <c r="E2318" t="s">
        <v>117</v>
      </c>
      <c r="G2318">
        <v>1</v>
      </c>
      <c r="J2318" s="5"/>
      <c r="L2318" t="s">
        <v>2203</v>
      </c>
      <c r="M2318">
        <v>2017</v>
      </c>
      <c r="N2318">
        <v>11</v>
      </c>
      <c r="O2318" t="s">
        <v>168</v>
      </c>
      <c r="P2318" t="s">
        <v>1632</v>
      </c>
      <c r="Q2318" t="s">
        <v>35</v>
      </c>
      <c r="R2318" t="s">
        <v>117</v>
      </c>
      <c r="S2318" t="s">
        <v>120</v>
      </c>
      <c r="T2318">
        <v>1</v>
      </c>
      <c r="U2318" s="7">
        <v>1</v>
      </c>
      <c r="V2318" s="4">
        <v>1</v>
      </c>
      <c r="W2318">
        <v>0</v>
      </c>
      <c r="Y2318">
        <v>1</v>
      </c>
      <c r="Z2318">
        <v>1</v>
      </c>
      <c r="AA2318" t="b">
        <v>1</v>
      </c>
      <c r="AB2318" t="s">
        <v>151</v>
      </c>
      <c r="AC2318" t="s">
        <v>151</v>
      </c>
    </row>
    <row r="2319" spans="1:29" hidden="1" x14ac:dyDescent="0.25">
      <c r="A2319">
        <v>538999</v>
      </c>
      <c r="B2319" t="s">
        <v>2201</v>
      </c>
      <c r="C2319" t="s">
        <v>3168</v>
      </c>
      <c r="D2319" t="s">
        <v>63</v>
      </c>
      <c r="E2319" t="s">
        <v>346</v>
      </c>
      <c r="G2319">
        <v>1</v>
      </c>
      <c r="J2319" s="5"/>
      <c r="L2319" t="s">
        <v>2204</v>
      </c>
      <c r="M2319">
        <v>2017</v>
      </c>
      <c r="N2319">
        <v>11</v>
      </c>
      <c r="O2319" t="s">
        <v>2205</v>
      </c>
      <c r="P2319" t="s">
        <v>2206</v>
      </c>
      <c r="Q2319" t="s">
        <v>2207</v>
      </c>
      <c r="R2319" t="s">
        <v>346</v>
      </c>
      <c r="S2319" t="s">
        <v>61</v>
      </c>
      <c r="T2319">
        <v>0</v>
      </c>
      <c r="U2319" s="7">
        <v>0</v>
      </c>
      <c r="V2319" s="4">
        <v>0</v>
      </c>
      <c r="W2319">
        <v>0</v>
      </c>
      <c r="Y2319">
        <v>0</v>
      </c>
      <c r="Z2319">
        <v>0</v>
      </c>
      <c r="AA2319" t="b">
        <v>1</v>
      </c>
      <c r="AB2319" t="s">
        <v>151</v>
      </c>
      <c r="AC2319" t="s">
        <v>151</v>
      </c>
    </row>
    <row r="2320" spans="1:29" hidden="1" x14ac:dyDescent="0.25">
      <c r="A2320">
        <v>565003</v>
      </c>
      <c r="B2320" t="s">
        <v>2201</v>
      </c>
      <c r="C2320" t="s">
        <v>3168</v>
      </c>
      <c r="D2320" t="s">
        <v>63</v>
      </c>
      <c r="E2320" t="s">
        <v>40</v>
      </c>
      <c r="F2320" t="s">
        <v>30</v>
      </c>
      <c r="G2320">
        <v>0.5</v>
      </c>
      <c r="H2320" t="s">
        <v>1770</v>
      </c>
      <c r="I2320" t="s">
        <v>32</v>
      </c>
      <c r="J2320" s="5"/>
      <c r="L2320" t="s">
        <v>678</v>
      </c>
      <c r="M2320">
        <v>2018</v>
      </c>
      <c r="N2320">
        <v>19</v>
      </c>
      <c r="O2320" t="s">
        <v>34</v>
      </c>
      <c r="Q2320" t="s">
        <v>35</v>
      </c>
      <c r="R2320" t="s">
        <v>55</v>
      </c>
      <c r="S2320" t="s">
        <v>37</v>
      </c>
      <c r="T2320">
        <v>4</v>
      </c>
      <c r="U2320" s="7">
        <v>4</v>
      </c>
      <c r="V2320" s="4">
        <v>2</v>
      </c>
      <c r="W2320">
        <v>0</v>
      </c>
      <c r="Y2320">
        <v>2</v>
      </c>
      <c r="Z2320">
        <v>2</v>
      </c>
      <c r="AA2320" t="b">
        <v>1</v>
      </c>
      <c r="AB2320" t="s">
        <v>151</v>
      </c>
      <c r="AC2320" t="s">
        <v>151</v>
      </c>
    </row>
    <row r="2321" spans="1:29" hidden="1" x14ac:dyDescent="0.25">
      <c r="A2321">
        <v>591348</v>
      </c>
      <c r="B2321" t="s">
        <v>2208</v>
      </c>
      <c r="C2321" t="s">
        <v>3168</v>
      </c>
      <c r="D2321" t="s">
        <v>323</v>
      </c>
      <c r="E2321" t="s">
        <v>374</v>
      </c>
      <c r="G2321">
        <v>1</v>
      </c>
      <c r="J2321" s="5"/>
      <c r="L2321" t="s">
        <v>2209</v>
      </c>
      <c r="M2321">
        <v>2020</v>
      </c>
      <c r="N2321">
        <v>22</v>
      </c>
      <c r="P2321" t="s">
        <v>2210</v>
      </c>
      <c r="Q2321" t="s">
        <v>35</v>
      </c>
      <c r="R2321" t="s">
        <v>374</v>
      </c>
      <c r="S2321" t="s">
        <v>61</v>
      </c>
      <c r="T2321">
        <v>0</v>
      </c>
      <c r="U2321" s="7">
        <v>0</v>
      </c>
      <c r="V2321" s="4">
        <v>0</v>
      </c>
      <c r="W2321">
        <v>0</v>
      </c>
      <c r="Y2321">
        <v>0</v>
      </c>
      <c r="Z2321">
        <v>0</v>
      </c>
      <c r="AA2321" t="b">
        <v>1</v>
      </c>
      <c r="AB2321" t="s">
        <v>116</v>
      </c>
      <c r="AC2321" t="s">
        <v>116</v>
      </c>
    </row>
    <row r="2322" spans="1:29" hidden="1" x14ac:dyDescent="0.25">
      <c r="A2322">
        <v>527859</v>
      </c>
      <c r="B2322" t="s">
        <v>2208</v>
      </c>
      <c r="C2322" t="s">
        <v>3168</v>
      </c>
      <c r="D2322" t="s">
        <v>323</v>
      </c>
      <c r="E2322" t="s">
        <v>117</v>
      </c>
      <c r="G2322">
        <v>1</v>
      </c>
      <c r="J2322" s="5"/>
      <c r="L2322" t="s">
        <v>2211</v>
      </c>
      <c r="M2322">
        <v>2017</v>
      </c>
      <c r="N2322">
        <v>11</v>
      </c>
      <c r="O2322" t="s">
        <v>34</v>
      </c>
      <c r="P2322" t="s">
        <v>2212</v>
      </c>
      <c r="Q2322" t="s">
        <v>35</v>
      </c>
      <c r="R2322" t="s">
        <v>117</v>
      </c>
      <c r="S2322" t="s">
        <v>120</v>
      </c>
      <c r="T2322">
        <v>1</v>
      </c>
      <c r="U2322" s="7">
        <v>1</v>
      </c>
      <c r="V2322" s="4">
        <v>1</v>
      </c>
      <c r="W2322">
        <v>0</v>
      </c>
      <c r="Y2322">
        <v>1</v>
      </c>
      <c r="Z2322">
        <v>1</v>
      </c>
      <c r="AA2322" t="b">
        <v>1</v>
      </c>
      <c r="AB2322" t="s">
        <v>116</v>
      </c>
      <c r="AC2322" t="s">
        <v>116</v>
      </c>
    </row>
    <row r="2323" spans="1:29" hidden="1" x14ac:dyDescent="0.25">
      <c r="A2323">
        <v>561233</v>
      </c>
      <c r="B2323" t="s">
        <v>2213</v>
      </c>
      <c r="C2323" t="s">
        <v>3168</v>
      </c>
      <c r="D2323" t="s">
        <v>57</v>
      </c>
      <c r="E2323" t="s">
        <v>40</v>
      </c>
      <c r="F2323" t="s">
        <v>163</v>
      </c>
      <c r="G2323">
        <v>1</v>
      </c>
      <c r="J2323" s="5"/>
      <c r="L2323" t="s">
        <v>850</v>
      </c>
      <c r="M2323">
        <v>2017</v>
      </c>
      <c r="N2323">
        <v>8</v>
      </c>
      <c r="O2323" t="s">
        <v>34</v>
      </c>
      <c r="Q2323" t="s">
        <v>35</v>
      </c>
      <c r="R2323" t="s">
        <v>164</v>
      </c>
      <c r="S2323" t="s">
        <v>44</v>
      </c>
      <c r="T2323">
        <v>0.5</v>
      </c>
      <c r="U2323" s="7">
        <v>0.5</v>
      </c>
      <c r="V2323" s="4">
        <v>0.5</v>
      </c>
      <c r="W2323">
        <v>0</v>
      </c>
      <c r="Y2323">
        <v>0.5</v>
      </c>
      <c r="Z2323">
        <v>0.5</v>
      </c>
      <c r="AA2323" t="b">
        <v>1</v>
      </c>
      <c r="AB2323" t="s">
        <v>307</v>
      </c>
      <c r="AC2323" t="s">
        <v>307</v>
      </c>
    </row>
    <row r="2324" spans="1:29" hidden="1" x14ac:dyDescent="0.25">
      <c r="A2324">
        <v>545804</v>
      </c>
      <c r="B2324" t="s">
        <v>2213</v>
      </c>
      <c r="C2324" t="s">
        <v>3168</v>
      </c>
      <c r="D2324" t="s">
        <v>57</v>
      </c>
      <c r="E2324" t="s">
        <v>117</v>
      </c>
      <c r="G2324">
        <v>1</v>
      </c>
      <c r="J2324" s="5"/>
      <c r="L2324" t="s">
        <v>866</v>
      </c>
      <c r="M2324">
        <v>2018</v>
      </c>
      <c r="N2324">
        <v>12</v>
      </c>
      <c r="O2324" t="s">
        <v>34</v>
      </c>
      <c r="P2324" t="s">
        <v>266</v>
      </c>
      <c r="Q2324" t="s">
        <v>35</v>
      </c>
      <c r="R2324" t="s">
        <v>117</v>
      </c>
      <c r="S2324" t="s">
        <v>120</v>
      </c>
      <c r="T2324">
        <v>1</v>
      </c>
      <c r="U2324" s="7">
        <v>1</v>
      </c>
      <c r="V2324" s="4">
        <v>1</v>
      </c>
      <c r="W2324">
        <v>0</v>
      </c>
      <c r="Y2324">
        <v>1</v>
      </c>
      <c r="Z2324">
        <v>1</v>
      </c>
      <c r="AA2324" t="b">
        <v>1</v>
      </c>
      <c r="AB2324" t="s">
        <v>76</v>
      </c>
      <c r="AC2324" t="s">
        <v>3188</v>
      </c>
    </row>
    <row r="2325" spans="1:29" hidden="1" x14ac:dyDescent="0.25">
      <c r="A2325">
        <v>533614</v>
      </c>
      <c r="B2325" t="s">
        <v>2214</v>
      </c>
      <c r="C2325" t="s">
        <v>3168</v>
      </c>
      <c r="D2325" t="s">
        <v>470</v>
      </c>
      <c r="E2325" t="s">
        <v>228</v>
      </c>
      <c r="F2325" t="s">
        <v>229</v>
      </c>
      <c r="G2325">
        <v>0.5</v>
      </c>
      <c r="J2325" s="5"/>
      <c r="L2325" t="s">
        <v>1850</v>
      </c>
      <c r="M2325">
        <v>2017</v>
      </c>
      <c r="N2325">
        <v>7</v>
      </c>
      <c r="P2325" t="s">
        <v>1851</v>
      </c>
      <c r="Q2325" t="s">
        <v>69</v>
      </c>
      <c r="R2325" t="s">
        <v>232</v>
      </c>
      <c r="S2325" t="s">
        <v>61</v>
      </c>
      <c r="T2325">
        <v>0</v>
      </c>
      <c r="U2325" s="7">
        <v>0</v>
      </c>
      <c r="V2325" s="4">
        <v>0</v>
      </c>
      <c r="W2325">
        <v>0</v>
      </c>
      <c r="Y2325">
        <v>0</v>
      </c>
      <c r="Z2325">
        <v>0</v>
      </c>
      <c r="AA2325" t="b">
        <v>1</v>
      </c>
      <c r="AB2325" t="s">
        <v>151</v>
      </c>
      <c r="AC2325" t="s">
        <v>151</v>
      </c>
    </row>
    <row r="2326" spans="1:29" x14ac:dyDescent="0.25">
      <c r="A2326">
        <v>535159</v>
      </c>
      <c r="B2326" t="s">
        <v>299</v>
      </c>
      <c r="C2326" t="s">
        <v>3172</v>
      </c>
      <c r="D2326" t="s">
        <v>28</v>
      </c>
      <c r="E2326" t="s">
        <v>29</v>
      </c>
      <c r="F2326" t="s">
        <v>89</v>
      </c>
      <c r="G2326">
        <v>0.5</v>
      </c>
      <c r="J2326" s="5"/>
      <c r="L2326" t="s">
        <v>300</v>
      </c>
      <c r="M2326">
        <v>2017</v>
      </c>
      <c r="N2326">
        <v>13</v>
      </c>
      <c r="O2326" t="s">
        <v>34</v>
      </c>
      <c r="Q2326" t="s">
        <v>35</v>
      </c>
      <c r="R2326" t="s">
        <v>301</v>
      </c>
      <c r="S2326" t="s">
        <v>92</v>
      </c>
      <c r="T2326">
        <v>1</v>
      </c>
      <c r="U2326" s="7">
        <v>1</v>
      </c>
      <c r="V2326" s="4">
        <v>0.5</v>
      </c>
      <c r="W2326">
        <v>0</v>
      </c>
      <c r="Y2326">
        <v>0.5</v>
      </c>
      <c r="Z2326">
        <v>0.5</v>
      </c>
      <c r="AA2326" t="b">
        <v>1</v>
      </c>
      <c r="AB2326" t="s">
        <v>45</v>
      </c>
      <c r="AC2326" t="s">
        <v>45</v>
      </c>
    </row>
    <row r="2327" spans="1:29" x14ac:dyDescent="0.25">
      <c r="A2327">
        <v>535161</v>
      </c>
      <c r="B2327" t="s">
        <v>299</v>
      </c>
      <c r="C2327" t="s">
        <v>3172</v>
      </c>
      <c r="D2327" t="s">
        <v>28</v>
      </c>
      <c r="E2327" t="s">
        <v>40</v>
      </c>
      <c r="F2327" t="s">
        <v>47</v>
      </c>
      <c r="G2327">
        <v>0.25</v>
      </c>
      <c r="J2327" s="5">
        <v>402452800001</v>
      </c>
      <c r="K2327" t="s">
        <v>32</v>
      </c>
      <c r="L2327" t="s">
        <v>88</v>
      </c>
      <c r="M2327">
        <v>2017</v>
      </c>
      <c r="N2327">
        <v>19</v>
      </c>
      <c r="O2327" t="s">
        <v>34</v>
      </c>
      <c r="Q2327" t="s">
        <v>35</v>
      </c>
      <c r="R2327" t="s">
        <v>51</v>
      </c>
      <c r="S2327" t="s">
        <v>52</v>
      </c>
      <c r="T2327">
        <v>6</v>
      </c>
      <c r="U2327" s="7">
        <v>6</v>
      </c>
      <c r="V2327" s="4">
        <v>1.5</v>
      </c>
      <c r="W2327">
        <v>0</v>
      </c>
      <c r="Y2327">
        <v>1.5</v>
      </c>
      <c r="Z2327">
        <v>1.5</v>
      </c>
      <c r="AA2327" t="b">
        <v>1</v>
      </c>
      <c r="AB2327" t="s">
        <v>45</v>
      </c>
      <c r="AC2327" t="s">
        <v>45</v>
      </c>
    </row>
    <row r="2328" spans="1:29" x14ac:dyDescent="0.25">
      <c r="A2328">
        <v>536104</v>
      </c>
      <c r="B2328" t="s">
        <v>299</v>
      </c>
      <c r="C2328" t="s">
        <v>3168</v>
      </c>
      <c r="D2328" t="s">
        <v>28</v>
      </c>
      <c r="E2328" t="s">
        <v>99</v>
      </c>
      <c r="F2328" t="s">
        <v>100</v>
      </c>
      <c r="G2328">
        <v>1</v>
      </c>
      <c r="J2328" s="5"/>
      <c r="L2328" t="s">
        <v>2215</v>
      </c>
      <c r="M2328">
        <v>2017</v>
      </c>
      <c r="N2328">
        <v>10</v>
      </c>
      <c r="P2328" t="s">
        <v>2216</v>
      </c>
      <c r="Q2328" t="s">
        <v>35</v>
      </c>
      <c r="R2328" t="s">
        <v>103</v>
      </c>
      <c r="S2328" t="s">
        <v>104</v>
      </c>
      <c r="T2328">
        <v>0.25</v>
      </c>
      <c r="U2328" s="7">
        <v>0.25</v>
      </c>
      <c r="V2328" s="4">
        <v>0.25</v>
      </c>
      <c r="W2328">
        <v>0</v>
      </c>
      <c r="Y2328">
        <v>0.25</v>
      </c>
      <c r="Z2328">
        <v>0.25</v>
      </c>
      <c r="AA2328" t="b">
        <v>1</v>
      </c>
      <c r="AB2328" t="s">
        <v>45</v>
      </c>
      <c r="AC2328" t="s">
        <v>45</v>
      </c>
    </row>
    <row r="2329" spans="1:29" x14ac:dyDescent="0.25">
      <c r="A2329">
        <v>589166</v>
      </c>
      <c r="B2329" t="s">
        <v>299</v>
      </c>
      <c r="C2329" t="s">
        <v>3168</v>
      </c>
      <c r="D2329" t="s">
        <v>28</v>
      </c>
      <c r="E2329" t="s">
        <v>40</v>
      </c>
      <c r="F2329" t="s">
        <v>146</v>
      </c>
      <c r="G2329">
        <v>0.5</v>
      </c>
      <c r="H2329" t="s">
        <v>669</v>
      </c>
      <c r="I2329" t="s">
        <v>49</v>
      </c>
      <c r="J2329" s="5"/>
      <c r="L2329" t="s">
        <v>286</v>
      </c>
      <c r="M2329">
        <v>2020</v>
      </c>
      <c r="N2329">
        <v>24</v>
      </c>
      <c r="O2329" t="s">
        <v>34</v>
      </c>
      <c r="Q2329" t="s">
        <v>35</v>
      </c>
      <c r="R2329" t="s">
        <v>150</v>
      </c>
      <c r="S2329" t="s">
        <v>37</v>
      </c>
      <c r="T2329">
        <v>4</v>
      </c>
      <c r="U2329" s="7">
        <v>4</v>
      </c>
      <c r="V2329" s="4">
        <v>2</v>
      </c>
      <c r="W2329">
        <v>0</v>
      </c>
      <c r="Y2329">
        <v>2</v>
      </c>
      <c r="Z2329">
        <v>2</v>
      </c>
      <c r="AA2329" t="b">
        <v>1</v>
      </c>
      <c r="AB2329" t="s">
        <v>45</v>
      </c>
      <c r="AC2329" t="s">
        <v>45</v>
      </c>
    </row>
    <row r="2330" spans="1:29" x14ac:dyDescent="0.25">
      <c r="A2330">
        <v>589168</v>
      </c>
      <c r="B2330" t="s">
        <v>299</v>
      </c>
      <c r="C2330" t="s">
        <v>3168</v>
      </c>
      <c r="D2330" t="s">
        <v>28</v>
      </c>
      <c r="E2330" t="s">
        <v>58</v>
      </c>
      <c r="G2330">
        <v>0.16666666666666999</v>
      </c>
      <c r="J2330" s="5"/>
      <c r="M2330">
        <v>2020</v>
      </c>
      <c r="N2330">
        <v>244</v>
      </c>
      <c r="O2330" t="s">
        <v>34</v>
      </c>
      <c r="P2330" t="s">
        <v>670</v>
      </c>
      <c r="Q2330" t="s">
        <v>35</v>
      </c>
      <c r="R2330" t="s">
        <v>58</v>
      </c>
      <c r="S2330" t="s">
        <v>60</v>
      </c>
      <c r="T2330">
        <v>9</v>
      </c>
      <c r="U2330" s="7">
        <v>9</v>
      </c>
      <c r="V2330" s="4">
        <v>1.50000000000003</v>
      </c>
      <c r="W2330">
        <v>9</v>
      </c>
      <c r="Y2330">
        <v>1.50000000000003</v>
      </c>
      <c r="Z2330">
        <v>1.50000000000003</v>
      </c>
      <c r="AA2330" t="b">
        <v>1</v>
      </c>
      <c r="AB2330" t="s">
        <v>45</v>
      </c>
      <c r="AC2330" t="s">
        <v>45</v>
      </c>
    </row>
    <row r="2331" spans="1:29" x14ac:dyDescent="0.25">
      <c r="A2331">
        <v>573354</v>
      </c>
      <c r="B2331" t="s">
        <v>299</v>
      </c>
      <c r="C2331" t="s">
        <v>3168</v>
      </c>
      <c r="D2331" t="s">
        <v>28</v>
      </c>
      <c r="E2331" t="s">
        <v>40</v>
      </c>
      <c r="F2331" t="s">
        <v>89</v>
      </c>
      <c r="G2331">
        <v>0.5</v>
      </c>
      <c r="J2331" s="5"/>
      <c r="L2331" t="s">
        <v>498</v>
      </c>
      <c r="M2331">
        <v>2019</v>
      </c>
      <c r="N2331">
        <v>29</v>
      </c>
      <c r="O2331" t="s">
        <v>34</v>
      </c>
      <c r="Q2331" t="s">
        <v>35</v>
      </c>
      <c r="R2331" t="s">
        <v>91</v>
      </c>
      <c r="S2331" t="s">
        <v>92</v>
      </c>
      <c r="T2331">
        <v>1</v>
      </c>
      <c r="U2331" s="7">
        <v>1</v>
      </c>
      <c r="V2331" s="4">
        <v>0.5</v>
      </c>
      <c r="W2331">
        <v>0</v>
      </c>
      <c r="Y2331">
        <v>0.5</v>
      </c>
      <c r="Z2331">
        <v>0.5</v>
      </c>
      <c r="AA2331" t="b">
        <v>1</v>
      </c>
      <c r="AB2331" t="s">
        <v>45</v>
      </c>
      <c r="AC2331" t="s">
        <v>45</v>
      </c>
    </row>
    <row r="2332" spans="1:29" x14ac:dyDescent="0.25">
      <c r="A2332">
        <v>573360</v>
      </c>
      <c r="B2332" t="s">
        <v>299</v>
      </c>
      <c r="C2332" t="s">
        <v>3168</v>
      </c>
      <c r="D2332" t="s">
        <v>28</v>
      </c>
      <c r="E2332" t="s">
        <v>40</v>
      </c>
      <c r="F2332" t="s">
        <v>89</v>
      </c>
      <c r="G2332">
        <v>0.5</v>
      </c>
      <c r="J2332" s="5"/>
      <c r="L2332" t="s">
        <v>90</v>
      </c>
      <c r="M2332">
        <v>2019</v>
      </c>
      <c r="N2332">
        <v>20</v>
      </c>
      <c r="O2332" t="s">
        <v>34</v>
      </c>
      <c r="Q2332" t="s">
        <v>35</v>
      </c>
      <c r="R2332" t="s">
        <v>91</v>
      </c>
      <c r="S2332" t="s">
        <v>92</v>
      </c>
      <c r="T2332">
        <v>1</v>
      </c>
      <c r="U2332" s="7">
        <v>1</v>
      </c>
      <c r="V2332" s="4">
        <v>0.5</v>
      </c>
      <c r="W2332">
        <v>0</v>
      </c>
      <c r="Y2332">
        <v>0.5</v>
      </c>
      <c r="Z2332">
        <v>0.5</v>
      </c>
      <c r="AA2332" t="b">
        <v>1</v>
      </c>
      <c r="AB2332" t="s">
        <v>45</v>
      </c>
      <c r="AC2332" t="s">
        <v>45</v>
      </c>
    </row>
    <row r="2333" spans="1:29" x14ac:dyDescent="0.25">
      <c r="A2333">
        <v>573686</v>
      </c>
      <c r="B2333" t="s">
        <v>299</v>
      </c>
      <c r="C2333" t="s">
        <v>3168</v>
      </c>
      <c r="D2333" t="s">
        <v>28</v>
      </c>
      <c r="E2333" t="s">
        <v>40</v>
      </c>
      <c r="F2333" t="s">
        <v>47</v>
      </c>
      <c r="G2333">
        <v>0.16666666666666999</v>
      </c>
      <c r="H2333" t="s">
        <v>671</v>
      </c>
      <c r="I2333" t="s">
        <v>2217</v>
      </c>
      <c r="J2333" s="5">
        <v>497536000001</v>
      </c>
      <c r="K2333" t="s">
        <v>66</v>
      </c>
      <c r="L2333" t="s">
        <v>672</v>
      </c>
      <c r="M2333">
        <v>2019</v>
      </c>
      <c r="N2333">
        <v>8</v>
      </c>
      <c r="O2333" t="s">
        <v>149</v>
      </c>
      <c r="P2333" t="s">
        <v>380</v>
      </c>
      <c r="Q2333" t="s">
        <v>69</v>
      </c>
      <c r="R2333" t="s">
        <v>51</v>
      </c>
      <c r="S2333" t="s">
        <v>208</v>
      </c>
      <c r="T2333">
        <v>14</v>
      </c>
      <c r="U2333" s="7">
        <v>14</v>
      </c>
      <c r="V2333" s="4">
        <v>2.3333333333333797</v>
      </c>
      <c r="W2333">
        <v>0</v>
      </c>
      <c r="Y2333">
        <v>2.3333333333333797</v>
      </c>
      <c r="Z2333">
        <v>2.3333333333333797</v>
      </c>
      <c r="AA2333" t="b">
        <v>1</v>
      </c>
      <c r="AB2333" t="s">
        <v>38</v>
      </c>
      <c r="AC2333" t="s">
        <v>38</v>
      </c>
    </row>
    <row r="2334" spans="1:29" x14ac:dyDescent="0.25">
      <c r="A2334">
        <v>573691</v>
      </c>
      <c r="B2334" t="s">
        <v>299</v>
      </c>
      <c r="C2334" t="s">
        <v>3168</v>
      </c>
      <c r="D2334" t="s">
        <v>28</v>
      </c>
      <c r="E2334" t="s">
        <v>40</v>
      </c>
      <c r="F2334" t="s">
        <v>47</v>
      </c>
      <c r="G2334">
        <v>0.16666666666666999</v>
      </c>
      <c r="J2334" s="5">
        <v>484134800002</v>
      </c>
      <c r="K2334" t="s">
        <v>32</v>
      </c>
      <c r="L2334" t="s">
        <v>88</v>
      </c>
      <c r="M2334">
        <v>2019</v>
      </c>
      <c r="N2334">
        <v>16</v>
      </c>
      <c r="O2334" t="s">
        <v>34</v>
      </c>
      <c r="Q2334" t="s">
        <v>35</v>
      </c>
      <c r="R2334" t="s">
        <v>51</v>
      </c>
      <c r="S2334" t="s">
        <v>52</v>
      </c>
      <c r="T2334">
        <v>6</v>
      </c>
      <c r="U2334" s="7">
        <v>6</v>
      </c>
      <c r="V2334" s="4">
        <v>1.00000000000002</v>
      </c>
      <c r="W2334">
        <v>0</v>
      </c>
      <c r="Y2334">
        <v>1.00000000000002</v>
      </c>
      <c r="Z2334">
        <v>1.00000000000002</v>
      </c>
      <c r="AA2334" t="b">
        <v>1</v>
      </c>
      <c r="AB2334" t="s">
        <v>38</v>
      </c>
      <c r="AC2334" t="s">
        <v>38</v>
      </c>
    </row>
    <row r="2335" spans="1:29" x14ac:dyDescent="0.25">
      <c r="A2335">
        <v>555484</v>
      </c>
      <c r="B2335" t="s">
        <v>299</v>
      </c>
      <c r="C2335" t="s">
        <v>3168</v>
      </c>
      <c r="D2335" t="s">
        <v>28</v>
      </c>
      <c r="E2335" t="s">
        <v>58</v>
      </c>
      <c r="G2335">
        <v>0.25</v>
      </c>
      <c r="J2335" s="5"/>
      <c r="M2335">
        <v>2018</v>
      </c>
      <c r="N2335">
        <v>331</v>
      </c>
      <c r="O2335" t="s">
        <v>34</v>
      </c>
      <c r="P2335" t="s">
        <v>661</v>
      </c>
      <c r="Q2335" t="s">
        <v>35</v>
      </c>
      <c r="R2335" t="s">
        <v>58</v>
      </c>
      <c r="S2335" t="s">
        <v>60</v>
      </c>
      <c r="T2335">
        <v>3</v>
      </c>
      <c r="U2335" s="7">
        <v>3</v>
      </c>
      <c r="V2335" s="4">
        <v>0.75</v>
      </c>
      <c r="W2335">
        <v>3</v>
      </c>
      <c r="Y2335">
        <v>0.75</v>
      </c>
      <c r="Z2335">
        <v>0.75</v>
      </c>
      <c r="AA2335" t="b">
        <v>1</v>
      </c>
      <c r="AB2335" t="s">
        <v>45</v>
      </c>
      <c r="AC2335" t="s">
        <v>45</v>
      </c>
    </row>
    <row r="2336" spans="1:29" hidden="1" x14ac:dyDescent="0.25">
      <c r="A2336">
        <v>530306</v>
      </c>
      <c r="B2336" t="s">
        <v>2218</v>
      </c>
      <c r="C2336" t="s">
        <v>3168</v>
      </c>
      <c r="D2336" t="s">
        <v>141</v>
      </c>
      <c r="E2336" t="s">
        <v>40</v>
      </c>
      <c r="F2336" t="s">
        <v>89</v>
      </c>
      <c r="G2336">
        <v>1</v>
      </c>
      <c r="J2336" s="5"/>
      <c r="L2336" t="s">
        <v>151</v>
      </c>
      <c r="M2336">
        <v>2017</v>
      </c>
      <c r="N2336">
        <v>21</v>
      </c>
      <c r="O2336" t="s">
        <v>34</v>
      </c>
      <c r="Q2336" t="s">
        <v>35</v>
      </c>
      <c r="R2336" t="s">
        <v>91</v>
      </c>
      <c r="S2336" t="s">
        <v>92</v>
      </c>
      <c r="T2336">
        <v>1</v>
      </c>
      <c r="U2336" s="7">
        <v>1</v>
      </c>
      <c r="V2336" s="4">
        <v>1</v>
      </c>
      <c r="W2336">
        <v>0</v>
      </c>
      <c r="Y2336">
        <v>1</v>
      </c>
      <c r="Z2336">
        <v>1</v>
      </c>
      <c r="AA2336" t="b">
        <v>1</v>
      </c>
      <c r="AB2336" t="s">
        <v>151</v>
      </c>
      <c r="AC2336" t="s">
        <v>151</v>
      </c>
    </row>
    <row r="2337" spans="1:29" hidden="1" x14ac:dyDescent="0.25">
      <c r="A2337">
        <v>530308</v>
      </c>
      <c r="B2337" t="s">
        <v>2218</v>
      </c>
      <c r="C2337" t="s">
        <v>3168</v>
      </c>
      <c r="D2337" t="s">
        <v>141</v>
      </c>
      <c r="E2337" t="s">
        <v>29</v>
      </c>
      <c r="F2337" t="s">
        <v>41</v>
      </c>
      <c r="G2337">
        <v>0.5</v>
      </c>
      <c r="J2337" s="5"/>
      <c r="L2337" t="s">
        <v>1467</v>
      </c>
      <c r="M2337">
        <v>2017</v>
      </c>
      <c r="N2337">
        <v>14</v>
      </c>
      <c r="O2337" t="s">
        <v>34</v>
      </c>
      <c r="Q2337" t="s">
        <v>35</v>
      </c>
      <c r="R2337" t="s">
        <v>3105</v>
      </c>
      <c r="S2337" t="s">
        <v>44</v>
      </c>
      <c r="T2337">
        <v>0.5</v>
      </c>
      <c r="U2337" s="7">
        <v>0.5</v>
      </c>
      <c r="V2337" s="4">
        <v>0.25</v>
      </c>
      <c r="W2337">
        <v>0</v>
      </c>
      <c r="Y2337">
        <v>0.25</v>
      </c>
      <c r="Z2337">
        <v>0.25</v>
      </c>
      <c r="AA2337" t="b">
        <v>1</v>
      </c>
      <c r="AB2337" t="s">
        <v>151</v>
      </c>
      <c r="AC2337" t="s">
        <v>151</v>
      </c>
    </row>
    <row r="2338" spans="1:29" hidden="1" x14ac:dyDescent="0.25">
      <c r="A2338">
        <v>531381</v>
      </c>
      <c r="B2338" t="s">
        <v>2218</v>
      </c>
      <c r="C2338" t="s">
        <v>3168</v>
      </c>
      <c r="D2338" t="s">
        <v>141</v>
      </c>
      <c r="E2338" t="s">
        <v>40</v>
      </c>
      <c r="F2338" t="s">
        <v>89</v>
      </c>
      <c r="G2338">
        <v>1</v>
      </c>
      <c r="J2338" s="5"/>
      <c r="L2338" t="s">
        <v>1549</v>
      </c>
      <c r="M2338">
        <v>2017</v>
      </c>
      <c r="N2338">
        <v>11</v>
      </c>
      <c r="O2338" t="s">
        <v>34</v>
      </c>
      <c r="Q2338" t="s">
        <v>35</v>
      </c>
      <c r="R2338" t="s">
        <v>91</v>
      </c>
      <c r="S2338" t="s">
        <v>92</v>
      </c>
      <c r="T2338">
        <v>1</v>
      </c>
      <c r="U2338" s="7">
        <v>1</v>
      </c>
      <c r="V2338" s="4">
        <v>1</v>
      </c>
      <c r="W2338">
        <v>0</v>
      </c>
      <c r="Y2338">
        <v>1</v>
      </c>
      <c r="Z2338">
        <v>1</v>
      </c>
      <c r="AA2338" t="b">
        <v>1</v>
      </c>
      <c r="AB2338" t="s">
        <v>151</v>
      </c>
      <c r="AC2338" t="s">
        <v>151</v>
      </c>
    </row>
    <row r="2339" spans="1:29" hidden="1" x14ac:dyDescent="0.25">
      <c r="A2339">
        <v>575779</v>
      </c>
      <c r="B2339" t="s">
        <v>2218</v>
      </c>
      <c r="C2339" t="s">
        <v>3168</v>
      </c>
      <c r="D2339" t="s">
        <v>141</v>
      </c>
      <c r="E2339" t="s">
        <v>99</v>
      </c>
      <c r="F2339" t="s">
        <v>100</v>
      </c>
      <c r="G2339">
        <v>0.33333333333332998</v>
      </c>
      <c r="J2339" s="5"/>
      <c r="L2339" t="s">
        <v>875</v>
      </c>
      <c r="M2339">
        <v>2019</v>
      </c>
      <c r="N2339">
        <v>18</v>
      </c>
      <c r="P2339" t="s">
        <v>266</v>
      </c>
      <c r="Q2339" t="s">
        <v>35</v>
      </c>
      <c r="R2339" t="s">
        <v>103</v>
      </c>
      <c r="S2339" t="s">
        <v>104</v>
      </c>
      <c r="T2339">
        <v>0.25</v>
      </c>
      <c r="U2339" s="7">
        <v>0.25</v>
      </c>
      <c r="V2339" s="4">
        <v>8.3333333333332496E-2</v>
      </c>
      <c r="W2339">
        <v>0</v>
      </c>
      <c r="Y2339">
        <v>8.3333333333332496E-2</v>
      </c>
      <c r="Z2339">
        <v>8.3333333333332496E-2</v>
      </c>
      <c r="AA2339" t="b">
        <v>1</v>
      </c>
      <c r="AB2339" t="s">
        <v>151</v>
      </c>
      <c r="AC2339" t="s">
        <v>151</v>
      </c>
    </row>
    <row r="2340" spans="1:29" x14ac:dyDescent="0.25">
      <c r="A2340">
        <v>575835</v>
      </c>
      <c r="B2340" t="s">
        <v>2218</v>
      </c>
      <c r="C2340" t="s">
        <v>3168</v>
      </c>
      <c r="D2340" t="s">
        <v>141</v>
      </c>
      <c r="E2340" t="s">
        <v>58</v>
      </c>
      <c r="G2340">
        <v>0.16666666666666999</v>
      </c>
      <c r="J2340" s="5"/>
      <c r="M2340">
        <v>2019</v>
      </c>
      <c r="N2340">
        <v>90</v>
      </c>
      <c r="O2340" t="s">
        <v>34</v>
      </c>
      <c r="P2340" t="s">
        <v>660</v>
      </c>
      <c r="Q2340" t="s">
        <v>35</v>
      </c>
      <c r="R2340" t="s">
        <v>58</v>
      </c>
      <c r="S2340" t="s">
        <v>60</v>
      </c>
      <c r="T2340">
        <v>1</v>
      </c>
      <c r="U2340" s="7">
        <v>1</v>
      </c>
      <c r="V2340" s="4">
        <v>0.16666666666666999</v>
      </c>
      <c r="W2340">
        <v>1</v>
      </c>
      <c r="Y2340">
        <v>0.16666666666666999</v>
      </c>
      <c r="Z2340">
        <v>0.16666666666666999</v>
      </c>
      <c r="AA2340" t="b">
        <v>1</v>
      </c>
      <c r="AB2340" t="s">
        <v>45</v>
      </c>
      <c r="AC2340" t="s">
        <v>45</v>
      </c>
    </row>
    <row r="2341" spans="1:29" x14ac:dyDescent="0.25">
      <c r="A2341">
        <v>575836</v>
      </c>
      <c r="B2341" t="s">
        <v>2218</v>
      </c>
      <c r="C2341" t="s">
        <v>3168</v>
      </c>
      <c r="D2341" t="s">
        <v>323</v>
      </c>
      <c r="E2341" t="s">
        <v>58</v>
      </c>
      <c r="G2341">
        <v>0.16666666666666999</v>
      </c>
      <c r="J2341" s="5"/>
      <c r="M2341">
        <v>2019</v>
      </c>
      <c r="N2341">
        <v>58</v>
      </c>
      <c r="P2341" t="s">
        <v>660</v>
      </c>
      <c r="Q2341" t="s">
        <v>35</v>
      </c>
      <c r="R2341" t="s">
        <v>58</v>
      </c>
      <c r="S2341" t="s">
        <v>60</v>
      </c>
      <c r="T2341">
        <v>1</v>
      </c>
      <c r="U2341" s="7">
        <v>1</v>
      </c>
      <c r="V2341" s="4">
        <v>0.16666666666666999</v>
      </c>
      <c r="W2341">
        <v>1</v>
      </c>
      <c r="Y2341">
        <v>0.16666666666666999</v>
      </c>
      <c r="Z2341">
        <v>0.16666666666666999</v>
      </c>
      <c r="AA2341" t="b">
        <v>1</v>
      </c>
      <c r="AB2341" t="s">
        <v>45</v>
      </c>
      <c r="AC2341" t="s">
        <v>45</v>
      </c>
    </row>
    <row r="2342" spans="1:29" hidden="1" x14ac:dyDescent="0.25">
      <c r="A2342">
        <v>576352</v>
      </c>
      <c r="B2342" t="s">
        <v>2218</v>
      </c>
      <c r="C2342" t="s">
        <v>3168</v>
      </c>
      <c r="D2342" t="s">
        <v>141</v>
      </c>
      <c r="E2342" t="s">
        <v>99</v>
      </c>
      <c r="F2342" t="s">
        <v>100</v>
      </c>
      <c r="G2342">
        <v>0.125</v>
      </c>
      <c r="J2342" s="5"/>
      <c r="L2342" t="s">
        <v>2219</v>
      </c>
      <c r="M2342">
        <v>2019</v>
      </c>
      <c r="N2342">
        <v>18</v>
      </c>
      <c r="P2342" t="s">
        <v>1626</v>
      </c>
      <c r="Q2342" t="s">
        <v>35</v>
      </c>
      <c r="R2342" t="s">
        <v>103</v>
      </c>
      <c r="S2342" t="s">
        <v>104</v>
      </c>
      <c r="T2342">
        <v>0.25</v>
      </c>
      <c r="U2342" s="7">
        <v>0.25</v>
      </c>
      <c r="V2342" s="4">
        <v>3.125E-2</v>
      </c>
      <c r="W2342">
        <v>0</v>
      </c>
      <c r="Y2342">
        <v>3.125E-2</v>
      </c>
      <c r="Z2342">
        <v>3.125E-2</v>
      </c>
      <c r="AA2342" t="b">
        <v>1</v>
      </c>
      <c r="AB2342" t="s">
        <v>151</v>
      </c>
      <c r="AC2342" t="s">
        <v>151</v>
      </c>
    </row>
    <row r="2343" spans="1:29" hidden="1" x14ac:dyDescent="0.25">
      <c r="A2343">
        <v>539522</v>
      </c>
      <c r="B2343" t="s">
        <v>2218</v>
      </c>
      <c r="C2343" t="s">
        <v>3168</v>
      </c>
      <c r="D2343" t="s">
        <v>141</v>
      </c>
      <c r="E2343" t="s">
        <v>553</v>
      </c>
      <c r="F2343" t="s">
        <v>41</v>
      </c>
      <c r="G2343">
        <v>0.5</v>
      </c>
      <c r="J2343" s="5"/>
      <c r="L2343" t="s">
        <v>339</v>
      </c>
      <c r="M2343">
        <v>2017</v>
      </c>
      <c r="N2343">
        <v>4</v>
      </c>
      <c r="O2343" t="s">
        <v>34</v>
      </c>
      <c r="Q2343" t="s">
        <v>35</v>
      </c>
      <c r="R2343" t="s">
        <v>3103</v>
      </c>
      <c r="S2343" t="s">
        <v>61</v>
      </c>
      <c r="T2343">
        <v>0</v>
      </c>
      <c r="U2343" s="7">
        <v>0</v>
      </c>
      <c r="V2343" s="4">
        <v>0</v>
      </c>
      <c r="W2343">
        <v>0</v>
      </c>
      <c r="Y2343">
        <v>0</v>
      </c>
      <c r="Z2343">
        <v>0</v>
      </c>
      <c r="AA2343" t="b">
        <v>1</v>
      </c>
      <c r="AB2343" t="s">
        <v>151</v>
      </c>
      <c r="AC2343" t="s">
        <v>151</v>
      </c>
    </row>
    <row r="2344" spans="1:29" hidden="1" x14ac:dyDescent="0.25">
      <c r="A2344">
        <v>553202</v>
      </c>
      <c r="B2344" t="s">
        <v>2218</v>
      </c>
      <c r="C2344" t="s">
        <v>3168</v>
      </c>
      <c r="D2344" t="s">
        <v>141</v>
      </c>
      <c r="E2344" t="s">
        <v>40</v>
      </c>
      <c r="F2344" t="s">
        <v>41</v>
      </c>
      <c r="G2344">
        <v>1</v>
      </c>
      <c r="J2344" s="5"/>
      <c r="L2344" t="s">
        <v>339</v>
      </c>
      <c r="M2344">
        <v>2018</v>
      </c>
      <c r="N2344">
        <v>33</v>
      </c>
      <c r="O2344" t="s">
        <v>34</v>
      </c>
      <c r="Q2344" t="s">
        <v>35</v>
      </c>
      <c r="R2344" t="s">
        <v>43</v>
      </c>
      <c r="S2344" t="s">
        <v>44</v>
      </c>
      <c r="T2344">
        <v>0.5</v>
      </c>
      <c r="U2344" s="7">
        <v>0.5</v>
      </c>
      <c r="V2344" s="4">
        <v>0.5</v>
      </c>
      <c r="W2344">
        <v>0</v>
      </c>
      <c r="Y2344">
        <v>0.5</v>
      </c>
      <c r="Z2344">
        <v>0.5</v>
      </c>
      <c r="AA2344" t="b">
        <v>1</v>
      </c>
      <c r="AB2344" t="s">
        <v>151</v>
      </c>
      <c r="AC2344" t="s">
        <v>151</v>
      </c>
    </row>
    <row r="2345" spans="1:29" hidden="1" x14ac:dyDescent="0.25">
      <c r="A2345">
        <v>553205</v>
      </c>
      <c r="B2345" t="s">
        <v>2218</v>
      </c>
      <c r="C2345" t="s">
        <v>3168</v>
      </c>
      <c r="D2345" t="s">
        <v>141</v>
      </c>
      <c r="E2345" t="s">
        <v>288</v>
      </c>
      <c r="G2345">
        <v>0.5</v>
      </c>
      <c r="J2345" s="5"/>
      <c r="L2345" t="s">
        <v>2220</v>
      </c>
      <c r="M2345">
        <v>2018</v>
      </c>
      <c r="N2345">
        <v>47</v>
      </c>
      <c r="O2345" t="s">
        <v>34</v>
      </c>
      <c r="P2345" t="s">
        <v>2221</v>
      </c>
      <c r="Q2345" t="s">
        <v>35</v>
      </c>
      <c r="R2345" t="s">
        <v>288</v>
      </c>
      <c r="S2345" t="s">
        <v>61</v>
      </c>
      <c r="T2345">
        <v>0</v>
      </c>
      <c r="U2345" s="7">
        <v>0</v>
      </c>
      <c r="V2345" s="4">
        <v>0</v>
      </c>
      <c r="W2345">
        <v>0</v>
      </c>
      <c r="Y2345">
        <v>0</v>
      </c>
      <c r="Z2345">
        <v>0</v>
      </c>
      <c r="AA2345" t="b">
        <v>1</v>
      </c>
      <c r="AB2345" t="s">
        <v>151</v>
      </c>
      <c r="AC2345" t="s">
        <v>151</v>
      </c>
    </row>
    <row r="2346" spans="1:29" hidden="1" x14ac:dyDescent="0.25">
      <c r="A2346">
        <v>574067</v>
      </c>
      <c r="B2346" t="s">
        <v>2218</v>
      </c>
      <c r="C2346" t="s">
        <v>3168</v>
      </c>
      <c r="D2346" t="s">
        <v>141</v>
      </c>
      <c r="E2346" t="s">
        <v>288</v>
      </c>
      <c r="G2346">
        <v>0.1</v>
      </c>
      <c r="J2346" s="5"/>
      <c r="M2346">
        <v>2019</v>
      </c>
      <c r="N2346">
        <v>226</v>
      </c>
      <c r="O2346" t="s">
        <v>34</v>
      </c>
      <c r="P2346" t="s">
        <v>1323</v>
      </c>
      <c r="Q2346" t="s">
        <v>35</v>
      </c>
      <c r="R2346" t="s">
        <v>288</v>
      </c>
      <c r="S2346" t="s">
        <v>61</v>
      </c>
      <c r="T2346">
        <v>0</v>
      </c>
      <c r="U2346" s="7">
        <v>0</v>
      </c>
      <c r="V2346" s="4">
        <v>0</v>
      </c>
      <c r="W2346">
        <v>0</v>
      </c>
      <c r="Y2346">
        <v>0</v>
      </c>
      <c r="Z2346">
        <v>0</v>
      </c>
      <c r="AA2346" t="b">
        <v>1</v>
      </c>
      <c r="AB2346" t="s">
        <v>151</v>
      </c>
      <c r="AC2346" t="s">
        <v>3189</v>
      </c>
    </row>
    <row r="2347" spans="1:29" hidden="1" x14ac:dyDescent="0.25">
      <c r="A2347">
        <v>559277</v>
      </c>
      <c r="B2347" t="s">
        <v>2222</v>
      </c>
      <c r="C2347" t="s">
        <v>3168</v>
      </c>
      <c r="D2347" t="s">
        <v>196</v>
      </c>
      <c r="E2347" t="s">
        <v>193</v>
      </c>
      <c r="G2347">
        <v>1</v>
      </c>
      <c r="J2347" s="5"/>
      <c r="M2347">
        <v>2018</v>
      </c>
      <c r="N2347">
        <v>230</v>
      </c>
      <c r="P2347" t="s">
        <v>266</v>
      </c>
      <c r="Q2347" t="s">
        <v>35</v>
      </c>
      <c r="R2347" t="s">
        <v>193</v>
      </c>
      <c r="S2347" t="s">
        <v>60</v>
      </c>
      <c r="T2347">
        <v>1</v>
      </c>
      <c r="U2347" s="7">
        <v>1</v>
      </c>
      <c r="V2347" s="4">
        <v>1</v>
      </c>
      <c r="W2347">
        <v>1</v>
      </c>
      <c r="Y2347">
        <v>1</v>
      </c>
      <c r="Z2347">
        <v>1</v>
      </c>
      <c r="AA2347" t="b">
        <v>1</v>
      </c>
      <c r="AB2347" t="s">
        <v>199</v>
      </c>
      <c r="AC2347" t="s">
        <v>199</v>
      </c>
    </row>
    <row r="2348" spans="1:29" hidden="1" x14ac:dyDescent="0.25">
      <c r="A2348">
        <v>577809</v>
      </c>
      <c r="B2348" t="s">
        <v>2223</v>
      </c>
      <c r="C2348" t="s">
        <v>3168</v>
      </c>
      <c r="D2348" t="s">
        <v>947</v>
      </c>
      <c r="E2348" t="s">
        <v>99</v>
      </c>
      <c r="F2348" t="s">
        <v>30</v>
      </c>
      <c r="G2348">
        <v>0.2</v>
      </c>
      <c r="H2348" t="s">
        <v>2224</v>
      </c>
      <c r="J2348" s="5"/>
      <c r="L2348" t="s">
        <v>2225</v>
      </c>
      <c r="M2348">
        <v>2020</v>
      </c>
      <c r="N2348">
        <v>5</v>
      </c>
      <c r="P2348" t="s">
        <v>2226</v>
      </c>
      <c r="Q2348" t="s">
        <v>69</v>
      </c>
      <c r="R2348" t="s">
        <v>3107</v>
      </c>
      <c r="S2348" t="s">
        <v>225</v>
      </c>
      <c r="T2348">
        <v>0.5</v>
      </c>
      <c r="U2348" s="7">
        <v>1</v>
      </c>
      <c r="V2348" s="4">
        <v>0.2</v>
      </c>
      <c r="W2348">
        <v>0</v>
      </c>
      <c r="Y2348">
        <v>0.2</v>
      </c>
      <c r="Z2348">
        <v>0.2</v>
      </c>
      <c r="AA2348" t="b">
        <v>1</v>
      </c>
      <c r="AB2348" t="s">
        <v>76</v>
      </c>
      <c r="AC2348" t="s">
        <v>3186</v>
      </c>
    </row>
    <row r="2349" spans="1:29" hidden="1" x14ac:dyDescent="0.25">
      <c r="A2349">
        <v>566358</v>
      </c>
      <c r="B2349" t="s">
        <v>2223</v>
      </c>
      <c r="C2349" t="s">
        <v>3168</v>
      </c>
      <c r="D2349" t="s">
        <v>947</v>
      </c>
      <c r="E2349" t="s">
        <v>99</v>
      </c>
      <c r="F2349" t="s">
        <v>171</v>
      </c>
      <c r="G2349">
        <v>0.25</v>
      </c>
      <c r="H2349" t="s">
        <v>2227</v>
      </c>
      <c r="J2349" s="5"/>
      <c r="L2349" t="s">
        <v>2228</v>
      </c>
      <c r="M2349">
        <v>2019</v>
      </c>
      <c r="N2349">
        <v>4</v>
      </c>
      <c r="P2349" t="s">
        <v>2229</v>
      </c>
      <c r="Q2349" t="s">
        <v>69</v>
      </c>
      <c r="R2349" t="s">
        <v>3099</v>
      </c>
      <c r="S2349" t="s">
        <v>104</v>
      </c>
      <c r="T2349">
        <v>0.25</v>
      </c>
      <c r="U2349" s="7">
        <v>0.5</v>
      </c>
      <c r="V2349" s="4">
        <v>0.125</v>
      </c>
      <c r="W2349">
        <v>0</v>
      </c>
      <c r="Y2349">
        <v>0.125</v>
      </c>
      <c r="Z2349">
        <v>0.125</v>
      </c>
      <c r="AA2349" t="b">
        <v>1</v>
      </c>
      <c r="AB2349" t="s">
        <v>76</v>
      </c>
      <c r="AC2349" t="s">
        <v>3186</v>
      </c>
    </row>
    <row r="2350" spans="1:29" hidden="1" x14ac:dyDescent="0.25">
      <c r="A2350">
        <v>548628</v>
      </c>
      <c r="B2350" t="s">
        <v>2223</v>
      </c>
      <c r="C2350" t="s">
        <v>3168</v>
      </c>
      <c r="D2350" t="s">
        <v>947</v>
      </c>
      <c r="E2350" t="s">
        <v>99</v>
      </c>
      <c r="F2350" t="s">
        <v>30</v>
      </c>
      <c r="G2350">
        <v>0.2</v>
      </c>
      <c r="H2350" t="s">
        <v>2230</v>
      </c>
      <c r="J2350" s="5"/>
      <c r="L2350" t="s">
        <v>2228</v>
      </c>
      <c r="M2350">
        <v>2018</v>
      </c>
      <c r="N2350">
        <v>4</v>
      </c>
      <c r="P2350" t="s">
        <v>2229</v>
      </c>
      <c r="Q2350" t="s">
        <v>69</v>
      </c>
      <c r="R2350" t="s">
        <v>3107</v>
      </c>
      <c r="S2350" t="s">
        <v>225</v>
      </c>
      <c r="T2350">
        <v>0.5</v>
      </c>
      <c r="U2350" s="7">
        <v>1</v>
      </c>
      <c r="V2350" s="4">
        <v>0.2</v>
      </c>
      <c r="W2350">
        <v>0</v>
      </c>
      <c r="Y2350">
        <v>0.2</v>
      </c>
      <c r="Z2350">
        <v>0.2</v>
      </c>
      <c r="AA2350" t="b">
        <v>1</v>
      </c>
      <c r="AB2350" t="s">
        <v>76</v>
      </c>
      <c r="AC2350" t="s">
        <v>3186</v>
      </c>
    </row>
    <row r="2351" spans="1:29" hidden="1" x14ac:dyDescent="0.25">
      <c r="A2351">
        <v>548630</v>
      </c>
      <c r="B2351" t="s">
        <v>2223</v>
      </c>
      <c r="C2351" t="s">
        <v>3168</v>
      </c>
      <c r="D2351" t="s">
        <v>947</v>
      </c>
      <c r="E2351" t="s">
        <v>99</v>
      </c>
      <c r="F2351" t="s">
        <v>30</v>
      </c>
      <c r="G2351">
        <v>0.25</v>
      </c>
      <c r="H2351" t="s">
        <v>2231</v>
      </c>
      <c r="J2351" s="5"/>
      <c r="L2351" t="s">
        <v>2228</v>
      </c>
      <c r="M2351">
        <v>2018</v>
      </c>
      <c r="N2351">
        <v>6</v>
      </c>
      <c r="P2351" t="s">
        <v>2229</v>
      </c>
      <c r="Q2351" t="s">
        <v>69</v>
      </c>
      <c r="R2351" t="s">
        <v>3107</v>
      </c>
      <c r="S2351" t="s">
        <v>225</v>
      </c>
      <c r="T2351">
        <v>0.5</v>
      </c>
      <c r="U2351" s="7">
        <v>1</v>
      </c>
      <c r="V2351" s="4">
        <v>0.25</v>
      </c>
      <c r="W2351">
        <v>0</v>
      </c>
      <c r="Y2351">
        <v>0.25</v>
      </c>
      <c r="Z2351">
        <v>0.25</v>
      </c>
      <c r="AA2351" t="b">
        <v>1</v>
      </c>
      <c r="AB2351" t="s">
        <v>76</v>
      </c>
      <c r="AC2351" t="s">
        <v>3186</v>
      </c>
    </row>
    <row r="2352" spans="1:29" hidden="1" x14ac:dyDescent="0.25">
      <c r="A2352">
        <v>553001</v>
      </c>
      <c r="B2352" t="s">
        <v>2223</v>
      </c>
      <c r="C2352" t="s">
        <v>3168</v>
      </c>
      <c r="D2352" t="s">
        <v>947</v>
      </c>
      <c r="E2352" t="s">
        <v>40</v>
      </c>
      <c r="F2352" t="s">
        <v>30</v>
      </c>
      <c r="G2352">
        <v>0.5</v>
      </c>
      <c r="H2352" t="s">
        <v>1846</v>
      </c>
      <c r="I2352" t="s">
        <v>650</v>
      </c>
      <c r="J2352" s="5"/>
      <c r="L2352" t="s">
        <v>1847</v>
      </c>
      <c r="M2352">
        <v>2019</v>
      </c>
      <c r="N2352">
        <v>11</v>
      </c>
      <c r="O2352" t="s">
        <v>68</v>
      </c>
      <c r="P2352" t="s">
        <v>1848</v>
      </c>
      <c r="Q2352" t="s">
        <v>69</v>
      </c>
      <c r="R2352" t="s">
        <v>55</v>
      </c>
      <c r="S2352" t="s">
        <v>71</v>
      </c>
      <c r="T2352">
        <v>12</v>
      </c>
      <c r="U2352" s="7">
        <v>12</v>
      </c>
      <c r="V2352" s="4">
        <v>6</v>
      </c>
      <c r="W2352">
        <v>0</v>
      </c>
      <c r="Y2352">
        <v>6</v>
      </c>
      <c r="Z2352">
        <v>6</v>
      </c>
      <c r="AA2352" t="b">
        <v>1</v>
      </c>
      <c r="AB2352" t="s">
        <v>151</v>
      </c>
      <c r="AC2352" t="s">
        <v>151</v>
      </c>
    </row>
    <row r="2353" spans="1:29" hidden="1" x14ac:dyDescent="0.25">
      <c r="A2353">
        <v>558569</v>
      </c>
      <c r="B2353" t="s">
        <v>2232</v>
      </c>
      <c r="C2353" t="s">
        <v>3168</v>
      </c>
      <c r="D2353" t="s">
        <v>437</v>
      </c>
      <c r="E2353" t="s">
        <v>40</v>
      </c>
      <c r="F2353" t="s">
        <v>171</v>
      </c>
      <c r="G2353">
        <v>1</v>
      </c>
      <c r="J2353" s="5"/>
      <c r="L2353" t="s">
        <v>2233</v>
      </c>
      <c r="M2353">
        <v>2017</v>
      </c>
      <c r="N2353">
        <v>6</v>
      </c>
      <c r="O2353" t="s">
        <v>168</v>
      </c>
      <c r="Q2353" t="s">
        <v>35</v>
      </c>
      <c r="R2353" t="s">
        <v>357</v>
      </c>
      <c r="S2353" t="s">
        <v>44</v>
      </c>
      <c r="T2353">
        <v>0.5</v>
      </c>
      <c r="U2353" s="7">
        <v>0.5</v>
      </c>
      <c r="V2353" s="4">
        <v>0.5</v>
      </c>
      <c r="W2353">
        <v>0</v>
      </c>
      <c r="Y2353">
        <v>0.5</v>
      </c>
      <c r="Z2353">
        <v>0.5</v>
      </c>
      <c r="AA2353" t="b">
        <v>1</v>
      </c>
      <c r="AB2353" t="s">
        <v>76</v>
      </c>
      <c r="AC2353" t="s">
        <v>3187</v>
      </c>
    </row>
    <row r="2354" spans="1:29" hidden="1" x14ac:dyDescent="0.25">
      <c r="A2354">
        <v>584734</v>
      </c>
      <c r="B2354" t="s">
        <v>2232</v>
      </c>
      <c r="C2354" t="s">
        <v>3168</v>
      </c>
      <c r="D2354" t="s">
        <v>437</v>
      </c>
      <c r="E2354" t="s">
        <v>40</v>
      </c>
      <c r="F2354" t="s">
        <v>41</v>
      </c>
      <c r="G2354">
        <v>1</v>
      </c>
      <c r="J2354" s="5"/>
      <c r="L2354" t="s">
        <v>532</v>
      </c>
      <c r="M2354">
        <v>2020</v>
      </c>
      <c r="N2354">
        <v>2</v>
      </c>
      <c r="O2354" t="s">
        <v>34</v>
      </c>
      <c r="Q2354" t="s">
        <v>35</v>
      </c>
      <c r="R2354" t="s">
        <v>43</v>
      </c>
      <c r="S2354" t="s">
        <v>44</v>
      </c>
      <c r="T2354">
        <v>0.5</v>
      </c>
      <c r="U2354" s="7">
        <v>0.5</v>
      </c>
      <c r="V2354" s="4">
        <v>0.5</v>
      </c>
      <c r="W2354">
        <v>0</v>
      </c>
      <c r="Y2354">
        <v>0.5</v>
      </c>
      <c r="Z2354">
        <v>0.5</v>
      </c>
      <c r="AA2354" t="b">
        <v>1</v>
      </c>
      <c r="AB2354" t="s">
        <v>76</v>
      </c>
      <c r="AC2354" t="s">
        <v>3187</v>
      </c>
    </row>
    <row r="2355" spans="1:29" hidden="1" x14ac:dyDescent="0.25">
      <c r="A2355">
        <v>585303</v>
      </c>
      <c r="B2355" t="s">
        <v>2232</v>
      </c>
      <c r="C2355" t="s">
        <v>3168</v>
      </c>
      <c r="D2355" t="s">
        <v>437</v>
      </c>
      <c r="E2355" t="s">
        <v>40</v>
      </c>
      <c r="F2355" t="s">
        <v>171</v>
      </c>
      <c r="G2355">
        <v>1</v>
      </c>
      <c r="J2355" s="5"/>
      <c r="L2355" t="s">
        <v>2234</v>
      </c>
      <c r="M2355">
        <v>2020</v>
      </c>
      <c r="N2355">
        <v>2</v>
      </c>
      <c r="O2355" t="s">
        <v>159</v>
      </c>
      <c r="Q2355" t="s">
        <v>319</v>
      </c>
      <c r="R2355" t="s">
        <v>357</v>
      </c>
      <c r="S2355" t="s">
        <v>44</v>
      </c>
      <c r="T2355">
        <v>0.5</v>
      </c>
      <c r="U2355" s="7">
        <v>1</v>
      </c>
      <c r="V2355" s="4">
        <v>1</v>
      </c>
      <c r="W2355">
        <v>0</v>
      </c>
      <c r="Y2355">
        <v>1</v>
      </c>
      <c r="Z2355">
        <v>1</v>
      </c>
      <c r="AA2355" t="b">
        <v>1</v>
      </c>
      <c r="AB2355" t="s">
        <v>76</v>
      </c>
      <c r="AC2355" t="s">
        <v>3187</v>
      </c>
    </row>
    <row r="2356" spans="1:29" hidden="1" x14ac:dyDescent="0.25">
      <c r="A2356">
        <v>585313</v>
      </c>
      <c r="B2356" t="s">
        <v>2232</v>
      </c>
      <c r="C2356" t="s">
        <v>3168</v>
      </c>
      <c r="D2356" t="s">
        <v>437</v>
      </c>
      <c r="E2356" t="s">
        <v>553</v>
      </c>
      <c r="F2356" t="s">
        <v>41</v>
      </c>
      <c r="G2356">
        <v>1</v>
      </c>
      <c r="J2356" s="5"/>
      <c r="L2356" t="s">
        <v>532</v>
      </c>
      <c r="M2356">
        <v>2019</v>
      </c>
      <c r="N2356">
        <v>1</v>
      </c>
      <c r="O2356" t="s">
        <v>34</v>
      </c>
      <c r="Q2356" t="s">
        <v>35</v>
      </c>
      <c r="R2356" t="s">
        <v>3103</v>
      </c>
      <c r="S2356" t="s">
        <v>61</v>
      </c>
      <c r="T2356">
        <v>0</v>
      </c>
      <c r="U2356" s="7">
        <v>0</v>
      </c>
      <c r="V2356" s="4">
        <v>0</v>
      </c>
      <c r="W2356">
        <v>0</v>
      </c>
      <c r="Y2356">
        <v>0</v>
      </c>
      <c r="Z2356">
        <v>0</v>
      </c>
      <c r="AA2356" t="b">
        <v>1</v>
      </c>
      <c r="AB2356" t="s">
        <v>76</v>
      </c>
      <c r="AC2356" t="s">
        <v>3187</v>
      </c>
    </row>
    <row r="2357" spans="1:29" hidden="1" x14ac:dyDescent="0.25">
      <c r="A2357">
        <v>590585</v>
      </c>
      <c r="B2357" t="s">
        <v>2232</v>
      </c>
      <c r="C2357" t="s">
        <v>3168</v>
      </c>
      <c r="D2357" t="s">
        <v>437</v>
      </c>
      <c r="E2357" t="s">
        <v>99</v>
      </c>
      <c r="F2357" t="s">
        <v>41</v>
      </c>
      <c r="G2357">
        <v>1</v>
      </c>
      <c r="J2357" s="5"/>
      <c r="L2357" t="s">
        <v>2235</v>
      </c>
      <c r="M2357">
        <v>2020</v>
      </c>
      <c r="N2357">
        <v>7</v>
      </c>
      <c r="P2357" t="s">
        <v>2236</v>
      </c>
      <c r="Q2357" t="s">
        <v>35</v>
      </c>
      <c r="R2357" t="s">
        <v>3118</v>
      </c>
      <c r="S2357" t="s">
        <v>104</v>
      </c>
      <c r="T2357">
        <v>0.25</v>
      </c>
      <c r="U2357" s="7">
        <v>0.25</v>
      </c>
      <c r="V2357" s="4">
        <v>0.25</v>
      </c>
      <c r="W2357">
        <v>0</v>
      </c>
      <c r="Y2357">
        <v>0.25</v>
      </c>
      <c r="Z2357">
        <v>0.25</v>
      </c>
      <c r="AA2357" t="b">
        <v>1</v>
      </c>
      <c r="AB2357" t="s">
        <v>76</v>
      </c>
      <c r="AC2357" t="s">
        <v>3187</v>
      </c>
    </row>
    <row r="2358" spans="1:29" hidden="1" x14ac:dyDescent="0.25">
      <c r="A2358">
        <v>575891</v>
      </c>
      <c r="B2358" t="s">
        <v>2237</v>
      </c>
      <c r="C2358" t="s">
        <v>3168</v>
      </c>
      <c r="D2358" t="s">
        <v>437</v>
      </c>
      <c r="E2358" t="s">
        <v>99</v>
      </c>
      <c r="F2358" t="s">
        <v>100</v>
      </c>
      <c r="G2358">
        <v>1</v>
      </c>
      <c r="J2358" s="5"/>
      <c r="L2358" t="s">
        <v>2238</v>
      </c>
      <c r="M2358">
        <v>2019</v>
      </c>
      <c r="N2358">
        <v>11</v>
      </c>
      <c r="P2358" t="s">
        <v>1437</v>
      </c>
      <c r="Q2358" t="s">
        <v>35</v>
      </c>
      <c r="R2358" t="s">
        <v>103</v>
      </c>
      <c r="S2358" t="s">
        <v>104</v>
      </c>
      <c r="T2358">
        <v>0.25</v>
      </c>
      <c r="U2358" s="7">
        <v>0.25</v>
      </c>
      <c r="V2358" s="4">
        <v>0.25</v>
      </c>
      <c r="W2358">
        <v>0</v>
      </c>
      <c r="Y2358">
        <v>0.25</v>
      </c>
      <c r="Z2358">
        <v>0.25</v>
      </c>
      <c r="AA2358" t="b">
        <v>1</v>
      </c>
      <c r="AB2358" t="s">
        <v>76</v>
      </c>
      <c r="AC2358" t="s">
        <v>3187</v>
      </c>
    </row>
    <row r="2359" spans="1:29" hidden="1" x14ac:dyDescent="0.25">
      <c r="A2359">
        <v>589041</v>
      </c>
      <c r="B2359" t="s">
        <v>2237</v>
      </c>
      <c r="C2359" t="s">
        <v>3168</v>
      </c>
      <c r="D2359" t="s">
        <v>437</v>
      </c>
      <c r="E2359" t="s">
        <v>40</v>
      </c>
      <c r="F2359" t="s">
        <v>41</v>
      </c>
      <c r="G2359">
        <v>1</v>
      </c>
      <c r="J2359" s="5"/>
      <c r="L2359" t="s">
        <v>2239</v>
      </c>
      <c r="M2359">
        <v>2020</v>
      </c>
      <c r="N2359">
        <v>20</v>
      </c>
      <c r="O2359" t="s">
        <v>34</v>
      </c>
      <c r="Q2359" t="s">
        <v>35</v>
      </c>
      <c r="R2359" t="s">
        <v>43</v>
      </c>
      <c r="S2359" t="s">
        <v>44</v>
      </c>
      <c r="T2359">
        <v>0.5</v>
      </c>
      <c r="U2359" s="7">
        <v>0.5</v>
      </c>
      <c r="V2359" s="4">
        <v>0.5</v>
      </c>
      <c r="W2359">
        <v>0</v>
      </c>
      <c r="Y2359">
        <v>0.5</v>
      </c>
      <c r="Z2359">
        <v>0.5</v>
      </c>
      <c r="AA2359" t="b">
        <v>1</v>
      </c>
      <c r="AB2359" t="s">
        <v>76</v>
      </c>
      <c r="AC2359" t="s">
        <v>3187</v>
      </c>
    </row>
    <row r="2360" spans="1:29" hidden="1" x14ac:dyDescent="0.25">
      <c r="A2360">
        <v>559006</v>
      </c>
      <c r="B2360" t="s">
        <v>2240</v>
      </c>
      <c r="C2360" t="s">
        <v>3168</v>
      </c>
      <c r="D2360" t="s">
        <v>141</v>
      </c>
      <c r="E2360" t="s">
        <v>228</v>
      </c>
      <c r="F2360" t="s">
        <v>229</v>
      </c>
      <c r="G2360">
        <v>0.5</v>
      </c>
      <c r="J2360" s="5"/>
      <c r="L2360" t="s">
        <v>1415</v>
      </c>
      <c r="M2360">
        <v>2018</v>
      </c>
      <c r="N2360">
        <v>11</v>
      </c>
      <c r="P2360" t="s">
        <v>1769</v>
      </c>
      <c r="Q2360" t="s">
        <v>35</v>
      </c>
      <c r="R2360" t="s">
        <v>232</v>
      </c>
      <c r="S2360" t="s">
        <v>61</v>
      </c>
      <c r="T2360">
        <v>0</v>
      </c>
      <c r="U2360" s="7">
        <v>0</v>
      </c>
      <c r="V2360" s="4">
        <v>0</v>
      </c>
      <c r="W2360">
        <v>0</v>
      </c>
      <c r="Y2360">
        <v>0</v>
      </c>
      <c r="Z2360">
        <v>0</v>
      </c>
      <c r="AA2360" t="b">
        <v>1</v>
      </c>
      <c r="AB2360" t="s">
        <v>151</v>
      </c>
      <c r="AC2360" t="s">
        <v>151</v>
      </c>
    </row>
    <row r="2361" spans="1:29" hidden="1" x14ac:dyDescent="0.25">
      <c r="A2361">
        <v>561508</v>
      </c>
      <c r="B2361" t="s">
        <v>2240</v>
      </c>
      <c r="C2361" t="s">
        <v>3168</v>
      </c>
      <c r="D2361" t="s">
        <v>141</v>
      </c>
      <c r="E2361" t="s">
        <v>29</v>
      </c>
      <c r="F2361" t="s">
        <v>30</v>
      </c>
      <c r="G2361">
        <v>0.5</v>
      </c>
      <c r="H2361" t="s">
        <v>2241</v>
      </c>
      <c r="I2361" t="s">
        <v>32</v>
      </c>
      <c r="J2361" s="5"/>
      <c r="L2361" t="s">
        <v>286</v>
      </c>
      <c r="M2361">
        <v>2019</v>
      </c>
      <c r="N2361">
        <v>28</v>
      </c>
      <c r="O2361" t="s">
        <v>34</v>
      </c>
      <c r="Q2361" t="s">
        <v>35</v>
      </c>
      <c r="R2361" t="s">
        <v>36</v>
      </c>
      <c r="S2361" t="s">
        <v>37</v>
      </c>
      <c r="T2361">
        <v>4</v>
      </c>
      <c r="U2361" s="7">
        <v>4</v>
      </c>
      <c r="V2361" s="4">
        <v>2</v>
      </c>
      <c r="W2361">
        <v>0</v>
      </c>
      <c r="Y2361">
        <v>2</v>
      </c>
      <c r="Z2361">
        <v>2</v>
      </c>
      <c r="AA2361" t="b">
        <v>1</v>
      </c>
      <c r="AB2361" t="s">
        <v>151</v>
      </c>
      <c r="AC2361" t="s">
        <v>151</v>
      </c>
    </row>
    <row r="2362" spans="1:29" hidden="1" x14ac:dyDescent="0.25">
      <c r="A2362">
        <v>540140</v>
      </c>
      <c r="B2362" t="s">
        <v>2240</v>
      </c>
      <c r="C2362" t="s">
        <v>3168</v>
      </c>
      <c r="D2362" t="s">
        <v>141</v>
      </c>
      <c r="E2362" t="s">
        <v>40</v>
      </c>
      <c r="F2362" t="s">
        <v>89</v>
      </c>
      <c r="G2362">
        <v>1</v>
      </c>
      <c r="J2362" s="5"/>
      <c r="L2362" t="s">
        <v>498</v>
      </c>
      <c r="M2362">
        <v>2017</v>
      </c>
      <c r="N2362">
        <v>24</v>
      </c>
      <c r="O2362" t="s">
        <v>34</v>
      </c>
      <c r="Q2362" t="s">
        <v>69</v>
      </c>
      <c r="R2362" t="s">
        <v>91</v>
      </c>
      <c r="S2362" t="s">
        <v>92</v>
      </c>
      <c r="T2362">
        <v>1</v>
      </c>
      <c r="U2362" s="7">
        <v>2</v>
      </c>
      <c r="V2362" s="4">
        <v>2</v>
      </c>
      <c r="W2362">
        <v>0</v>
      </c>
      <c r="Y2362">
        <v>2</v>
      </c>
      <c r="Z2362">
        <v>2</v>
      </c>
      <c r="AA2362" t="b">
        <v>1</v>
      </c>
      <c r="AB2362" t="s">
        <v>151</v>
      </c>
      <c r="AC2362" t="s">
        <v>151</v>
      </c>
    </row>
    <row r="2363" spans="1:29" hidden="1" x14ac:dyDescent="0.25">
      <c r="A2363">
        <v>580955</v>
      </c>
      <c r="B2363" t="s">
        <v>2240</v>
      </c>
      <c r="C2363" t="s">
        <v>3168</v>
      </c>
      <c r="D2363" t="s">
        <v>141</v>
      </c>
      <c r="E2363" t="s">
        <v>40</v>
      </c>
      <c r="F2363" t="s">
        <v>64</v>
      </c>
      <c r="G2363">
        <v>0.33333333333332998</v>
      </c>
      <c r="H2363" t="s">
        <v>1854</v>
      </c>
      <c r="I2363" t="s">
        <v>143</v>
      </c>
      <c r="J2363" s="5">
        <v>542903000001</v>
      </c>
      <c r="K2363" t="s">
        <v>49</v>
      </c>
      <c r="L2363" t="s">
        <v>1013</v>
      </c>
      <c r="M2363">
        <v>2020</v>
      </c>
      <c r="N2363">
        <v>22</v>
      </c>
      <c r="O2363" t="s">
        <v>368</v>
      </c>
      <c r="Q2363" t="s">
        <v>69</v>
      </c>
      <c r="R2363" t="s">
        <v>70</v>
      </c>
      <c r="S2363" t="s">
        <v>145</v>
      </c>
      <c r="T2363">
        <v>22</v>
      </c>
      <c r="U2363" s="7">
        <v>22</v>
      </c>
      <c r="V2363" s="4">
        <v>7.3333333333332593</v>
      </c>
      <c r="W2363">
        <v>0</v>
      </c>
      <c r="Y2363">
        <v>7.3333333333332593</v>
      </c>
      <c r="Z2363">
        <v>2.9999999999999698</v>
      </c>
      <c r="AA2363" t="b">
        <v>0</v>
      </c>
      <c r="AB2363" t="s">
        <v>151</v>
      </c>
      <c r="AC2363" t="s">
        <v>151</v>
      </c>
    </row>
    <row r="2364" spans="1:29" hidden="1" x14ac:dyDescent="0.25">
      <c r="A2364">
        <v>585169</v>
      </c>
      <c r="B2364" t="s">
        <v>2240</v>
      </c>
      <c r="C2364" t="s">
        <v>3168</v>
      </c>
      <c r="D2364" t="s">
        <v>141</v>
      </c>
      <c r="E2364" t="s">
        <v>40</v>
      </c>
      <c r="F2364" t="s">
        <v>89</v>
      </c>
      <c r="G2364">
        <v>0.5</v>
      </c>
      <c r="J2364" s="5"/>
      <c r="L2364" t="s">
        <v>498</v>
      </c>
      <c r="M2364">
        <v>2020</v>
      </c>
      <c r="N2364">
        <v>26</v>
      </c>
      <c r="O2364" t="s">
        <v>34</v>
      </c>
      <c r="Q2364" t="s">
        <v>35</v>
      </c>
      <c r="R2364" t="s">
        <v>91</v>
      </c>
      <c r="S2364" t="s">
        <v>92</v>
      </c>
      <c r="T2364">
        <v>1</v>
      </c>
      <c r="U2364" s="7">
        <v>1</v>
      </c>
      <c r="V2364" s="4">
        <v>0.5</v>
      </c>
      <c r="W2364">
        <v>0</v>
      </c>
      <c r="Y2364">
        <v>0.5</v>
      </c>
      <c r="Z2364">
        <v>0.5</v>
      </c>
      <c r="AA2364" t="b">
        <v>1</v>
      </c>
      <c r="AB2364" t="s">
        <v>151</v>
      </c>
      <c r="AC2364" t="s">
        <v>151</v>
      </c>
    </row>
    <row r="2365" spans="1:29" hidden="1" x14ac:dyDescent="0.25">
      <c r="A2365">
        <v>587043</v>
      </c>
      <c r="B2365" t="s">
        <v>2240</v>
      </c>
      <c r="C2365" t="s">
        <v>3168</v>
      </c>
      <c r="D2365" t="s">
        <v>141</v>
      </c>
      <c r="E2365" t="s">
        <v>75</v>
      </c>
      <c r="G2365">
        <v>0.5</v>
      </c>
      <c r="J2365" s="5"/>
      <c r="M2365">
        <v>2020</v>
      </c>
      <c r="N2365">
        <v>8</v>
      </c>
      <c r="P2365" t="s">
        <v>176</v>
      </c>
      <c r="Q2365" t="s">
        <v>69</v>
      </c>
      <c r="R2365" t="s">
        <v>75</v>
      </c>
      <c r="S2365" t="s">
        <v>61</v>
      </c>
      <c r="T2365">
        <v>0</v>
      </c>
      <c r="U2365" s="7">
        <v>0</v>
      </c>
      <c r="V2365" s="4">
        <v>0</v>
      </c>
      <c r="W2365">
        <v>0</v>
      </c>
      <c r="Y2365">
        <v>0</v>
      </c>
      <c r="Z2365">
        <v>0</v>
      </c>
      <c r="AA2365" t="b">
        <v>1</v>
      </c>
      <c r="AB2365" t="s">
        <v>151</v>
      </c>
      <c r="AC2365" t="s">
        <v>151</v>
      </c>
    </row>
    <row r="2366" spans="1:29" hidden="1" x14ac:dyDescent="0.25">
      <c r="A2366">
        <v>587066</v>
      </c>
      <c r="B2366" t="s">
        <v>2240</v>
      </c>
      <c r="C2366" t="s">
        <v>3168</v>
      </c>
      <c r="D2366" t="s">
        <v>141</v>
      </c>
      <c r="E2366" t="s">
        <v>382</v>
      </c>
      <c r="G2366">
        <v>0.16666666666666999</v>
      </c>
      <c r="J2366" s="5"/>
      <c r="M2366">
        <v>2020</v>
      </c>
      <c r="P2366" t="s">
        <v>283</v>
      </c>
      <c r="Q2366" t="s">
        <v>35</v>
      </c>
      <c r="R2366" t="s">
        <v>382</v>
      </c>
      <c r="S2366" t="s">
        <v>61</v>
      </c>
      <c r="T2366">
        <v>0</v>
      </c>
      <c r="U2366" s="7">
        <v>0</v>
      </c>
      <c r="V2366" s="4">
        <v>0</v>
      </c>
      <c r="W2366">
        <v>0</v>
      </c>
      <c r="Y2366">
        <v>0</v>
      </c>
      <c r="Z2366">
        <v>0</v>
      </c>
      <c r="AA2366" t="b">
        <v>1</v>
      </c>
      <c r="AB2366" t="s">
        <v>151</v>
      </c>
      <c r="AC2366" t="s">
        <v>151</v>
      </c>
    </row>
    <row r="2367" spans="1:29" hidden="1" x14ac:dyDescent="0.25">
      <c r="A2367">
        <v>587068</v>
      </c>
      <c r="B2367" t="s">
        <v>2240</v>
      </c>
      <c r="C2367" t="s">
        <v>3168</v>
      </c>
      <c r="D2367" t="s">
        <v>141</v>
      </c>
      <c r="E2367" t="s">
        <v>75</v>
      </c>
      <c r="G2367">
        <v>1</v>
      </c>
      <c r="J2367" s="5"/>
      <c r="M2367">
        <v>2020</v>
      </c>
      <c r="Q2367" t="s">
        <v>69</v>
      </c>
      <c r="R2367" t="s">
        <v>75</v>
      </c>
      <c r="S2367" t="s">
        <v>61</v>
      </c>
      <c r="T2367">
        <v>0</v>
      </c>
      <c r="U2367" s="7">
        <v>0</v>
      </c>
      <c r="V2367" s="4">
        <v>0</v>
      </c>
      <c r="W2367">
        <v>0</v>
      </c>
      <c r="Y2367">
        <v>0</v>
      </c>
      <c r="Z2367">
        <v>0</v>
      </c>
      <c r="AA2367" t="b">
        <v>1</v>
      </c>
      <c r="AB2367" t="s">
        <v>151</v>
      </c>
      <c r="AC2367" t="s">
        <v>151</v>
      </c>
    </row>
    <row r="2368" spans="1:29" hidden="1" x14ac:dyDescent="0.25">
      <c r="A2368">
        <v>587069</v>
      </c>
      <c r="B2368" t="s">
        <v>2240</v>
      </c>
      <c r="C2368" t="s">
        <v>3168</v>
      </c>
      <c r="D2368" t="s">
        <v>141</v>
      </c>
      <c r="E2368" t="s">
        <v>75</v>
      </c>
      <c r="G2368">
        <v>0.33333333333332998</v>
      </c>
      <c r="J2368" s="5"/>
      <c r="M2368">
        <v>2020</v>
      </c>
      <c r="Q2368" t="s">
        <v>35</v>
      </c>
      <c r="R2368" t="s">
        <v>75</v>
      </c>
      <c r="S2368" t="s">
        <v>61</v>
      </c>
      <c r="T2368">
        <v>0</v>
      </c>
      <c r="U2368" s="7">
        <v>0</v>
      </c>
      <c r="V2368" s="4">
        <v>0</v>
      </c>
      <c r="W2368">
        <v>0</v>
      </c>
      <c r="Y2368">
        <v>0</v>
      </c>
      <c r="Z2368">
        <v>0</v>
      </c>
      <c r="AA2368" t="b">
        <v>1</v>
      </c>
      <c r="AB2368" t="s">
        <v>151</v>
      </c>
      <c r="AC2368" t="s">
        <v>151</v>
      </c>
    </row>
    <row r="2369" spans="1:29" hidden="1" x14ac:dyDescent="0.25">
      <c r="A2369">
        <v>587071</v>
      </c>
      <c r="B2369" t="s">
        <v>2240</v>
      </c>
      <c r="C2369" t="s">
        <v>3168</v>
      </c>
      <c r="D2369" t="s">
        <v>141</v>
      </c>
      <c r="E2369" t="s">
        <v>75</v>
      </c>
      <c r="G2369">
        <v>1</v>
      </c>
      <c r="J2369" s="5"/>
      <c r="M2369">
        <v>2020</v>
      </c>
      <c r="Q2369" t="s">
        <v>35</v>
      </c>
      <c r="R2369" t="s">
        <v>75</v>
      </c>
      <c r="S2369" t="s">
        <v>61</v>
      </c>
      <c r="T2369">
        <v>0</v>
      </c>
      <c r="U2369" s="7">
        <v>0</v>
      </c>
      <c r="V2369" s="4">
        <v>0</v>
      </c>
      <c r="W2369">
        <v>0</v>
      </c>
      <c r="Y2369">
        <v>0</v>
      </c>
      <c r="Z2369">
        <v>0</v>
      </c>
      <c r="AA2369" t="b">
        <v>1</v>
      </c>
      <c r="AB2369" t="s">
        <v>151</v>
      </c>
      <c r="AC2369" t="s">
        <v>151</v>
      </c>
    </row>
    <row r="2370" spans="1:29" hidden="1" x14ac:dyDescent="0.25">
      <c r="A2370">
        <v>572495</v>
      </c>
      <c r="B2370" t="s">
        <v>2240</v>
      </c>
      <c r="C2370" t="s">
        <v>3168</v>
      </c>
      <c r="D2370" t="s">
        <v>141</v>
      </c>
      <c r="E2370" t="s">
        <v>382</v>
      </c>
      <c r="G2370">
        <v>0.33333333333332998</v>
      </c>
      <c r="J2370" s="5"/>
      <c r="M2370">
        <v>2019</v>
      </c>
      <c r="N2370">
        <v>60</v>
      </c>
      <c r="P2370" t="s">
        <v>283</v>
      </c>
      <c r="Q2370" t="s">
        <v>35</v>
      </c>
      <c r="R2370" t="s">
        <v>382</v>
      </c>
      <c r="S2370" t="s">
        <v>61</v>
      </c>
      <c r="T2370">
        <v>0</v>
      </c>
      <c r="U2370" s="7">
        <v>0</v>
      </c>
      <c r="V2370" s="4">
        <v>0</v>
      </c>
      <c r="W2370">
        <v>0</v>
      </c>
      <c r="Y2370">
        <v>0</v>
      </c>
      <c r="Z2370">
        <v>0</v>
      </c>
      <c r="AA2370" t="b">
        <v>1</v>
      </c>
      <c r="AB2370" t="s">
        <v>151</v>
      </c>
      <c r="AC2370" t="s">
        <v>151</v>
      </c>
    </row>
    <row r="2371" spans="1:29" hidden="1" x14ac:dyDescent="0.25">
      <c r="A2371">
        <v>575833</v>
      </c>
      <c r="B2371" t="s">
        <v>2242</v>
      </c>
      <c r="C2371" t="s">
        <v>3168</v>
      </c>
      <c r="D2371" t="s">
        <v>201</v>
      </c>
      <c r="E2371" t="s">
        <v>58</v>
      </c>
      <c r="G2371">
        <v>0.25</v>
      </c>
      <c r="J2371" s="5"/>
      <c r="M2371">
        <v>2018</v>
      </c>
      <c r="N2371">
        <v>117</v>
      </c>
      <c r="O2371" t="s">
        <v>34</v>
      </c>
      <c r="P2371" t="s">
        <v>569</v>
      </c>
      <c r="Q2371" t="s">
        <v>35</v>
      </c>
      <c r="R2371" t="s">
        <v>58</v>
      </c>
      <c r="S2371" t="s">
        <v>60</v>
      </c>
      <c r="T2371">
        <v>9</v>
      </c>
      <c r="U2371" s="7">
        <v>9</v>
      </c>
      <c r="V2371" s="4">
        <v>2.25</v>
      </c>
      <c r="W2371">
        <v>9</v>
      </c>
      <c r="Y2371">
        <v>2.25</v>
      </c>
      <c r="Z2371">
        <v>2.25</v>
      </c>
      <c r="AA2371" t="b">
        <v>1</v>
      </c>
      <c r="AB2371" t="s">
        <v>151</v>
      </c>
      <c r="AC2371" t="s">
        <v>458</v>
      </c>
    </row>
    <row r="2372" spans="1:29" hidden="1" x14ac:dyDescent="0.25">
      <c r="A2372">
        <v>592225</v>
      </c>
      <c r="B2372" t="s">
        <v>2242</v>
      </c>
      <c r="C2372" t="s">
        <v>3168</v>
      </c>
      <c r="D2372" t="s">
        <v>201</v>
      </c>
      <c r="E2372" t="s">
        <v>40</v>
      </c>
      <c r="F2372" t="s">
        <v>41</v>
      </c>
      <c r="G2372">
        <v>1</v>
      </c>
      <c r="J2372" s="5"/>
      <c r="L2372" t="s">
        <v>458</v>
      </c>
      <c r="M2372">
        <v>2020</v>
      </c>
      <c r="N2372">
        <v>12</v>
      </c>
      <c r="O2372" t="s">
        <v>34</v>
      </c>
      <c r="Q2372" t="s">
        <v>35</v>
      </c>
      <c r="R2372" t="s">
        <v>43</v>
      </c>
      <c r="S2372" t="s">
        <v>44</v>
      </c>
      <c r="T2372">
        <v>0.5</v>
      </c>
      <c r="U2372" s="7">
        <v>0.5</v>
      </c>
      <c r="V2372" s="4">
        <v>0.5</v>
      </c>
      <c r="W2372">
        <v>0</v>
      </c>
      <c r="Y2372">
        <v>0.5</v>
      </c>
      <c r="Z2372">
        <v>0.5</v>
      </c>
      <c r="AA2372" t="b">
        <v>1</v>
      </c>
      <c r="AB2372" t="s">
        <v>151</v>
      </c>
      <c r="AC2372" t="s">
        <v>458</v>
      </c>
    </row>
    <row r="2373" spans="1:29" hidden="1" x14ac:dyDescent="0.25">
      <c r="A2373">
        <v>559382</v>
      </c>
      <c r="B2373" t="s">
        <v>2242</v>
      </c>
      <c r="C2373" t="s">
        <v>3168</v>
      </c>
      <c r="D2373" t="s">
        <v>201</v>
      </c>
      <c r="E2373" t="s">
        <v>288</v>
      </c>
      <c r="G2373">
        <v>0.5</v>
      </c>
      <c r="J2373" s="5"/>
      <c r="M2373">
        <v>2018</v>
      </c>
      <c r="N2373">
        <v>126</v>
      </c>
      <c r="O2373" t="s">
        <v>34</v>
      </c>
      <c r="P2373" t="s">
        <v>1811</v>
      </c>
      <c r="Q2373" t="s">
        <v>35</v>
      </c>
      <c r="R2373" t="s">
        <v>288</v>
      </c>
      <c r="S2373" t="s">
        <v>61</v>
      </c>
      <c r="T2373">
        <v>0</v>
      </c>
      <c r="U2373" s="7">
        <v>0</v>
      </c>
      <c r="V2373" s="4">
        <v>0</v>
      </c>
      <c r="W2373">
        <v>0</v>
      </c>
      <c r="Y2373">
        <v>0</v>
      </c>
      <c r="Z2373">
        <v>0</v>
      </c>
      <c r="AA2373" t="b">
        <v>1</v>
      </c>
      <c r="AB2373" t="s">
        <v>151</v>
      </c>
      <c r="AC2373" t="s">
        <v>458</v>
      </c>
    </row>
    <row r="2374" spans="1:29" hidden="1" x14ac:dyDescent="0.25">
      <c r="A2374">
        <v>559396</v>
      </c>
      <c r="B2374" t="s">
        <v>2242</v>
      </c>
      <c r="C2374" t="s">
        <v>3168</v>
      </c>
      <c r="D2374" t="s">
        <v>201</v>
      </c>
      <c r="E2374" t="s">
        <v>288</v>
      </c>
      <c r="G2374">
        <v>0.33333333333332998</v>
      </c>
      <c r="J2374" s="5"/>
      <c r="M2374">
        <v>2019</v>
      </c>
      <c r="N2374">
        <v>92</v>
      </c>
      <c r="O2374" t="s">
        <v>34</v>
      </c>
      <c r="P2374" t="s">
        <v>2243</v>
      </c>
      <c r="Q2374" t="s">
        <v>35</v>
      </c>
      <c r="R2374" t="s">
        <v>288</v>
      </c>
      <c r="S2374" t="s">
        <v>61</v>
      </c>
      <c r="T2374">
        <v>0</v>
      </c>
      <c r="U2374" s="7">
        <v>0</v>
      </c>
      <c r="V2374" s="4">
        <v>0</v>
      </c>
      <c r="W2374">
        <v>0</v>
      </c>
      <c r="Y2374">
        <v>0</v>
      </c>
      <c r="Z2374">
        <v>0</v>
      </c>
      <c r="AA2374" t="b">
        <v>1</v>
      </c>
      <c r="AB2374" t="s">
        <v>151</v>
      </c>
      <c r="AC2374" t="s">
        <v>458</v>
      </c>
    </row>
    <row r="2375" spans="1:29" hidden="1" x14ac:dyDescent="0.25">
      <c r="A2375">
        <v>578904</v>
      </c>
      <c r="B2375" t="s">
        <v>2242</v>
      </c>
      <c r="C2375" t="s">
        <v>3168</v>
      </c>
      <c r="D2375" t="s">
        <v>201</v>
      </c>
      <c r="E2375" t="s">
        <v>99</v>
      </c>
      <c r="F2375" t="s">
        <v>100</v>
      </c>
      <c r="G2375">
        <v>1</v>
      </c>
      <c r="J2375" s="5"/>
      <c r="L2375" t="s">
        <v>604</v>
      </c>
      <c r="M2375">
        <v>2020</v>
      </c>
      <c r="N2375">
        <v>9</v>
      </c>
      <c r="P2375" t="s">
        <v>620</v>
      </c>
      <c r="Q2375" t="s">
        <v>35</v>
      </c>
      <c r="R2375" t="s">
        <v>103</v>
      </c>
      <c r="S2375" t="s">
        <v>104</v>
      </c>
      <c r="T2375">
        <v>0.25</v>
      </c>
      <c r="U2375" s="7">
        <v>0.25</v>
      </c>
      <c r="V2375" s="4">
        <v>0.25</v>
      </c>
      <c r="W2375">
        <v>0</v>
      </c>
      <c r="Y2375">
        <v>0.25</v>
      </c>
      <c r="Z2375">
        <v>0.25</v>
      </c>
      <c r="AA2375" t="b">
        <v>1</v>
      </c>
      <c r="AB2375" t="s">
        <v>151</v>
      </c>
      <c r="AC2375" t="s">
        <v>458</v>
      </c>
    </row>
    <row r="2376" spans="1:29" hidden="1" x14ac:dyDescent="0.25">
      <c r="A2376">
        <v>538083</v>
      </c>
      <c r="B2376" t="s">
        <v>2242</v>
      </c>
      <c r="C2376" t="s">
        <v>3168</v>
      </c>
      <c r="D2376" t="s">
        <v>201</v>
      </c>
      <c r="E2376" t="s">
        <v>40</v>
      </c>
      <c r="F2376" t="s">
        <v>163</v>
      </c>
      <c r="G2376">
        <v>0.25</v>
      </c>
      <c r="J2376" s="5"/>
      <c r="L2376" t="s">
        <v>458</v>
      </c>
      <c r="M2376">
        <v>2017</v>
      </c>
      <c r="N2376">
        <v>13</v>
      </c>
      <c r="O2376" t="s">
        <v>34</v>
      </c>
      <c r="Q2376" t="s">
        <v>35</v>
      </c>
      <c r="R2376" t="s">
        <v>164</v>
      </c>
      <c r="S2376" t="s">
        <v>44</v>
      </c>
      <c r="T2376">
        <v>0.5</v>
      </c>
      <c r="U2376" s="7">
        <v>0.5</v>
      </c>
      <c r="V2376" s="4">
        <v>0.125</v>
      </c>
      <c r="W2376">
        <v>0</v>
      </c>
      <c r="Y2376">
        <v>0.125</v>
      </c>
      <c r="Z2376">
        <v>0.125</v>
      </c>
      <c r="AA2376" t="b">
        <v>1</v>
      </c>
      <c r="AB2376" t="s">
        <v>151</v>
      </c>
      <c r="AC2376" t="s">
        <v>151</v>
      </c>
    </row>
    <row r="2377" spans="1:29" hidden="1" x14ac:dyDescent="0.25">
      <c r="A2377">
        <v>538085</v>
      </c>
      <c r="B2377" t="s">
        <v>2242</v>
      </c>
      <c r="C2377" t="s">
        <v>3168</v>
      </c>
      <c r="D2377" t="s">
        <v>201</v>
      </c>
      <c r="E2377" t="s">
        <v>117</v>
      </c>
      <c r="G2377">
        <v>0.25</v>
      </c>
      <c r="J2377" s="5"/>
      <c r="L2377" t="s">
        <v>617</v>
      </c>
      <c r="M2377">
        <v>2018</v>
      </c>
      <c r="N2377">
        <v>14</v>
      </c>
      <c r="O2377" t="s">
        <v>34</v>
      </c>
      <c r="P2377" t="s">
        <v>618</v>
      </c>
      <c r="Q2377" t="s">
        <v>35</v>
      </c>
      <c r="R2377" t="s">
        <v>117</v>
      </c>
      <c r="S2377" t="s">
        <v>120</v>
      </c>
      <c r="T2377">
        <v>1</v>
      </c>
      <c r="U2377" s="7">
        <v>1</v>
      </c>
      <c r="V2377" s="4">
        <v>0.25</v>
      </c>
      <c r="W2377">
        <v>0</v>
      </c>
      <c r="Y2377">
        <v>0.25</v>
      </c>
      <c r="Z2377">
        <v>0.25</v>
      </c>
      <c r="AA2377" t="b">
        <v>1</v>
      </c>
      <c r="AB2377" t="s">
        <v>151</v>
      </c>
      <c r="AC2377" t="s">
        <v>151</v>
      </c>
    </row>
    <row r="2378" spans="1:29" hidden="1" x14ac:dyDescent="0.25">
      <c r="A2378">
        <v>538087</v>
      </c>
      <c r="B2378" t="s">
        <v>2242</v>
      </c>
      <c r="C2378" t="s">
        <v>3168</v>
      </c>
      <c r="D2378" t="s">
        <v>201</v>
      </c>
      <c r="E2378" t="s">
        <v>346</v>
      </c>
      <c r="G2378">
        <v>0.5</v>
      </c>
      <c r="J2378" s="5"/>
      <c r="L2378" t="s">
        <v>617</v>
      </c>
      <c r="M2378">
        <v>2018</v>
      </c>
      <c r="N2378">
        <v>13</v>
      </c>
      <c r="O2378" t="s">
        <v>34</v>
      </c>
      <c r="P2378" t="s">
        <v>619</v>
      </c>
      <c r="Q2378" t="s">
        <v>35</v>
      </c>
      <c r="R2378" t="s">
        <v>346</v>
      </c>
      <c r="S2378" t="s">
        <v>61</v>
      </c>
      <c r="T2378">
        <v>0</v>
      </c>
      <c r="U2378" s="7">
        <v>0</v>
      </c>
      <c r="V2378" s="4">
        <v>0</v>
      </c>
      <c r="W2378">
        <v>0</v>
      </c>
      <c r="Y2378">
        <v>0</v>
      </c>
      <c r="Z2378">
        <v>0</v>
      </c>
      <c r="AA2378" t="b">
        <v>1</v>
      </c>
      <c r="AB2378" t="s">
        <v>151</v>
      </c>
      <c r="AC2378" t="s">
        <v>151</v>
      </c>
    </row>
    <row r="2379" spans="1:29" hidden="1" x14ac:dyDescent="0.25">
      <c r="A2379">
        <v>561558</v>
      </c>
      <c r="B2379" t="s">
        <v>2242</v>
      </c>
      <c r="C2379" t="s">
        <v>3168</v>
      </c>
      <c r="D2379" t="s">
        <v>201</v>
      </c>
      <c r="E2379" t="s">
        <v>228</v>
      </c>
      <c r="F2379" t="s">
        <v>100</v>
      </c>
      <c r="G2379">
        <v>0.25</v>
      </c>
      <c r="J2379" s="5"/>
      <c r="L2379" t="s">
        <v>596</v>
      </c>
      <c r="M2379">
        <v>2018</v>
      </c>
      <c r="N2379">
        <v>12</v>
      </c>
      <c r="P2379" t="s">
        <v>620</v>
      </c>
      <c r="Q2379" t="s">
        <v>69</v>
      </c>
      <c r="R2379" t="s">
        <v>3093</v>
      </c>
      <c r="S2379" t="s">
        <v>61</v>
      </c>
      <c r="T2379">
        <v>0</v>
      </c>
      <c r="U2379" s="7">
        <v>0</v>
      </c>
      <c r="V2379" s="4">
        <v>0</v>
      </c>
      <c r="W2379">
        <v>0</v>
      </c>
      <c r="Y2379">
        <v>0</v>
      </c>
      <c r="Z2379">
        <v>0</v>
      </c>
      <c r="AA2379" t="b">
        <v>1</v>
      </c>
      <c r="AB2379" t="s">
        <v>151</v>
      </c>
      <c r="AC2379" t="s">
        <v>458</v>
      </c>
    </row>
    <row r="2380" spans="1:29" hidden="1" x14ac:dyDescent="0.25">
      <c r="A2380">
        <v>563434</v>
      </c>
      <c r="B2380" t="s">
        <v>2242</v>
      </c>
      <c r="C2380" t="s">
        <v>3168</v>
      </c>
      <c r="D2380" t="s">
        <v>201</v>
      </c>
      <c r="E2380" t="s">
        <v>40</v>
      </c>
      <c r="F2380" t="s">
        <v>41</v>
      </c>
      <c r="G2380">
        <v>0.33333333333332998</v>
      </c>
      <c r="J2380" s="5"/>
      <c r="L2380" t="s">
        <v>339</v>
      </c>
      <c r="M2380">
        <v>2019</v>
      </c>
      <c r="N2380">
        <v>18</v>
      </c>
      <c r="O2380" t="s">
        <v>34</v>
      </c>
      <c r="Q2380" t="s">
        <v>35</v>
      </c>
      <c r="R2380" t="s">
        <v>43</v>
      </c>
      <c r="S2380" t="s">
        <v>44</v>
      </c>
      <c r="T2380">
        <v>0.5</v>
      </c>
      <c r="U2380" s="7">
        <v>0.5</v>
      </c>
      <c r="V2380" s="4">
        <v>0.16666666666666499</v>
      </c>
      <c r="W2380">
        <v>0</v>
      </c>
      <c r="Y2380">
        <v>0.16666666666666499</v>
      </c>
      <c r="Z2380">
        <v>0.16666666666666499</v>
      </c>
      <c r="AA2380" t="b">
        <v>1</v>
      </c>
      <c r="AB2380" t="s">
        <v>151</v>
      </c>
      <c r="AC2380" t="s">
        <v>151</v>
      </c>
    </row>
    <row r="2381" spans="1:29" hidden="1" x14ac:dyDescent="0.25">
      <c r="A2381">
        <v>546401</v>
      </c>
      <c r="B2381" t="s">
        <v>2242</v>
      </c>
      <c r="C2381" t="s">
        <v>3168</v>
      </c>
      <c r="D2381" t="s">
        <v>201</v>
      </c>
      <c r="E2381" t="s">
        <v>99</v>
      </c>
      <c r="F2381" t="s">
        <v>100</v>
      </c>
      <c r="G2381">
        <v>0.25</v>
      </c>
      <c r="J2381" s="5"/>
      <c r="L2381" t="s">
        <v>624</v>
      </c>
      <c r="M2381">
        <v>2018</v>
      </c>
      <c r="N2381">
        <v>12</v>
      </c>
      <c r="P2381" t="s">
        <v>625</v>
      </c>
      <c r="Q2381" t="s">
        <v>35</v>
      </c>
      <c r="R2381" t="s">
        <v>103</v>
      </c>
      <c r="S2381" t="s">
        <v>104</v>
      </c>
      <c r="T2381">
        <v>0.25</v>
      </c>
      <c r="U2381" s="7">
        <v>0.25</v>
      </c>
      <c r="V2381" s="4">
        <v>6.25E-2</v>
      </c>
      <c r="W2381">
        <v>0</v>
      </c>
      <c r="Y2381">
        <v>6.25E-2</v>
      </c>
      <c r="Z2381">
        <v>6.25E-2</v>
      </c>
      <c r="AA2381" t="b">
        <v>1</v>
      </c>
      <c r="AB2381" t="s">
        <v>151</v>
      </c>
      <c r="AC2381" t="s">
        <v>151</v>
      </c>
    </row>
    <row r="2382" spans="1:29" hidden="1" x14ac:dyDescent="0.25">
      <c r="A2382">
        <v>546405</v>
      </c>
      <c r="B2382" t="s">
        <v>2242</v>
      </c>
      <c r="C2382" t="s">
        <v>3168</v>
      </c>
      <c r="D2382" t="s">
        <v>201</v>
      </c>
      <c r="E2382" t="s">
        <v>40</v>
      </c>
      <c r="F2382" t="s">
        <v>163</v>
      </c>
      <c r="G2382">
        <v>1</v>
      </c>
      <c r="J2382" s="5"/>
      <c r="L2382" t="s">
        <v>458</v>
      </c>
      <c r="M2382">
        <v>2018</v>
      </c>
      <c r="N2382">
        <v>5</v>
      </c>
      <c r="O2382" t="s">
        <v>34</v>
      </c>
      <c r="Q2382" t="s">
        <v>35</v>
      </c>
      <c r="R2382" t="s">
        <v>164</v>
      </c>
      <c r="S2382" t="s">
        <v>44</v>
      </c>
      <c r="T2382">
        <v>0.5</v>
      </c>
      <c r="U2382" s="7">
        <v>0.5</v>
      </c>
      <c r="V2382" s="4">
        <v>0.5</v>
      </c>
      <c r="W2382">
        <v>0</v>
      </c>
      <c r="Y2382">
        <v>0.5</v>
      </c>
      <c r="Z2382">
        <v>0.5</v>
      </c>
      <c r="AA2382" t="b">
        <v>1</v>
      </c>
      <c r="AB2382" t="s">
        <v>151</v>
      </c>
      <c r="AC2382" t="s">
        <v>458</v>
      </c>
    </row>
    <row r="2383" spans="1:29" hidden="1" x14ac:dyDescent="0.25">
      <c r="A2383">
        <v>567720</v>
      </c>
      <c r="B2383" t="s">
        <v>2242</v>
      </c>
      <c r="C2383" t="s">
        <v>3168</v>
      </c>
      <c r="D2383" t="s">
        <v>201</v>
      </c>
      <c r="E2383" t="s">
        <v>40</v>
      </c>
      <c r="F2383" t="s">
        <v>41</v>
      </c>
      <c r="G2383">
        <v>1</v>
      </c>
      <c r="J2383" s="5"/>
      <c r="L2383" t="s">
        <v>458</v>
      </c>
      <c r="M2383">
        <v>2019</v>
      </c>
      <c r="N2383">
        <v>12</v>
      </c>
      <c r="O2383" t="s">
        <v>34</v>
      </c>
      <c r="Q2383" t="s">
        <v>35</v>
      </c>
      <c r="R2383" t="s">
        <v>43</v>
      </c>
      <c r="S2383" t="s">
        <v>44</v>
      </c>
      <c r="T2383">
        <v>0.5</v>
      </c>
      <c r="U2383" s="7">
        <v>0.5</v>
      </c>
      <c r="V2383" s="4">
        <v>0.5</v>
      </c>
      <c r="W2383">
        <v>0</v>
      </c>
      <c r="Y2383">
        <v>0.5</v>
      </c>
      <c r="Z2383">
        <v>0.5</v>
      </c>
      <c r="AA2383" t="b">
        <v>1</v>
      </c>
      <c r="AB2383" t="s">
        <v>151</v>
      </c>
      <c r="AC2383" t="s">
        <v>458</v>
      </c>
    </row>
    <row r="2384" spans="1:29" hidden="1" x14ac:dyDescent="0.25">
      <c r="A2384">
        <v>551667</v>
      </c>
      <c r="B2384" t="s">
        <v>2242</v>
      </c>
      <c r="C2384" t="s">
        <v>3168</v>
      </c>
      <c r="D2384" t="s">
        <v>201</v>
      </c>
      <c r="E2384" t="s">
        <v>99</v>
      </c>
      <c r="F2384" t="s">
        <v>134</v>
      </c>
      <c r="G2384">
        <v>0.25</v>
      </c>
      <c r="J2384" s="5"/>
      <c r="L2384" t="s">
        <v>630</v>
      </c>
      <c r="M2384">
        <v>2018</v>
      </c>
      <c r="N2384">
        <v>7</v>
      </c>
      <c r="P2384" t="s">
        <v>631</v>
      </c>
      <c r="Q2384" t="s">
        <v>69</v>
      </c>
      <c r="R2384" t="s">
        <v>224</v>
      </c>
      <c r="S2384" t="s">
        <v>225</v>
      </c>
      <c r="T2384">
        <v>0.5</v>
      </c>
      <c r="U2384" s="7">
        <v>1</v>
      </c>
      <c r="V2384" s="4">
        <v>0.25</v>
      </c>
      <c r="W2384">
        <v>0</v>
      </c>
      <c r="Y2384">
        <v>0.25</v>
      </c>
      <c r="Z2384">
        <v>0.25</v>
      </c>
      <c r="AA2384" t="b">
        <v>1</v>
      </c>
      <c r="AB2384" t="s">
        <v>151</v>
      </c>
      <c r="AC2384" t="s">
        <v>151</v>
      </c>
    </row>
    <row r="2385" spans="1:29" hidden="1" x14ac:dyDescent="0.25">
      <c r="A2385">
        <v>569037</v>
      </c>
      <c r="B2385" t="s">
        <v>2242</v>
      </c>
      <c r="C2385" t="s">
        <v>3168</v>
      </c>
      <c r="D2385" t="s">
        <v>201</v>
      </c>
      <c r="E2385" t="s">
        <v>40</v>
      </c>
      <c r="F2385" t="s">
        <v>171</v>
      </c>
      <c r="G2385">
        <v>0.25</v>
      </c>
      <c r="J2385" s="5"/>
      <c r="L2385" t="s">
        <v>632</v>
      </c>
      <c r="M2385">
        <v>2019</v>
      </c>
      <c r="N2385">
        <v>11</v>
      </c>
      <c r="O2385" t="s">
        <v>168</v>
      </c>
      <c r="Q2385" t="s">
        <v>69</v>
      </c>
      <c r="R2385" t="s">
        <v>357</v>
      </c>
      <c r="S2385" t="s">
        <v>44</v>
      </c>
      <c r="T2385">
        <v>0.5</v>
      </c>
      <c r="U2385" s="7">
        <v>1</v>
      </c>
      <c r="V2385" s="4">
        <v>0.25</v>
      </c>
      <c r="W2385">
        <v>0</v>
      </c>
      <c r="Y2385">
        <v>0.25</v>
      </c>
      <c r="Z2385">
        <v>0.25</v>
      </c>
      <c r="AA2385" t="b">
        <v>1</v>
      </c>
      <c r="AB2385" t="s">
        <v>151</v>
      </c>
      <c r="AC2385" t="s">
        <v>458</v>
      </c>
    </row>
    <row r="2386" spans="1:29" hidden="1" x14ac:dyDescent="0.25">
      <c r="A2386">
        <v>584310</v>
      </c>
      <c r="B2386" t="s">
        <v>2242</v>
      </c>
      <c r="C2386" t="s">
        <v>3168</v>
      </c>
      <c r="D2386" t="s">
        <v>201</v>
      </c>
      <c r="E2386" t="s">
        <v>193</v>
      </c>
      <c r="G2386">
        <v>1</v>
      </c>
      <c r="J2386" s="5"/>
      <c r="M2386">
        <v>2020</v>
      </c>
      <c r="N2386">
        <v>196</v>
      </c>
      <c r="O2386" t="s">
        <v>34</v>
      </c>
      <c r="P2386" t="s">
        <v>569</v>
      </c>
      <c r="Q2386" t="s">
        <v>35</v>
      </c>
      <c r="R2386" t="s">
        <v>193</v>
      </c>
      <c r="S2386" t="s">
        <v>60</v>
      </c>
      <c r="T2386">
        <v>3</v>
      </c>
      <c r="U2386" s="7">
        <v>3</v>
      </c>
      <c r="V2386" s="4">
        <v>3</v>
      </c>
      <c r="W2386">
        <v>3</v>
      </c>
      <c r="Y2386">
        <v>3</v>
      </c>
      <c r="Z2386">
        <v>3</v>
      </c>
      <c r="AA2386" t="b">
        <v>1</v>
      </c>
      <c r="AB2386" t="s">
        <v>151</v>
      </c>
      <c r="AC2386" t="s">
        <v>458</v>
      </c>
    </row>
    <row r="2387" spans="1:29" hidden="1" x14ac:dyDescent="0.25">
      <c r="A2387">
        <v>552871</v>
      </c>
      <c r="B2387" t="s">
        <v>2242</v>
      </c>
      <c r="C2387" t="s">
        <v>3168</v>
      </c>
      <c r="D2387" t="s">
        <v>201</v>
      </c>
      <c r="E2387" t="s">
        <v>40</v>
      </c>
      <c r="F2387" t="s">
        <v>134</v>
      </c>
      <c r="G2387">
        <v>0.2</v>
      </c>
      <c r="H2387" t="s">
        <v>633</v>
      </c>
      <c r="I2387" t="s">
        <v>80</v>
      </c>
      <c r="J2387" s="5" t="s">
        <v>285</v>
      </c>
      <c r="L2387" t="s">
        <v>634</v>
      </c>
      <c r="M2387">
        <v>2018</v>
      </c>
      <c r="N2387">
        <v>23</v>
      </c>
      <c r="O2387" t="s">
        <v>635</v>
      </c>
      <c r="Q2387" t="s">
        <v>69</v>
      </c>
      <c r="R2387" t="s">
        <v>138</v>
      </c>
      <c r="S2387" t="s">
        <v>82</v>
      </c>
      <c r="T2387">
        <v>16</v>
      </c>
      <c r="U2387" s="7">
        <v>16</v>
      </c>
      <c r="V2387" s="4">
        <v>3.2</v>
      </c>
      <c r="W2387">
        <v>0</v>
      </c>
      <c r="Y2387">
        <v>3.2</v>
      </c>
      <c r="Z2387">
        <v>0.60000000000000009</v>
      </c>
      <c r="AA2387" t="b">
        <v>0</v>
      </c>
      <c r="AB2387" t="s">
        <v>151</v>
      </c>
      <c r="AC2387" t="s">
        <v>151</v>
      </c>
    </row>
    <row r="2388" spans="1:29" hidden="1" x14ac:dyDescent="0.25">
      <c r="A2388">
        <v>554347</v>
      </c>
      <c r="B2388" t="s">
        <v>2242</v>
      </c>
      <c r="C2388" t="s">
        <v>3168</v>
      </c>
      <c r="D2388" t="s">
        <v>201</v>
      </c>
      <c r="E2388" t="s">
        <v>40</v>
      </c>
      <c r="F2388" t="s">
        <v>163</v>
      </c>
      <c r="G2388">
        <v>1</v>
      </c>
      <c r="J2388" s="5"/>
      <c r="L2388" t="s">
        <v>458</v>
      </c>
      <c r="M2388">
        <v>2018</v>
      </c>
      <c r="N2388">
        <v>12</v>
      </c>
      <c r="O2388" t="s">
        <v>34</v>
      </c>
      <c r="Q2388" t="s">
        <v>35</v>
      </c>
      <c r="R2388" t="s">
        <v>164</v>
      </c>
      <c r="S2388" t="s">
        <v>44</v>
      </c>
      <c r="T2388">
        <v>0.5</v>
      </c>
      <c r="U2388" s="7">
        <v>0.5</v>
      </c>
      <c r="V2388" s="4">
        <v>0.5</v>
      </c>
      <c r="W2388">
        <v>0</v>
      </c>
      <c r="Y2388">
        <v>0.5</v>
      </c>
      <c r="Z2388">
        <v>0.5</v>
      </c>
      <c r="AA2388" t="b">
        <v>1</v>
      </c>
      <c r="AB2388" t="s">
        <v>151</v>
      </c>
      <c r="AC2388" t="s">
        <v>458</v>
      </c>
    </row>
    <row r="2389" spans="1:29" hidden="1" x14ac:dyDescent="0.25">
      <c r="A2389">
        <v>570268</v>
      </c>
      <c r="B2389" t="s">
        <v>2242</v>
      </c>
      <c r="C2389" t="s">
        <v>3168</v>
      </c>
      <c r="D2389" t="s">
        <v>201</v>
      </c>
      <c r="E2389" t="s">
        <v>117</v>
      </c>
      <c r="G2389">
        <v>0.25</v>
      </c>
      <c r="J2389" s="5"/>
      <c r="L2389" t="s">
        <v>638</v>
      </c>
      <c r="M2389">
        <v>2019</v>
      </c>
      <c r="N2389">
        <v>6</v>
      </c>
      <c r="O2389" t="s">
        <v>159</v>
      </c>
      <c r="P2389" t="s">
        <v>639</v>
      </c>
      <c r="Q2389" t="s">
        <v>319</v>
      </c>
      <c r="R2389" t="s">
        <v>117</v>
      </c>
      <c r="S2389" t="s">
        <v>120</v>
      </c>
      <c r="T2389">
        <v>1</v>
      </c>
      <c r="U2389" s="7">
        <v>2</v>
      </c>
      <c r="V2389" s="4">
        <v>0.5</v>
      </c>
      <c r="W2389">
        <v>0</v>
      </c>
      <c r="Y2389">
        <v>0.5</v>
      </c>
      <c r="Z2389">
        <v>0.5</v>
      </c>
      <c r="AA2389" t="b">
        <v>1</v>
      </c>
      <c r="AB2389" t="s">
        <v>151</v>
      </c>
      <c r="AC2389" t="s">
        <v>458</v>
      </c>
    </row>
    <row r="2390" spans="1:29" hidden="1" x14ac:dyDescent="0.25">
      <c r="A2390">
        <v>587325</v>
      </c>
      <c r="B2390" t="s">
        <v>2242</v>
      </c>
      <c r="C2390" t="s">
        <v>3168</v>
      </c>
      <c r="D2390" t="s">
        <v>201</v>
      </c>
      <c r="E2390" t="s">
        <v>117</v>
      </c>
      <c r="G2390">
        <v>1</v>
      </c>
      <c r="J2390" s="5"/>
      <c r="L2390" t="s">
        <v>806</v>
      </c>
      <c r="M2390">
        <v>2020</v>
      </c>
      <c r="N2390">
        <v>11</v>
      </c>
      <c r="O2390" t="s">
        <v>34</v>
      </c>
      <c r="P2390" t="s">
        <v>266</v>
      </c>
      <c r="Q2390" t="s">
        <v>35</v>
      </c>
      <c r="R2390" t="s">
        <v>117</v>
      </c>
      <c r="S2390" t="s">
        <v>120</v>
      </c>
      <c r="T2390">
        <v>1</v>
      </c>
      <c r="U2390" s="7">
        <v>1</v>
      </c>
      <c r="V2390" s="4">
        <v>1</v>
      </c>
      <c r="W2390">
        <v>0</v>
      </c>
      <c r="Y2390">
        <v>1</v>
      </c>
      <c r="Z2390">
        <v>1</v>
      </c>
      <c r="AA2390" t="b">
        <v>1</v>
      </c>
      <c r="AB2390" t="s">
        <v>151</v>
      </c>
      <c r="AC2390" t="s">
        <v>458</v>
      </c>
    </row>
    <row r="2391" spans="1:29" hidden="1" x14ac:dyDescent="0.25">
      <c r="A2391">
        <v>571981</v>
      </c>
      <c r="B2391" t="s">
        <v>2242</v>
      </c>
      <c r="C2391" t="s">
        <v>3168</v>
      </c>
      <c r="D2391" t="s">
        <v>201</v>
      </c>
      <c r="E2391" t="s">
        <v>288</v>
      </c>
      <c r="G2391">
        <v>1</v>
      </c>
      <c r="J2391" s="5"/>
      <c r="M2391">
        <v>2019</v>
      </c>
      <c r="N2391">
        <v>70</v>
      </c>
      <c r="O2391" t="s">
        <v>34</v>
      </c>
      <c r="P2391" t="s">
        <v>2244</v>
      </c>
      <c r="Q2391" t="s">
        <v>35</v>
      </c>
      <c r="R2391" t="s">
        <v>288</v>
      </c>
      <c r="S2391" t="s">
        <v>61</v>
      </c>
      <c r="T2391">
        <v>0</v>
      </c>
      <c r="U2391" s="7">
        <v>0</v>
      </c>
      <c r="V2391" s="4">
        <v>0</v>
      </c>
      <c r="W2391">
        <v>0</v>
      </c>
      <c r="Y2391">
        <v>0</v>
      </c>
      <c r="Z2391">
        <v>0</v>
      </c>
      <c r="AA2391" t="b">
        <v>1</v>
      </c>
      <c r="AB2391" t="s">
        <v>151</v>
      </c>
      <c r="AC2391" t="s">
        <v>458</v>
      </c>
    </row>
    <row r="2392" spans="1:29" hidden="1" x14ac:dyDescent="0.25">
      <c r="A2392">
        <v>535938</v>
      </c>
      <c r="B2392" t="s">
        <v>2245</v>
      </c>
      <c r="C2392" t="s">
        <v>3168</v>
      </c>
      <c r="D2392" t="s">
        <v>74</v>
      </c>
      <c r="E2392" t="s">
        <v>40</v>
      </c>
      <c r="F2392" t="s">
        <v>41</v>
      </c>
      <c r="G2392">
        <v>1</v>
      </c>
      <c r="J2392" s="5"/>
      <c r="L2392" t="s">
        <v>1773</v>
      </c>
      <c r="M2392">
        <v>2017</v>
      </c>
      <c r="N2392">
        <v>15</v>
      </c>
      <c r="O2392" t="s">
        <v>34</v>
      </c>
      <c r="Q2392" t="s">
        <v>35</v>
      </c>
      <c r="R2392" t="s">
        <v>43</v>
      </c>
      <c r="S2392" t="s">
        <v>44</v>
      </c>
      <c r="T2392">
        <v>0.5</v>
      </c>
      <c r="U2392" s="7">
        <v>0.5</v>
      </c>
      <c r="V2392" s="4">
        <v>0.5</v>
      </c>
      <c r="W2392">
        <v>0</v>
      </c>
      <c r="Y2392">
        <v>0.5</v>
      </c>
      <c r="Z2392">
        <v>0.5</v>
      </c>
      <c r="AA2392" t="b">
        <v>1</v>
      </c>
      <c r="AB2392" t="s">
        <v>110</v>
      </c>
      <c r="AC2392" t="s">
        <v>110</v>
      </c>
    </row>
    <row r="2393" spans="1:29" hidden="1" x14ac:dyDescent="0.25">
      <c r="A2393">
        <v>591669</v>
      </c>
      <c r="B2393" t="s">
        <v>2246</v>
      </c>
      <c r="C2393" t="s">
        <v>3168</v>
      </c>
      <c r="D2393" t="s">
        <v>317</v>
      </c>
      <c r="E2393" t="s">
        <v>40</v>
      </c>
      <c r="F2393" t="s">
        <v>171</v>
      </c>
      <c r="G2393">
        <v>1</v>
      </c>
      <c r="J2393" s="5"/>
      <c r="L2393" t="s">
        <v>2247</v>
      </c>
      <c r="M2393">
        <v>2020</v>
      </c>
      <c r="N2393">
        <v>23</v>
      </c>
      <c r="O2393" t="s">
        <v>159</v>
      </c>
      <c r="Q2393" t="s">
        <v>319</v>
      </c>
      <c r="R2393" t="s">
        <v>357</v>
      </c>
      <c r="S2393" t="s">
        <v>44</v>
      </c>
      <c r="T2393">
        <v>0.5</v>
      </c>
      <c r="U2393" s="7">
        <v>1</v>
      </c>
      <c r="V2393" s="4">
        <v>1</v>
      </c>
      <c r="W2393">
        <v>0</v>
      </c>
      <c r="Y2393">
        <v>1</v>
      </c>
      <c r="Z2393">
        <v>1</v>
      </c>
      <c r="AA2393" t="b">
        <v>1</v>
      </c>
      <c r="AB2393" t="s">
        <v>110</v>
      </c>
      <c r="AC2393" t="s">
        <v>110</v>
      </c>
    </row>
    <row r="2394" spans="1:29" hidden="1" x14ac:dyDescent="0.25">
      <c r="A2394">
        <v>592011</v>
      </c>
      <c r="B2394" t="s">
        <v>2246</v>
      </c>
      <c r="C2394" t="s">
        <v>3168</v>
      </c>
      <c r="D2394" t="s">
        <v>317</v>
      </c>
      <c r="E2394" t="s">
        <v>40</v>
      </c>
      <c r="F2394" t="s">
        <v>171</v>
      </c>
      <c r="G2394">
        <v>1</v>
      </c>
      <c r="J2394" s="5"/>
      <c r="L2394" t="s">
        <v>2248</v>
      </c>
      <c r="M2394">
        <v>2020</v>
      </c>
      <c r="N2394">
        <v>9</v>
      </c>
      <c r="O2394" t="s">
        <v>159</v>
      </c>
      <c r="Q2394" t="s">
        <v>319</v>
      </c>
      <c r="R2394" t="s">
        <v>357</v>
      </c>
      <c r="S2394" t="s">
        <v>44</v>
      </c>
      <c r="T2394">
        <v>0.5</v>
      </c>
      <c r="U2394" s="7">
        <v>1</v>
      </c>
      <c r="V2394" s="4">
        <v>1</v>
      </c>
      <c r="W2394">
        <v>0</v>
      </c>
      <c r="Y2394">
        <v>1</v>
      </c>
      <c r="Z2394">
        <v>1</v>
      </c>
      <c r="AA2394" t="b">
        <v>1</v>
      </c>
      <c r="AB2394" t="s">
        <v>110</v>
      </c>
      <c r="AC2394" t="s">
        <v>110</v>
      </c>
    </row>
    <row r="2395" spans="1:29" hidden="1" x14ac:dyDescent="0.25">
      <c r="A2395">
        <v>592012</v>
      </c>
      <c r="B2395" t="s">
        <v>2246</v>
      </c>
      <c r="C2395" t="s">
        <v>3168</v>
      </c>
      <c r="D2395" t="s">
        <v>317</v>
      </c>
      <c r="E2395" t="s">
        <v>40</v>
      </c>
      <c r="F2395" t="s">
        <v>89</v>
      </c>
      <c r="G2395">
        <v>1</v>
      </c>
      <c r="J2395" s="5"/>
      <c r="L2395" t="s">
        <v>2249</v>
      </c>
      <c r="M2395">
        <v>2020</v>
      </c>
      <c r="N2395">
        <v>19</v>
      </c>
      <c r="O2395" t="s">
        <v>159</v>
      </c>
      <c r="Q2395" t="s">
        <v>319</v>
      </c>
      <c r="R2395" t="s">
        <v>91</v>
      </c>
      <c r="S2395" t="s">
        <v>92</v>
      </c>
      <c r="T2395">
        <v>1</v>
      </c>
      <c r="U2395" s="7">
        <v>2</v>
      </c>
      <c r="V2395" s="4">
        <v>2</v>
      </c>
      <c r="W2395">
        <v>0</v>
      </c>
      <c r="Y2395">
        <v>2</v>
      </c>
      <c r="Z2395">
        <v>2</v>
      </c>
      <c r="AA2395" t="b">
        <v>1</v>
      </c>
      <c r="AB2395" t="s">
        <v>110</v>
      </c>
      <c r="AC2395" t="s">
        <v>110</v>
      </c>
    </row>
    <row r="2396" spans="1:29" hidden="1" x14ac:dyDescent="0.25">
      <c r="A2396">
        <v>592013</v>
      </c>
      <c r="B2396" t="s">
        <v>2246</v>
      </c>
      <c r="C2396" t="s">
        <v>3168</v>
      </c>
      <c r="D2396" t="s">
        <v>317</v>
      </c>
      <c r="E2396" t="s">
        <v>271</v>
      </c>
      <c r="G2396">
        <v>1</v>
      </c>
      <c r="J2396" s="5"/>
      <c r="L2396" t="s">
        <v>2250</v>
      </c>
      <c r="M2396">
        <v>2020</v>
      </c>
      <c r="N2396">
        <v>20</v>
      </c>
      <c r="O2396" t="s">
        <v>159</v>
      </c>
      <c r="P2396" t="s">
        <v>318</v>
      </c>
      <c r="Q2396" t="s">
        <v>319</v>
      </c>
      <c r="R2396" t="s">
        <v>271</v>
      </c>
      <c r="S2396" t="s">
        <v>120</v>
      </c>
      <c r="T2396">
        <v>3</v>
      </c>
      <c r="U2396" s="7">
        <v>3</v>
      </c>
      <c r="V2396" s="4">
        <v>3</v>
      </c>
      <c r="W2396">
        <v>3</v>
      </c>
      <c r="Y2396">
        <v>3</v>
      </c>
      <c r="Z2396">
        <v>3</v>
      </c>
      <c r="AA2396" t="b">
        <v>1</v>
      </c>
      <c r="AB2396" t="s">
        <v>110</v>
      </c>
      <c r="AC2396" t="s">
        <v>110</v>
      </c>
    </row>
    <row r="2397" spans="1:29" hidden="1" x14ac:dyDescent="0.25">
      <c r="A2397">
        <v>592016</v>
      </c>
      <c r="B2397" t="s">
        <v>2246</v>
      </c>
      <c r="C2397" t="s">
        <v>3168</v>
      </c>
      <c r="D2397" t="s">
        <v>317</v>
      </c>
      <c r="E2397" t="s">
        <v>117</v>
      </c>
      <c r="G2397">
        <v>1</v>
      </c>
      <c r="J2397" s="5"/>
      <c r="L2397" t="s">
        <v>2251</v>
      </c>
      <c r="M2397">
        <v>2020</v>
      </c>
      <c r="N2397">
        <v>32</v>
      </c>
      <c r="O2397" t="s">
        <v>159</v>
      </c>
      <c r="P2397" t="s">
        <v>933</v>
      </c>
      <c r="Q2397" t="s">
        <v>319</v>
      </c>
      <c r="R2397" t="s">
        <v>117</v>
      </c>
      <c r="S2397" t="s">
        <v>120</v>
      </c>
      <c r="T2397">
        <v>1</v>
      </c>
      <c r="U2397" s="7">
        <v>2</v>
      </c>
      <c r="V2397" s="4">
        <v>2</v>
      </c>
      <c r="W2397">
        <v>0</v>
      </c>
      <c r="Y2397">
        <v>2</v>
      </c>
      <c r="Z2397">
        <v>2</v>
      </c>
      <c r="AA2397" t="b">
        <v>1</v>
      </c>
      <c r="AB2397" t="s">
        <v>110</v>
      </c>
      <c r="AC2397" t="s">
        <v>110</v>
      </c>
    </row>
    <row r="2398" spans="1:29" hidden="1" x14ac:dyDescent="0.25">
      <c r="A2398">
        <v>533191</v>
      </c>
      <c r="B2398" t="s">
        <v>2246</v>
      </c>
      <c r="C2398" t="s">
        <v>3168</v>
      </c>
      <c r="D2398" t="s">
        <v>317</v>
      </c>
      <c r="E2398" t="s">
        <v>117</v>
      </c>
      <c r="G2398">
        <v>1</v>
      </c>
      <c r="J2398" s="5"/>
      <c r="L2398" t="s">
        <v>2252</v>
      </c>
      <c r="M2398">
        <v>2017</v>
      </c>
      <c r="N2398">
        <v>25</v>
      </c>
      <c r="O2398" t="s">
        <v>68</v>
      </c>
      <c r="P2398" t="s">
        <v>2253</v>
      </c>
      <c r="Q2398" t="s">
        <v>69</v>
      </c>
      <c r="R2398" t="s">
        <v>117</v>
      </c>
      <c r="S2398" t="s">
        <v>120</v>
      </c>
      <c r="T2398">
        <v>5</v>
      </c>
      <c r="U2398" s="7">
        <v>5</v>
      </c>
      <c r="V2398" s="4">
        <v>5</v>
      </c>
      <c r="W2398">
        <v>5</v>
      </c>
      <c r="Y2398">
        <v>5</v>
      </c>
      <c r="Z2398">
        <v>5</v>
      </c>
      <c r="AA2398" t="b">
        <v>1</v>
      </c>
      <c r="AB2398" t="s">
        <v>110</v>
      </c>
      <c r="AC2398" t="s">
        <v>110</v>
      </c>
    </row>
    <row r="2399" spans="1:29" hidden="1" x14ac:dyDescent="0.25">
      <c r="A2399">
        <v>533197</v>
      </c>
      <c r="B2399" t="s">
        <v>2246</v>
      </c>
      <c r="C2399" t="s">
        <v>3168</v>
      </c>
      <c r="D2399" t="s">
        <v>317</v>
      </c>
      <c r="E2399" t="s">
        <v>264</v>
      </c>
      <c r="G2399">
        <v>1</v>
      </c>
      <c r="J2399" s="5"/>
      <c r="L2399" t="s">
        <v>2254</v>
      </c>
      <c r="M2399">
        <v>2017</v>
      </c>
      <c r="N2399">
        <v>22</v>
      </c>
      <c r="O2399" t="s">
        <v>159</v>
      </c>
      <c r="P2399" t="s">
        <v>2255</v>
      </c>
      <c r="Q2399" t="s">
        <v>319</v>
      </c>
      <c r="R2399" t="s">
        <v>264</v>
      </c>
      <c r="S2399" t="s">
        <v>61</v>
      </c>
      <c r="T2399">
        <v>0</v>
      </c>
      <c r="U2399" s="7">
        <v>0</v>
      </c>
      <c r="V2399" s="4">
        <v>0</v>
      </c>
      <c r="W2399">
        <v>0</v>
      </c>
      <c r="Y2399">
        <v>0</v>
      </c>
      <c r="Z2399">
        <v>0</v>
      </c>
      <c r="AA2399" t="b">
        <v>1</v>
      </c>
      <c r="AB2399" t="s">
        <v>110</v>
      </c>
      <c r="AC2399" t="s">
        <v>110</v>
      </c>
    </row>
    <row r="2400" spans="1:29" hidden="1" x14ac:dyDescent="0.25">
      <c r="A2400">
        <v>533198</v>
      </c>
      <c r="B2400" t="s">
        <v>2246</v>
      </c>
      <c r="C2400" t="s">
        <v>3168</v>
      </c>
      <c r="D2400" t="s">
        <v>317</v>
      </c>
      <c r="E2400" t="s">
        <v>117</v>
      </c>
      <c r="G2400">
        <v>1</v>
      </c>
      <c r="J2400" s="5"/>
      <c r="L2400" t="s">
        <v>2256</v>
      </c>
      <c r="M2400">
        <v>2017</v>
      </c>
      <c r="N2400">
        <v>26</v>
      </c>
      <c r="O2400" t="s">
        <v>159</v>
      </c>
      <c r="P2400" t="s">
        <v>2257</v>
      </c>
      <c r="Q2400" t="s">
        <v>319</v>
      </c>
      <c r="R2400" t="s">
        <v>117</v>
      </c>
      <c r="S2400" t="s">
        <v>120</v>
      </c>
      <c r="T2400">
        <v>1</v>
      </c>
      <c r="U2400" s="7">
        <v>2</v>
      </c>
      <c r="V2400" s="4">
        <v>2</v>
      </c>
      <c r="W2400">
        <v>0</v>
      </c>
      <c r="Y2400">
        <v>2</v>
      </c>
      <c r="Z2400">
        <v>2</v>
      </c>
      <c r="AA2400" t="b">
        <v>1</v>
      </c>
      <c r="AB2400" t="s">
        <v>110</v>
      </c>
      <c r="AC2400" t="s">
        <v>110</v>
      </c>
    </row>
    <row r="2401" spans="1:29" hidden="1" x14ac:dyDescent="0.25">
      <c r="A2401">
        <v>533431</v>
      </c>
      <c r="B2401" t="s">
        <v>2246</v>
      </c>
      <c r="C2401" t="s">
        <v>3168</v>
      </c>
      <c r="D2401" t="s">
        <v>317</v>
      </c>
      <c r="E2401" t="s">
        <v>264</v>
      </c>
      <c r="G2401">
        <v>1</v>
      </c>
      <c r="J2401" s="5"/>
      <c r="L2401" t="s">
        <v>2258</v>
      </c>
      <c r="M2401">
        <v>2017</v>
      </c>
      <c r="N2401">
        <v>5</v>
      </c>
      <c r="O2401" t="s">
        <v>159</v>
      </c>
      <c r="P2401" t="s">
        <v>2259</v>
      </c>
      <c r="Q2401" t="s">
        <v>319</v>
      </c>
      <c r="R2401" t="s">
        <v>264</v>
      </c>
      <c r="S2401" t="s">
        <v>61</v>
      </c>
      <c r="T2401">
        <v>0</v>
      </c>
      <c r="U2401" s="7">
        <v>0</v>
      </c>
      <c r="V2401" s="4">
        <v>0</v>
      </c>
      <c r="W2401">
        <v>0</v>
      </c>
      <c r="Y2401">
        <v>0</v>
      </c>
      <c r="Z2401">
        <v>0</v>
      </c>
      <c r="AA2401" t="b">
        <v>1</v>
      </c>
      <c r="AB2401" t="s">
        <v>110</v>
      </c>
      <c r="AC2401" t="s">
        <v>110</v>
      </c>
    </row>
    <row r="2402" spans="1:29" hidden="1" x14ac:dyDescent="0.25">
      <c r="A2402">
        <v>533433</v>
      </c>
      <c r="B2402" t="s">
        <v>2246</v>
      </c>
      <c r="C2402" t="s">
        <v>3168</v>
      </c>
      <c r="D2402" t="s">
        <v>317</v>
      </c>
      <c r="E2402" t="s">
        <v>264</v>
      </c>
      <c r="G2402">
        <v>1</v>
      </c>
      <c r="J2402" s="5"/>
      <c r="L2402" t="s">
        <v>2258</v>
      </c>
      <c r="M2402">
        <v>2017</v>
      </c>
      <c r="N2402">
        <v>6</v>
      </c>
      <c r="O2402" t="s">
        <v>159</v>
      </c>
      <c r="P2402" t="s">
        <v>2260</v>
      </c>
      <c r="Q2402" t="s">
        <v>319</v>
      </c>
      <c r="R2402" t="s">
        <v>264</v>
      </c>
      <c r="S2402" t="s">
        <v>61</v>
      </c>
      <c r="T2402">
        <v>0</v>
      </c>
      <c r="U2402" s="7">
        <v>0</v>
      </c>
      <c r="V2402" s="4">
        <v>0</v>
      </c>
      <c r="W2402">
        <v>0</v>
      </c>
      <c r="Y2402">
        <v>0</v>
      </c>
      <c r="Z2402">
        <v>0</v>
      </c>
      <c r="AA2402" t="b">
        <v>1</v>
      </c>
      <c r="AB2402" t="s">
        <v>110</v>
      </c>
      <c r="AC2402" t="s">
        <v>110</v>
      </c>
    </row>
    <row r="2403" spans="1:29" hidden="1" x14ac:dyDescent="0.25">
      <c r="A2403">
        <v>533711</v>
      </c>
      <c r="B2403" t="s">
        <v>2246</v>
      </c>
      <c r="C2403" t="s">
        <v>3168</v>
      </c>
      <c r="D2403" t="s">
        <v>317</v>
      </c>
      <c r="E2403" t="s">
        <v>264</v>
      </c>
      <c r="G2403">
        <v>1</v>
      </c>
      <c r="J2403" s="5"/>
      <c r="L2403" t="s">
        <v>2258</v>
      </c>
      <c r="M2403">
        <v>2017</v>
      </c>
      <c r="N2403">
        <v>4</v>
      </c>
      <c r="O2403" t="s">
        <v>159</v>
      </c>
      <c r="P2403" t="s">
        <v>2260</v>
      </c>
      <c r="Q2403" t="s">
        <v>319</v>
      </c>
      <c r="R2403" t="s">
        <v>264</v>
      </c>
      <c r="S2403" t="s">
        <v>61</v>
      </c>
      <c r="T2403">
        <v>0</v>
      </c>
      <c r="U2403" s="7">
        <v>0</v>
      </c>
      <c r="V2403" s="4">
        <v>0</v>
      </c>
      <c r="W2403">
        <v>0</v>
      </c>
      <c r="Y2403">
        <v>0</v>
      </c>
      <c r="Z2403">
        <v>0</v>
      </c>
      <c r="AA2403" t="b">
        <v>1</v>
      </c>
      <c r="AB2403" t="s">
        <v>110</v>
      </c>
      <c r="AC2403" t="s">
        <v>110</v>
      </c>
    </row>
    <row r="2404" spans="1:29" hidden="1" x14ac:dyDescent="0.25">
      <c r="A2404">
        <v>534903</v>
      </c>
      <c r="B2404" t="s">
        <v>2246</v>
      </c>
      <c r="C2404" t="s">
        <v>3168</v>
      </c>
      <c r="D2404" t="s">
        <v>317</v>
      </c>
      <c r="E2404" t="s">
        <v>117</v>
      </c>
      <c r="G2404">
        <v>1</v>
      </c>
      <c r="J2404" s="5"/>
      <c r="L2404" t="s">
        <v>2261</v>
      </c>
      <c r="M2404">
        <v>2017</v>
      </c>
      <c r="N2404">
        <v>19</v>
      </c>
      <c r="O2404" t="s">
        <v>159</v>
      </c>
      <c r="P2404" t="s">
        <v>2257</v>
      </c>
      <c r="Q2404" t="s">
        <v>319</v>
      </c>
      <c r="R2404" t="s">
        <v>117</v>
      </c>
      <c r="S2404" t="s">
        <v>120</v>
      </c>
      <c r="T2404">
        <v>1</v>
      </c>
      <c r="U2404" s="7">
        <v>2</v>
      </c>
      <c r="V2404" s="4">
        <v>2</v>
      </c>
      <c r="W2404">
        <v>0</v>
      </c>
      <c r="Y2404">
        <v>2</v>
      </c>
      <c r="Z2404">
        <v>2</v>
      </c>
      <c r="AA2404" t="b">
        <v>1</v>
      </c>
      <c r="AB2404" t="s">
        <v>110</v>
      </c>
      <c r="AC2404" t="s">
        <v>110</v>
      </c>
    </row>
    <row r="2405" spans="1:29" hidden="1" x14ac:dyDescent="0.25">
      <c r="A2405">
        <v>534905</v>
      </c>
      <c r="B2405" t="s">
        <v>2246</v>
      </c>
      <c r="C2405" t="s">
        <v>3168</v>
      </c>
      <c r="D2405" t="s">
        <v>317</v>
      </c>
      <c r="E2405" t="s">
        <v>271</v>
      </c>
      <c r="G2405">
        <v>1</v>
      </c>
      <c r="J2405" s="5"/>
      <c r="L2405" t="s">
        <v>2262</v>
      </c>
      <c r="M2405">
        <v>2017</v>
      </c>
      <c r="N2405">
        <v>30</v>
      </c>
      <c r="P2405" t="s">
        <v>2260</v>
      </c>
      <c r="Q2405" t="s">
        <v>69</v>
      </c>
      <c r="R2405" t="s">
        <v>271</v>
      </c>
      <c r="S2405" t="s">
        <v>120</v>
      </c>
      <c r="T2405">
        <v>3</v>
      </c>
      <c r="U2405" s="7">
        <v>3</v>
      </c>
      <c r="V2405" s="4">
        <v>3</v>
      </c>
      <c r="W2405">
        <v>3</v>
      </c>
      <c r="Y2405">
        <v>3</v>
      </c>
      <c r="Z2405">
        <v>3</v>
      </c>
      <c r="AA2405" t="b">
        <v>1</v>
      </c>
      <c r="AB2405" t="s">
        <v>110</v>
      </c>
      <c r="AC2405" t="s">
        <v>110</v>
      </c>
    </row>
    <row r="2406" spans="1:29" hidden="1" x14ac:dyDescent="0.25">
      <c r="A2406">
        <v>560429</v>
      </c>
      <c r="B2406" t="s">
        <v>2246</v>
      </c>
      <c r="C2406" t="s">
        <v>3168</v>
      </c>
      <c r="D2406" t="s">
        <v>317</v>
      </c>
      <c r="E2406" t="s">
        <v>2263</v>
      </c>
      <c r="G2406">
        <v>0.33333333333332998</v>
      </c>
      <c r="J2406" s="5"/>
      <c r="M2406">
        <v>2018</v>
      </c>
      <c r="N2406">
        <v>256</v>
      </c>
      <c r="P2406" t="s">
        <v>2260</v>
      </c>
      <c r="Q2406" t="s">
        <v>319</v>
      </c>
      <c r="R2406" t="s">
        <v>2263</v>
      </c>
      <c r="S2406" t="s">
        <v>191</v>
      </c>
      <c r="T2406">
        <v>1</v>
      </c>
      <c r="U2406" s="7">
        <v>1</v>
      </c>
      <c r="V2406" s="4">
        <v>0.33333333333332998</v>
      </c>
      <c r="W2406">
        <v>0</v>
      </c>
      <c r="Y2406">
        <v>0.33333333333332998</v>
      </c>
      <c r="Z2406">
        <v>0.33333333333332998</v>
      </c>
      <c r="AA2406" t="b">
        <v>1</v>
      </c>
      <c r="AB2406" t="s">
        <v>110</v>
      </c>
      <c r="AC2406" t="s">
        <v>110</v>
      </c>
    </row>
    <row r="2407" spans="1:29" hidden="1" x14ac:dyDescent="0.25">
      <c r="A2407">
        <v>568699</v>
      </c>
      <c r="B2407" t="s">
        <v>2246</v>
      </c>
      <c r="C2407" t="s">
        <v>3168</v>
      </c>
      <c r="D2407" t="s">
        <v>317</v>
      </c>
      <c r="E2407" t="s">
        <v>117</v>
      </c>
      <c r="G2407">
        <v>1</v>
      </c>
      <c r="J2407" s="5"/>
      <c r="L2407" t="s">
        <v>2264</v>
      </c>
      <c r="M2407">
        <v>2019</v>
      </c>
      <c r="N2407">
        <v>38</v>
      </c>
      <c r="P2407" t="s">
        <v>318</v>
      </c>
      <c r="Q2407" t="s">
        <v>319</v>
      </c>
      <c r="R2407" t="s">
        <v>117</v>
      </c>
      <c r="S2407" t="s">
        <v>120</v>
      </c>
      <c r="T2407">
        <v>3</v>
      </c>
      <c r="U2407" s="7">
        <v>3</v>
      </c>
      <c r="V2407" s="4">
        <v>3</v>
      </c>
      <c r="W2407">
        <v>3</v>
      </c>
      <c r="Y2407">
        <v>3</v>
      </c>
      <c r="Z2407">
        <v>3</v>
      </c>
      <c r="AA2407" t="b">
        <v>1</v>
      </c>
      <c r="AB2407" t="s">
        <v>110</v>
      </c>
      <c r="AC2407" t="s">
        <v>110</v>
      </c>
    </row>
    <row r="2408" spans="1:29" hidden="1" x14ac:dyDescent="0.25">
      <c r="A2408">
        <v>568707</v>
      </c>
      <c r="B2408" t="s">
        <v>2246</v>
      </c>
      <c r="C2408" t="s">
        <v>3168</v>
      </c>
      <c r="D2408" t="s">
        <v>317</v>
      </c>
      <c r="E2408" t="s">
        <v>117</v>
      </c>
      <c r="G2408">
        <v>1</v>
      </c>
      <c r="J2408" s="5"/>
      <c r="L2408" t="s">
        <v>2264</v>
      </c>
      <c r="M2408">
        <v>2019</v>
      </c>
      <c r="N2408">
        <v>28</v>
      </c>
      <c r="P2408" t="s">
        <v>318</v>
      </c>
      <c r="Q2408" t="s">
        <v>319</v>
      </c>
      <c r="R2408" t="s">
        <v>117</v>
      </c>
      <c r="S2408" t="s">
        <v>120</v>
      </c>
      <c r="T2408">
        <v>3</v>
      </c>
      <c r="U2408" s="7">
        <v>3</v>
      </c>
      <c r="V2408" s="4">
        <v>3</v>
      </c>
      <c r="W2408">
        <v>3</v>
      </c>
      <c r="Y2408">
        <v>3</v>
      </c>
      <c r="Z2408">
        <v>3</v>
      </c>
      <c r="AA2408" t="b">
        <v>1</v>
      </c>
      <c r="AB2408" t="s">
        <v>110</v>
      </c>
      <c r="AC2408" t="s">
        <v>110</v>
      </c>
    </row>
    <row r="2409" spans="1:29" hidden="1" x14ac:dyDescent="0.25">
      <c r="A2409">
        <v>568720</v>
      </c>
      <c r="B2409" t="s">
        <v>2246</v>
      </c>
      <c r="C2409" t="s">
        <v>3168</v>
      </c>
      <c r="D2409" t="s">
        <v>317</v>
      </c>
      <c r="E2409" t="s">
        <v>58</v>
      </c>
      <c r="G2409">
        <v>1</v>
      </c>
      <c r="J2409" s="5"/>
      <c r="M2409">
        <v>2019</v>
      </c>
      <c r="N2409">
        <v>301</v>
      </c>
      <c r="P2409" t="s">
        <v>2260</v>
      </c>
      <c r="Q2409" t="s">
        <v>319</v>
      </c>
      <c r="R2409" t="s">
        <v>58</v>
      </c>
      <c r="S2409" t="s">
        <v>60</v>
      </c>
      <c r="T2409">
        <v>3</v>
      </c>
      <c r="U2409" s="7">
        <v>4.2499215220148434</v>
      </c>
      <c r="V2409" s="4">
        <v>4.2499215220148434</v>
      </c>
      <c r="W2409">
        <v>3</v>
      </c>
      <c r="Y2409">
        <v>4.2499215220148434</v>
      </c>
      <c r="Z2409">
        <v>4.2499215220148434</v>
      </c>
      <c r="AA2409" t="b">
        <v>1</v>
      </c>
      <c r="AB2409" t="s">
        <v>110</v>
      </c>
      <c r="AC2409" t="s">
        <v>110</v>
      </c>
    </row>
    <row r="2410" spans="1:29" hidden="1" x14ac:dyDescent="0.25">
      <c r="A2410">
        <v>568723</v>
      </c>
      <c r="B2410" t="s">
        <v>2246</v>
      </c>
      <c r="C2410" t="s">
        <v>3168</v>
      </c>
      <c r="D2410" t="s">
        <v>317</v>
      </c>
      <c r="E2410" t="s">
        <v>193</v>
      </c>
      <c r="G2410">
        <v>1</v>
      </c>
      <c r="J2410" s="5"/>
      <c r="M2410">
        <v>2019</v>
      </c>
      <c r="N2410">
        <v>256</v>
      </c>
      <c r="O2410" t="s">
        <v>159</v>
      </c>
      <c r="P2410" t="s">
        <v>2260</v>
      </c>
      <c r="Q2410" t="s">
        <v>319</v>
      </c>
      <c r="R2410" t="s">
        <v>193</v>
      </c>
      <c r="S2410" t="s">
        <v>60</v>
      </c>
      <c r="T2410">
        <v>1</v>
      </c>
      <c r="U2410" s="7">
        <v>1.3344537511509309</v>
      </c>
      <c r="V2410" s="4">
        <v>1.3344537511509309</v>
      </c>
      <c r="W2410">
        <v>1</v>
      </c>
      <c r="Y2410">
        <v>1.3344537511509309</v>
      </c>
      <c r="Z2410">
        <v>1.3344537511509309</v>
      </c>
      <c r="AA2410" t="b">
        <v>1</v>
      </c>
      <c r="AB2410" t="s">
        <v>110</v>
      </c>
      <c r="AC2410" t="s">
        <v>110</v>
      </c>
    </row>
    <row r="2411" spans="1:29" hidden="1" x14ac:dyDescent="0.25">
      <c r="A2411">
        <v>569059</v>
      </c>
      <c r="B2411" t="s">
        <v>2246</v>
      </c>
      <c r="C2411" t="s">
        <v>3168</v>
      </c>
      <c r="D2411" t="s">
        <v>317</v>
      </c>
      <c r="E2411" t="s">
        <v>2263</v>
      </c>
      <c r="G2411">
        <v>1</v>
      </c>
      <c r="J2411" s="5"/>
      <c r="M2411">
        <v>2019</v>
      </c>
      <c r="N2411">
        <v>256</v>
      </c>
      <c r="O2411" t="s">
        <v>159</v>
      </c>
      <c r="P2411" t="s">
        <v>2260</v>
      </c>
      <c r="Q2411" t="s">
        <v>319</v>
      </c>
      <c r="R2411" t="s">
        <v>2263</v>
      </c>
      <c r="S2411" t="s">
        <v>191</v>
      </c>
      <c r="T2411">
        <v>1</v>
      </c>
      <c r="U2411" s="7">
        <v>1</v>
      </c>
      <c r="V2411" s="4">
        <v>1</v>
      </c>
      <c r="W2411">
        <v>0</v>
      </c>
      <c r="Y2411">
        <v>1</v>
      </c>
      <c r="Z2411">
        <v>1</v>
      </c>
      <c r="AA2411" t="b">
        <v>1</v>
      </c>
      <c r="AB2411" t="s">
        <v>110</v>
      </c>
      <c r="AC2411" t="s">
        <v>110</v>
      </c>
    </row>
    <row r="2412" spans="1:29" hidden="1" x14ac:dyDescent="0.25">
      <c r="A2412">
        <v>522329</v>
      </c>
      <c r="B2412" t="s">
        <v>2246</v>
      </c>
      <c r="C2412" t="s">
        <v>3168</v>
      </c>
      <c r="D2412" t="s">
        <v>317</v>
      </c>
      <c r="E2412" t="s">
        <v>117</v>
      </c>
      <c r="G2412">
        <v>1</v>
      </c>
      <c r="J2412" s="5"/>
      <c r="L2412" t="s">
        <v>2265</v>
      </c>
      <c r="M2412">
        <v>2017</v>
      </c>
      <c r="N2412">
        <v>32</v>
      </c>
      <c r="O2412" t="s">
        <v>159</v>
      </c>
      <c r="P2412" t="s">
        <v>2260</v>
      </c>
      <c r="Q2412" t="s">
        <v>319</v>
      </c>
      <c r="R2412" t="s">
        <v>117</v>
      </c>
      <c r="S2412" t="s">
        <v>120</v>
      </c>
      <c r="T2412">
        <v>3</v>
      </c>
      <c r="U2412" s="7">
        <v>3</v>
      </c>
      <c r="V2412" s="4">
        <v>3</v>
      </c>
      <c r="W2412">
        <v>3</v>
      </c>
      <c r="Y2412">
        <v>3</v>
      </c>
      <c r="Z2412">
        <v>3</v>
      </c>
      <c r="AA2412" t="b">
        <v>1</v>
      </c>
      <c r="AB2412" t="s">
        <v>110</v>
      </c>
      <c r="AC2412" t="s">
        <v>110</v>
      </c>
    </row>
    <row r="2413" spans="1:29" hidden="1" x14ac:dyDescent="0.25">
      <c r="A2413">
        <v>554468</v>
      </c>
      <c r="B2413" t="s">
        <v>2246</v>
      </c>
      <c r="C2413" t="s">
        <v>3168</v>
      </c>
      <c r="D2413" t="s">
        <v>317</v>
      </c>
      <c r="E2413" t="s">
        <v>117</v>
      </c>
      <c r="G2413">
        <v>1</v>
      </c>
      <c r="J2413" s="5"/>
      <c r="L2413" t="s">
        <v>2266</v>
      </c>
      <c r="M2413">
        <v>2018</v>
      </c>
      <c r="N2413">
        <v>19</v>
      </c>
      <c r="O2413" t="s">
        <v>159</v>
      </c>
      <c r="P2413" t="s">
        <v>2267</v>
      </c>
      <c r="Q2413" t="s">
        <v>319</v>
      </c>
      <c r="R2413" t="s">
        <v>117</v>
      </c>
      <c r="S2413" t="s">
        <v>120</v>
      </c>
      <c r="T2413">
        <v>1</v>
      </c>
      <c r="U2413" s="7">
        <v>2</v>
      </c>
      <c r="V2413" s="4">
        <v>2</v>
      </c>
      <c r="W2413">
        <v>0</v>
      </c>
      <c r="Y2413">
        <v>2</v>
      </c>
      <c r="Z2413">
        <v>2</v>
      </c>
      <c r="AA2413" t="b">
        <v>1</v>
      </c>
      <c r="AB2413" t="s">
        <v>110</v>
      </c>
      <c r="AC2413" t="s">
        <v>110</v>
      </c>
    </row>
    <row r="2414" spans="1:29" hidden="1" x14ac:dyDescent="0.25">
      <c r="A2414">
        <v>555650</v>
      </c>
      <c r="B2414" t="s">
        <v>2246</v>
      </c>
      <c r="C2414" t="s">
        <v>3168</v>
      </c>
      <c r="D2414" t="s">
        <v>317</v>
      </c>
      <c r="E2414" t="s">
        <v>40</v>
      </c>
      <c r="F2414" t="s">
        <v>171</v>
      </c>
      <c r="G2414">
        <v>1</v>
      </c>
      <c r="J2414" s="5"/>
      <c r="L2414" t="s">
        <v>2268</v>
      </c>
      <c r="M2414">
        <v>2018</v>
      </c>
      <c r="N2414">
        <v>28</v>
      </c>
      <c r="O2414" t="s">
        <v>159</v>
      </c>
      <c r="Q2414" t="s">
        <v>319</v>
      </c>
      <c r="R2414" t="s">
        <v>357</v>
      </c>
      <c r="S2414" t="s">
        <v>44</v>
      </c>
      <c r="T2414">
        <v>0.5</v>
      </c>
      <c r="U2414" s="7">
        <v>1</v>
      </c>
      <c r="V2414" s="4">
        <v>1</v>
      </c>
      <c r="W2414">
        <v>0</v>
      </c>
      <c r="Y2414">
        <v>1</v>
      </c>
      <c r="Z2414">
        <v>1</v>
      </c>
      <c r="AA2414" t="b">
        <v>1</v>
      </c>
      <c r="AB2414" t="s">
        <v>110</v>
      </c>
      <c r="AC2414" t="s">
        <v>110</v>
      </c>
    </row>
    <row r="2415" spans="1:29" hidden="1" x14ac:dyDescent="0.25">
      <c r="A2415">
        <v>558894</v>
      </c>
      <c r="B2415" t="s">
        <v>302</v>
      </c>
      <c r="C2415" t="s">
        <v>3168</v>
      </c>
      <c r="D2415" t="s">
        <v>130</v>
      </c>
      <c r="E2415" t="s">
        <v>99</v>
      </c>
      <c r="F2415" t="s">
        <v>100</v>
      </c>
      <c r="G2415">
        <v>0.25</v>
      </c>
      <c r="J2415" s="5"/>
      <c r="L2415" t="s">
        <v>2269</v>
      </c>
      <c r="M2415">
        <v>2018</v>
      </c>
      <c r="N2415">
        <v>8</v>
      </c>
      <c r="P2415" t="s">
        <v>1960</v>
      </c>
      <c r="Q2415" t="s">
        <v>69</v>
      </c>
      <c r="R2415" t="s">
        <v>103</v>
      </c>
      <c r="S2415" t="s">
        <v>104</v>
      </c>
      <c r="T2415">
        <v>0.25</v>
      </c>
      <c r="U2415" s="7">
        <v>0.5</v>
      </c>
      <c r="V2415" s="4">
        <v>0.125</v>
      </c>
      <c r="W2415">
        <v>0</v>
      </c>
      <c r="Y2415">
        <v>0.125</v>
      </c>
      <c r="Z2415">
        <v>0.125</v>
      </c>
      <c r="AA2415" t="b">
        <v>1</v>
      </c>
      <c r="AB2415" t="s">
        <v>76</v>
      </c>
      <c r="AC2415" t="s">
        <v>3186</v>
      </c>
    </row>
    <row r="2416" spans="1:29" hidden="1" x14ac:dyDescent="0.25">
      <c r="A2416">
        <v>576062</v>
      </c>
      <c r="B2416" t="s">
        <v>302</v>
      </c>
      <c r="C2416" t="s">
        <v>3168</v>
      </c>
      <c r="D2416" t="s">
        <v>130</v>
      </c>
      <c r="E2416" t="s">
        <v>99</v>
      </c>
      <c r="F2416" t="s">
        <v>100</v>
      </c>
      <c r="G2416">
        <v>0.5</v>
      </c>
      <c r="J2416" s="5"/>
      <c r="L2416" t="s">
        <v>1677</v>
      </c>
      <c r="M2416">
        <v>2019</v>
      </c>
      <c r="N2416">
        <v>6</v>
      </c>
      <c r="P2416" t="s">
        <v>266</v>
      </c>
      <c r="Q2416" t="s">
        <v>35</v>
      </c>
      <c r="R2416" t="s">
        <v>103</v>
      </c>
      <c r="S2416" t="s">
        <v>104</v>
      </c>
      <c r="T2416">
        <v>0.25</v>
      </c>
      <c r="U2416" s="7">
        <v>0.25</v>
      </c>
      <c r="V2416" s="4">
        <v>0.125</v>
      </c>
      <c r="W2416">
        <v>0</v>
      </c>
      <c r="Y2416">
        <v>0.125</v>
      </c>
      <c r="Z2416">
        <v>0.125</v>
      </c>
      <c r="AA2416" t="b">
        <v>1</v>
      </c>
      <c r="AB2416" t="s">
        <v>76</v>
      </c>
      <c r="AC2416" t="s">
        <v>3186</v>
      </c>
    </row>
    <row r="2417" spans="1:29" hidden="1" x14ac:dyDescent="0.25">
      <c r="A2417">
        <v>577358</v>
      </c>
      <c r="B2417" t="s">
        <v>302</v>
      </c>
      <c r="C2417" t="s">
        <v>3168</v>
      </c>
      <c r="D2417" t="s">
        <v>130</v>
      </c>
      <c r="E2417" t="s">
        <v>40</v>
      </c>
      <c r="F2417" t="s">
        <v>134</v>
      </c>
      <c r="G2417">
        <v>0.2</v>
      </c>
      <c r="J2417" s="5">
        <v>517835000003</v>
      </c>
      <c r="L2417" t="s">
        <v>2270</v>
      </c>
      <c r="M2417">
        <v>2019</v>
      </c>
      <c r="N2417">
        <v>7</v>
      </c>
      <c r="O2417" t="s">
        <v>184</v>
      </c>
      <c r="P2417" t="s">
        <v>2271</v>
      </c>
      <c r="Q2417" t="s">
        <v>69</v>
      </c>
      <c r="R2417" t="s">
        <v>138</v>
      </c>
      <c r="S2417" t="s">
        <v>139</v>
      </c>
      <c r="T2417">
        <v>4</v>
      </c>
      <c r="U2417" s="7">
        <v>4</v>
      </c>
      <c r="V2417" s="4">
        <v>0.8</v>
      </c>
      <c r="W2417">
        <v>0</v>
      </c>
      <c r="Y2417">
        <v>0.8</v>
      </c>
      <c r="Z2417">
        <v>0.8</v>
      </c>
      <c r="AA2417" t="b">
        <v>1</v>
      </c>
      <c r="AB2417" t="s">
        <v>76</v>
      </c>
      <c r="AC2417" t="s">
        <v>3186</v>
      </c>
    </row>
    <row r="2418" spans="1:29" hidden="1" x14ac:dyDescent="0.25">
      <c r="A2418">
        <v>580273</v>
      </c>
      <c r="B2418" t="s">
        <v>302</v>
      </c>
      <c r="C2418" t="s">
        <v>3168</v>
      </c>
      <c r="D2418" t="s">
        <v>130</v>
      </c>
      <c r="E2418" t="s">
        <v>58</v>
      </c>
      <c r="G2418">
        <v>9.0909090909090995E-2</v>
      </c>
      <c r="J2418" s="5"/>
      <c r="M2418">
        <v>2019</v>
      </c>
      <c r="N2418">
        <v>158</v>
      </c>
      <c r="O2418" t="s">
        <v>34</v>
      </c>
      <c r="P2418" t="s">
        <v>1645</v>
      </c>
      <c r="Q2418" t="s">
        <v>35</v>
      </c>
      <c r="R2418" t="s">
        <v>58</v>
      </c>
      <c r="S2418" t="s">
        <v>60</v>
      </c>
      <c r="T2418">
        <v>3</v>
      </c>
      <c r="U2418" s="7">
        <v>3</v>
      </c>
      <c r="V2418" s="4">
        <v>0.27272727272727298</v>
      </c>
      <c r="W2418">
        <v>3</v>
      </c>
      <c r="Y2418">
        <v>0.27272727272727298</v>
      </c>
      <c r="Z2418">
        <v>0.27272727272727298</v>
      </c>
      <c r="AA2418" t="b">
        <v>1</v>
      </c>
      <c r="AB2418" t="s">
        <v>76</v>
      </c>
      <c r="AC2418" t="s">
        <v>3186</v>
      </c>
    </row>
    <row r="2419" spans="1:29" hidden="1" x14ac:dyDescent="0.25">
      <c r="A2419">
        <v>544277</v>
      </c>
      <c r="B2419" t="s">
        <v>302</v>
      </c>
      <c r="C2419" t="s">
        <v>3180</v>
      </c>
      <c r="D2419" t="s">
        <v>130</v>
      </c>
      <c r="E2419" t="s">
        <v>40</v>
      </c>
      <c r="F2419" t="s">
        <v>47</v>
      </c>
      <c r="G2419">
        <v>0.1</v>
      </c>
      <c r="H2419" t="s">
        <v>303</v>
      </c>
      <c r="I2419" t="s">
        <v>49</v>
      </c>
      <c r="J2419" s="5">
        <v>436859100007</v>
      </c>
      <c r="K2419" t="s">
        <v>32</v>
      </c>
      <c r="L2419" t="s">
        <v>304</v>
      </c>
      <c r="M2419">
        <v>2018</v>
      </c>
      <c r="N2419">
        <v>14</v>
      </c>
      <c r="O2419" t="s">
        <v>68</v>
      </c>
      <c r="Q2419" t="s">
        <v>69</v>
      </c>
      <c r="R2419" t="s">
        <v>51</v>
      </c>
      <c r="S2419" t="s">
        <v>52</v>
      </c>
      <c r="T2419">
        <v>6</v>
      </c>
      <c r="U2419" s="7">
        <v>6</v>
      </c>
      <c r="V2419" s="4">
        <v>0.60000000000000009</v>
      </c>
      <c r="W2419">
        <v>0</v>
      </c>
      <c r="Y2419">
        <v>0.60000000000000009</v>
      </c>
      <c r="Z2419">
        <v>0.60000000000000009</v>
      </c>
      <c r="AA2419" t="b">
        <v>1</v>
      </c>
      <c r="AB2419" t="s">
        <v>76</v>
      </c>
      <c r="AC2419" t="s">
        <v>3186</v>
      </c>
    </row>
    <row r="2420" spans="1:29" hidden="1" x14ac:dyDescent="0.25">
      <c r="A2420">
        <v>564354</v>
      </c>
      <c r="B2420" t="s">
        <v>302</v>
      </c>
      <c r="C2420" t="s">
        <v>3168</v>
      </c>
      <c r="D2420" t="s">
        <v>130</v>
      </c>
      <c r="E2420" t="s">
        <v>99</v>
      </c>
      <c r="F2420" t="s">
        <v>134</v>
      </c>
      <c r="G2420">
        <v>0.25</v>
      </c>
      <c r="J2420" s="5">
        <v>482135600016</v>
      </c>
      <c r="L2420" t="s">
        <v>500</v>
      </c>
      <c r="M2420">
        <v>2019</v>
      </c>
      <c r="N2420">
        <v>11</v>
      </c>
      <c r="O2420" t="s">
        <v>34</v>
      </c>
      <c r="P2420" t="s">
        <v>501</v>
      </c>
      <c r="Q2420" t="s">
        <v>35</v>
      </c>
      <c r="R2420" t="s">
        <v>224</v>
      </c>
      <c r="S2420" t="s">
        <v>225</v>
      </c>
      <c r="T2420">
        <v>0.5</v>
      </c>
      <c r="U2420" s="7">
        <v>0.5</v>
      </c>
      <c r="V2420" s="4">
        <v>0.125</v>
      </c>
      <c r="W2420">
        <v>0</v>
      </c>
      <c r="Y2420">
        <v>0.125</v>
      </c>
      <c r="Z2420">
        <v>0.125</v>
      </c>
      <c r="AA2420" t="b">
        <v>1</v>
      </c>
      <c r="AB2420" t="s">
        <v>76</v>
      </c>
      <c r="AC2420" t="s">
        <v>3186</v>
      </c>
    </row>
    <row r="2421" spans="1:29" hidden="1" x14ac:dyDescent="0.25">
      <c r="A2421">
        <v>582646</v>
      </c>
      <c r="B2421" t="s">
        <v>302</v>
      </c>
      <c r="C2421" t="s">
        <v>3168</v>
      </c>
      <c r="D2421" t="s">
        <v>130</v>
      </c>
      <c r="E2421" t="s">
        <v>99</v>
      </c>
      <c r="F2421" t="s">
        <v>134</v>
      </c>
      <c r="G2421">
        <v>0.33333333333332998</v>
      </c>
      <c r="J2421" s="5">
        <v>567209500008</v>
      </c>
      <c r="L2421" t="s">
        <v>496</v>
      </c>
      <c r="M2421">
        <v>2020</v>
      </c>
      <c r="N2421">
        <v>9</v>
      </c>
      <c r="O2421" t="s">
        <v>34</v>
      </c>
      <c r="P2421" t="s">
        <v>482</v>
      </c>
      <c r="Q2421" t="s">
        <v>69</v>
      </c>
      <c r="R2421" t="s">
        <v>224</v>
      </c>
      <c r="S2421" t="s">
        <v>225</v>
      </c>
      <c r="T2421">
        <v>0.5</v>
      </c>
      <c r="U2421" s="7">
        <v>1</v>
      </c>
      <c r="V2421" s="4">
        <v>0.33333333333332998</v>
      </c>
      <c r="W2421">
        <v>0</v>
      </c>
      <c r="Y2421">
        <v>0.33333333333332998</v>
      </c>
      <c r="Z2421">
        <v>0.33333333333332998</v>
      </c>
      <c r="AA2421" t="b">
        <v>1</v>
      </c>
      <c r="AB2421" t="s">
        <v>76</v>
      </c>
      <c r="AC2421" t="s">
        <v>3186</v>
      </c>
    </row>
    <row r="2422" spans="1:29" hidden="1" x14ac:dyDescent="0.25">
      <c r="A2422">
        <v>565823</v>
      </c>
      <c r="B2422" t="s">
        <v>302</v>
      </c>
      <c r="C2422" t="s">
        <v>3168</v>
      </c>
      <c r="D2422" t="s">
        <v>130</v>
      </c>
      <c r="E2422" t="s">
        <v>99</v>
      </c>
      <c r="F2422" t="s">
        <v>100</v>
      </c>
      <c r="G2422">
        <v>0.2</v>
      </c>
      <c r="J2422" s="5"/>
      <c r="L2422" t="s">
        <v>2272</v>
      </c>
      <c r="M2422">
        <v>2019</v>
      </c>
      <c r="N2422">
        <v>4</v>
      </c>
      <c r="P2422" t="s">
        <v>2273</v>
      </c>
      <c r="Q2422" t="s">
        <v>69</v>
      </c>
      <c r="R2422" t="s">
        <v>103</v>
      </c>
      <c r="S2422" t="s">
        <v>104</v>
      </c>
      <c r="T2422">
        <v>0.25</v>
      </c>
      <c r="U2422" s="7">
        <v>0.5</v>
      </c>
      <c r="V2422" s="4">
        <v>0.1</v>
      </c>
      <c r="W2422">
        <v>0</v>
      </c>
      <c r="Y2422">
        <v>0.1</v>
      </c>
      <c r="Z2422">
        <v>0.1</v>
      </c>
      <c r="AA2422" t="b">
        <v>1</v>
      </c>
      <c r="AB2422" t="s">
        <v>76</v>
      </c>
      <c r="AC2422" t="s">
        <v>3186</v>
      </c>
    </row>
    <row r="2423" spans="1:29" hidden="1" x14ac:dyDescent="0.25">
      <c r="A2423">
        <v>565833</v>
      </c>
      <c r="B2423" t="s">
        <v>302</v>
      </c>
      <c r="C2423" t="s">
        <v>3168</v>
      </c>
      <c r="D2423" t="s">
        <v>130</v>
      </c>
      <c r="E2423" t="s">
        <v>99</v>
      </c>
      <c r="F2423" t="s">
        <v>100</v>
      </c>
      <c r="G2423">
        <v>0.11111111111110999</v>
      </c>
      <c r="J2423" s="5"/>
      <c r="L2423" t="s">
        <v>2272</v>
      </c>
      <c r="M2423">
        <v>2019</v>
      </c>
      <c r="N2423">
        <v>6</v>
      </c>
      <c r="P2423" t="s">
        <v>2273</v>
      </c>
      <c r="Q2423" t="s">
        <v>69</v>
      </c>
      <c r="R2423" t="s">
        <v>103</v>
      </c>
      <c r="S2423" t="s">
        <v>104</v>
      </c>
      <c r="T2423">
        <v>0.25</v>
      </c>
      <c r="U2423" s="7">
        <v>0.5</v>
      </c>
      <c r="V2423" s="4">
        <v>5.5555555555554997E-2</v>
      </c>
      <c r="W2423">
        <v>0</v>
      </c>
      <c r="Y2423">
        <v>5.5555555555554997E-2</v>
      </c>
      <c r="Z2423">
        <v>5.5555555555554997E-2</v>
      </c>
      <c r="AA2423" t="b">
        <v>1</v>
      </c>
      <c r="AB2423" t="s">
        <v>76</v>
      </c>
      <c r="AC2423" t="s">
        <v>3186</v>
      </c>
    </row>
    <row r="2424" spans="1:29" hidden="1" x14ac:dyDescent="0.25">
      <c r="A2424">
        <v>572941</v>
      </c>
      <c r="B2424" t="s">
        <v>302</v>
      </c>
      <c r="C2424" t="s">
        <v>3168</v>
      </c>
      <c r="D2424" t="s">
        <v>130</v>
      </c>
      <c r="E2424" t="s">
        <v>40</v>
      </c>
      <c r="F2424" t="s">
        <v>41</v>
      </c>
      <c r="G2424">
        <v>0.2</v>
      </c>
      <c r="J2424" s="5"/>
      <c r="L2424" t="s">
        <v>1080</v>
      </c>
      <c r="M2424">
        <v>2019</v>
      </c>
      <c r="N2424">
        <v>10</v>
      </c>
      <c r="O2424" t="s">
        <v>34</v>
      </c>
      <c r="Q2424" t="s">
        <v>35</v>
      </c>
      <c r="R2424" t="s">
        <v>43</v>
      </c>
      <c r="S2424" t="s">
        <v>44</v>
      </c>
      <c r="T2424">
        <v>0.5</v>
      </c>
      <c r="U2424" s="7">
        <v>0.5</v>
      </c>
      <c r="V2424" s="4">
        <v>0.1</v>
      </c>
      <c r="W2424">
        <v>0</v>
      </c>
      <c r="Y2424">
        <v>0.1</v>
      </c>
      <c r="Z2424">
        <v>0.1</v>
      </c>
      <c r="AA2424" t="b">
        <v>1</v>
      </c>
      <c r="AB2424" t="s">
        <v>76</v>
      </c>
      <c r="AC2424" t="s">
        <v>3186</v>
      </c>
    </row>
    <row r="2425" spans="1:29" hidden="1" x14ac:dyDescent="0.25">
      <c r="A2425">
        <v>565280</v>
      </c>
      <c r="B2425" t="s">
        <v>2274</v>
      </c>
      <c r="C2425" t="s">
        <v>3168</v>
      </c>
      <c r="D2425" t="s">
        <v>74</v>
      </c>
      <c r="E2425" t="s">
        <v>58</v>
      </c>
      <c r="G2425">
        <v>9.0909090909090995E-2</v>
      </c>
      <c r="J2425" s="5"/>
      <c r="M2425">
        <v>2019</v>
      </c>
      <c r="N2425">
        <v>224</v>
      </c>
      <c r="O2425" t="s">
        <v>34</v>
      </c>
      <c r="P2425" t="s">
        <v>176</v>
      </c>
      <c r="Q2425" t="s">
        <v>35</v>
      </c>
      <c r="R2425" t="s">
        <v>58</v>
      </c>
      <c r="S2425" t="s">
        <v>60</v>
      </c>
      <c r="T2425">
        <v>9</v>
      </c>
      <c r="U2425" s="7">
        <v>9</v>
      </c>
      <c r="V2425" s="4">
        <v>0.81818181818181901</v>
      </c>
      <c r="W2425">
        <v>9</v>
      </c>
      <c r="Y2425">
        <v>0.81818181818181901</v>
      </c>
      <c r="Z2425">
        <v>0.81818181818181901</v>
      </c>
      <c r="AA2425" t="b">
        <v>1</v>
      </c>
      <c r="AB2425" t="s">
        <v>76</v>
      </c>
      <c r="AC2425" t="s">
        <v>3185</v>
      </c>
    </row>
    <row r="2426" spans="1:29" hidden="1" x14ac:dyDescent="0.25">
      <c r="A2426">
        <v>567349</v>
      </c>
      <c r="B2426" t="s">
        <v>2274</v>
      </c>
      <c r="C2426" t="s">
        <v>3168</v>
      </c>
      <c r="D2426" t="s">
        <v>74</v>
      </c>
      <c r="E2426" t="s">
        <v>40</v>
      </c>
      <c r="F2426" t="s">
        <v>89</v>
      </c>
      <c r="G2426">
        <v>0.33333333333332998</v>
      </c>
      <c r="J2426" s="5"/>
      <c r="L2426" t="s">
        <v>647</v>
      </c>
      <c r="M2426">
        <v>2020</v>
      </c>
      <c r="N2426">
        <v>23</v>
      </c>
      <c r="O2426" t="s">
        <v>34</v>
      </c>
      <c r="Q2426" t="s">
        <v>35</v>
      </c>
      <c r="R2426" t="s">
        <v>91</v>
      </c>
      <c r="S2426" t="s">
        <v>92</v>
      </c>
      <c r="T2426">
        <v>1</v>
      </c>
      <c r="U2426" s="7">
        <v>1</v>
      </c>
      <c r="V2426" s="4">
        <v>0.33333333333332998</v>
      </c>
      <c r="W2426">
        <v>0</v>
      </c>
      <c r="Y2426">
        <v>0.33333333333332998</v>
      </c>
      <c r="Z2426">
        <v>0.33333333333332998</v>
      </c>
      <c r="AA2426" t="b">
        <v>1</v>
      </c>
      <c r="AB2426" t="s">
        <v>76</v>
      </c>
      <c r="AC2426" t="s">
        <v>3185</v>
      </c>
    </row>
    <row r="2427" spans="1:29" hidden="1" x14ac:dyDescent="0.25">
      <c r="A2427">
        <v>583269</v>
      </c>
      <c r="B2427" t="s">
        <v>2274</v>
      </c>
      <c r="C2427" t="s">
        <v>3168</v>
      </c>
      <c r="D2427" t="s">
        <v>74</v>
      </c>
      <c r="E2427" t="s">
        <v>117</v>
      </c>
      <c r="G2427">
        <v>0.33333333333332998</v>
      </c>
      <c r="J2427" s="5"/>
      <c r="L2427" t="s">
        <v>1953</v>
      </c>
      <c r="M2427">
        <v>2020</v>
      </c>
      <c r="N2427">
        <v>29</v>
      </c>
      <c r="O2427" t="s">
        <v>184</v>
      </c>
      <c r="P2427" t="s">
        <v>1954</v>
      </c>
      <c r="Q2427" t="s">
        <v>612</v>
      </c>
      <c r="R2427" t="s">
        <v>117</v>
      </c>
      <c r="S2427" t="s">
        <v>120</v>
      </c>
      <c r="T2427">
        <v>1</v>
      </c>
      <c r="U2427" s="7">
        <v>2</v>
      </c>
      <c r="V2427" s="4">
        <v>0.66666666666665997</v>
      </c>
      <c r="W2427">
        <v>0</v>
      </c>
      <c r="Y2427">
        <v>0.66666666666665997</v>
      </c>
      <c r="Z2427">
        <v>0.66666666666665997</v>
      </c>
      <c r="AA2427" t="b">
        <v>1</v>
      </c>
      <c r="AB2427" t="s">
        <v>76</v>
      </c>
      <c r="AC2427" t="s">
        <v>3185</v>
      </c>
    </row>
    <row r="2428" spans="1:29" hidden="1" x14ac:dyDescent="0.25">
      <c r="A2428">
        <v>583274</v>
      </c>
      <c r="B2428" t="s">
        <v>2274</v>
      </c>
      <c r="C2428" t="s">
        <v>3168</v>
      </c>
      <c r="D2428" t="s">
        <v>74</v>
      </c>
      <c r="E2428" t="s">
        <v>40</v>
      </c>
      <c r="F2428" t="s">
        <v>146</v>
      </c>
      <c r="G2428">
        <v>0.33333333333332998</v>
      </c>
      <c r="H2428" t="s">
        <v>1956</v>
      </c>
      <c r="I2428" t="s">
        <v>143</v>
      </c>
      <c r="J2428" s="5"/>
      <c r="L2428" t="s">
        <v>1957</v>
      </c>
      <c r="M2428">
        <v>2020</v>
      </c>
      <c r="N2428">
        <v>28</v>
      </c>
      <c r="O2428" t="s">
        <v>368</v>
      </c>
      <c r="Q2428" t="s">
        <v>69</v>
      </c>
      <c r="R2428" t="s">
        <v>150</v>
      </c>
      <c r="S2428" t="s">
        <v>82</v>
      </c>
      <c r="T2428">
        <v>16</v>
      </c>
      <c r="U2428" s="7">
        <v>16</v>
      </c>
      <c r="V2428" s="4">
        <v>5.3333333333332797</v>
      </c>
      <c r="W2428">
        <v>0</v>
      </c>
      <c r="Y2428">
        <v>5.3333333333332797</v>
      </c>
      <c r="Z2428">
        <v>5.3333333333332797</v>
      </c>
      <c r="AA2428" t="b">
        <v>1</v>
      </c>
      <c r="AB2428" t="s">
        <v>76</v>
      </c>
      <c r="AC2428" t="s">
        <v>3185</v>
      </c>
    </row>
    <row r="2429" spans="1:29" hidden="1" x14ac:dyDescent="0.25">
      <c r="A2429">
        <v>558566</v>
      </c>
      <c r="B2429" t="s">
        <v>2275</v>
      </c>
      <c r="C2429" t="s">
        <v>3168</v>
      </c>
      <c r="D2429" t="s">
        <v>437</v>
      </c>
      <c r="E2429" t="s">
        <v>1189</v>
      </c>
      <c r="F2429" t="s">
        <v>171</v>
      </c>
      <c r="G2429">
        <v>1</v>
      </c>
      <c r="J2429" s="5"/>
      <c r="L2429" t="s">
        <v>2276</v>
      </c>
      <c r="M2429">
        <v>2017</v>
      </c>
      <c r="N2429">
        <v>6</v>
      </c>
      <c r="O2429" t="s">
        <v>571</v>
      </c>
      <c r="Q2429" t="s">
        <v>464</v>
      </c>
      <c r="R2429" t="s">
        <v>3126</v>
      </c>
      <c r="S2429" t="s">
        <v>44</v>
      </c>
      <c r="T2429">
        <v>0.5</v>
      </c>
      <c r="U2429" s="7">
        <v>1</v>
      </c>
      <c r="V2429" s="4">
        <v>1</v>
      </c>
      <c r="W2429">
        <v>0</v>
      </c>
      <c r="Y2429">
        <v>1</v>
      </c>
      <c r="Z2429">
        <v>1</v>
      </c>
      <c r="AA2429" t="b">
        <v>1</v>
      </c>
      <c r="AB2429" t="s">
        <v>151</v>
      </c>
      <c r="AC2429" t="s">
        <v>151</v>
      </c>
    </row>
    <row r="2430" spans="1:29" hidden="1" x14ac:dyDescent="0.25">
      <c r="A2430">
        <v>558664</v>
      </c>
      <c r="B2430" t="s">
        <v>2275</v>
      </c>
      <c r="C2430" t="s">
        <v>3168</v>
      </c>
      <c r="D2430" t="s">
        <v>437</v>
      </c>
      <c r="E2430" t="s">
        <v>568</v>
      </c>
      <c r="G2430">
        <v>1</v>
      </c>
      <c r="J2430" s="5"/>
      <c r="M2430">
        <v>2018</v>
      </c>
      <c r="N2430">
        <v>70</v>
      </c>
      <c r="O2430" t="s">
        <v>34</v>
      </c>
      <c r="P2430" t="s">
        <v>1154</v>
      </c>
      <c r="Q2430" t="s">
        <v>35</v>
      </c>
      <c r="R2430" t="s">
        <v>568</v>
      </c>
      <c r="S2430" t="s">
        <v>191</v>
      </c>
      <c r="T2430">
        <v>1</v>
      </c>
      <c r="U2430" s="7">
        <v>1</v>
      </c>
      <c r="V2430" s="4">
        <v>1</v>
      </c>
      <c r="W2430">
        <v>0</v>
      </c>
      <c r="Y2430">
        <v>1</v>
      </c>
      <c r="Z2430">
        <v>1</v>
      </c>
      <c r="AA2430" t="b">
        <v>1</v>
      </c>
      <c r="AB2430" t="s">
        <v>76</v>
      </c>
      <c r="AC2430" t="s">
        <v>3187</v>
      </c>
    </row>
    <row r="2431" spans="1:29" hidden="1" x14ac:dyDescent="0.25">
      <c r="A2431">
        <v>557165</v>
      </c>
      <c r="B2431" t="s">
        <v>2275</v>
      </c>
      <c r="C2431" t="s">
        <v>3168</v>
      </c>
      <c r="D2431" t="s">
        <v>437</v>
      </c>
      <c r="E2431" t="s">
        <v>99</v>
      </c>
      <c r="F2431" t="s">
        <v>100</v>
      </c>
      <c r="G2431">
        <v>0.5</v>
      </c>
      <c r="J2431" s="5">
        <v>583854200023</v>
      </c>
      <c r="L2431" t="s">
        <v>1148</v>
      </c>
      <c r="M2431">
        <v>2018</v>
      </c>
      <c r="N2431">
        <v>8</v>
      </c>
      <c r="P2431" t="s">
        <v>732</v>
      </c>
      <c r="Q2431" t="s">
        <v>35</v>
      </c>
      <c r="R2431" t="s">
        <v>103</v>
      </c>
      <c r="S2431" t="s">
        <v>104</v>
      </c>
      <c r="T2431">
        <v>0.25</v>
      </c>
      <c r="U2431" s="7">
        <v>0.25</v>
      </c>
      <c r="V2431" s="4">
        <v>0.125</v>
      </c>
      <c r="W2431">
        <v>0</v>
      </c>
      <c r="Y2431">
        <v>0.125</v>
      </c>
      <c r="Z2431">
        <v>0.125</v>
      </c>
      <c r="AA2431" t="b">
        <v>1</v>
      </c>
      <c r="AB2431" t="s">
        <v>151</v>
      </c>
      <c r="AC2431" t="s">
        <v>151</v>
      </c>
    </row>
    <row r="2432" spans="1:29" hidden="1" x14ac:dyDescent="0.25">
      <c r="A2432">
        <v>558021</v>
      </c>
      <c r="B2432" t="s">
        <v>2275</v>
      </c>
      <c r="C2432" t="s">
        <v>3168</v>
      </c>
      <c r="D2432" t="s">
        <v>437</v>
      </c>
      <c r="E2432" t="s">
        <v>29</v>
      </c>
      <c r="F2432" t="s">
        <v>41</v>
      </c>
      <c r="G2432">
        <v>0.5</v>
      </c>
      <c r="J2432" s="5"/>
      <c r="L2432" t="s">
        <v>339</v>
      </c>
      <c r="M2432">
        <v>2018</v>
      </c>
      <c r="N2432">
        <v>12</v>
      </c>
      <c r="O2432" t="s">
        <v>34</v>
      </c>
      <c r="Q2432" t="s">
        <v>35</v>
      </c>
      <c r="R2432" t="s">
        <v>3105</v>
      </c>
      <c r="S2432" t="s">
        <v>44</v>
      </c>
      <c r="T2432">
        <v>0.5</v>
      </c>
      <c r="U2432" s="7">
        <v>0.5</v>
      </c>
      <c r="V2432" s="4">
        <v>0.25</v>
      </c>
      <c r="W2432">
        <v>0</v>
      </c>
      <c r="Y2432">
        <v>0.25</v>
      </c>
      <c r="Z2432">
        <v>0.25</v>
      </c>
      <c r="AA2432" t="b">
        <v>1</v>
      </c>
      <c r="AB2432" t="s">
        <v>76</v>
      </c>
      <c r="AC2432" t="s">
        <v>3187</v>
      </c>
    </row>
    <row r="2433" spans="1:29" hidden="1" x14ac:dyDescent="0.25">
      <c r="A2433">
        <v>576439</v>
      </c>
      <c r="B2433" t="s">
        <v>2277</v>
      </c>
      <c r="C2433" t="s">
        <v>3168</v>
      </c>
      <c r="D2433" t="s">
        <v>201</v>
      </c>
      <c r="E2433" t="s">
        <v>193</v>
      </c>
      <c r="G2433">
        <v>0.5</v>
      </c>
      <c r="J2433" s="5"/>
      <c r="M2433">
        <v>2018</v>
      </c>
      <c r="N2433">
        <v>140</v>
      </c>
      <c r="O2433" t="s">
        <v>168</v>
      </c>
      <c r="P2433" t="s">
        <v>2278</v>
      </c>
      <c r="Q2433" t="s">
        <v>485</v>
      </c>
      <c r="R2433" t="s">
        <v>193</v>
      </c>
      <c r="S2433" t="s">
        <v>60</v>
      </c>
      <c r="T2433">
        <v>1</v>
      </c>
      <c r="U2433" s="7">
        <v>1</v>
      </c>
      <c r="V2433" s="4">
        <v>0.5</v>
      </c>
      <c r="W2433">
        <v>1</v>
      </c>
      <c r="Y2433">
        <v>0.5</v>
      </c>
      <c r="Z2433">
        <v>0.5</v>
      </c>
      <c r="AA2433" t="b">
        <v>1</v>
      </c>
      <c r="AB2433" t="s">
        <v>151</v>
      </c>
      <c r="AC2433" t="s">
        <v>458</v>
      </c>
    </row>
    <row r="2434" spans="1:29" hidden="1" x14ac:dyDescent="0.25">
      <c r="A2434">
        <v>576526</v>
      </c>
      <c r="B2434" t="s">
        <v>2277</v>
      </c>
      <c r="C2434" t="s">
        <v>3168</v>
      </c>
      <c r="D2434" t="s">
        <v>201</v>
      </c>
      <c r="E2434" t="s">
        <v>117</v>
      </c>
      <c r="G2434">
        <v>0.5</v>
      </c>
      <c r="J2434" s="5"/>
      <c r="L2434" t="s">
        <v>2279</v>
      </c>
      <c r="M2434">
        <v>2019</v>
      </c>
      <c r="N2434">
        <v>6</v>
      </c>
      <c r="O2434" t="s">
        <v>159</v>
      </c>
      <c r="P2434" t="s">
        <v>2280</v>
      </c>
      <c r="Q2434" t="s">
        <v>319</v>
      </c>
      <c r="R2434" t="s">
        <v>117</v>
      </c>
      <c r="S2434" t="s">
        <v>120</v>
      </c>
      <c r="T2434">
        <v>1</v>
      </c>
      <c r="U2434" s="7">
        <v>2</v>
      </c>
      <c r="V2434" s="4">
        <v>1</v>
      </c>
      <c r="W2434">
        <v>0</v>
      </c>
      <c r="Y2434">
        <v>1</v>
      </c>
      <c r="Z2434">
        <v>1</v>
      </c>
      <c r="AA2434" t="b">
        <v>1</v>
      </c>
      <c r="AB2434" t="s">
        <v>151</v>
      </c>
      <c r="AC2434" t="s">
        <v>458</v>
      </c>
    </row>
    <row r="2435" spans="1:29" hidden="1" x14ac:dyDescent="0.25">
      <c r="A2435">
        <v>591648</v>
      </c>
      <c r="B2435" t="s">
        <v>2277</v>
      </c>
      <c r="C2435" t="s">
        <v>3168</v>
      </c>
      <c r="D2435" t="s">
        <v>201</v>
      </c>
      <c r="E2435" t="s">
        <v>40</v>
      </c>
      <c r="F2435" t="s">
        <v>41</v>
      </c>
      <c r="G2435">
        <v>0.5</v>
      </c>
      <c r="J2435" s="5"/>
      <c r="L2435" t="s">
        <v>458</v>
      </c>
      <c r="M2435">
        <v>2020</v>
      </c>
      <c r="N2435">
        <v>16</v>
      </c>
      <c r="O2435" t="s">
        <v>34</v>
      </c>
      <c r="Q2435" t="s">
        <v>35</v>
      </c>
      <c r="R2435" t="s">
        <v>43</v>
      </c>
      <c r="S2435" t="s">
        <v>44</v>
      </c>
      <c r="T2435">
        <v>0.5</v>
      </c>
      <c r="U2435" s="7">
        <v>0.5</v>
      </c>
      <c r="V2435" s="4">
        <v>0.25</v>
      </c>
      <c r="W2435">
        <v>0</v>
      </c>
      <c r="Y2435">
        <v>0.25</v>
      </c>
      <c r="Z2435">
        <v>0.25</v>
      </c>
      <c r="AA2435" t="b">
        <v>1</v>
      </c>
      <c r="AB2435" t="s">
        <v>151</v>
      </c>
      <c r="AC2435" t="s">
        <v>458</v>
      </c>
    </row>
    <row r="2436" spans="1:29" hidden="1" x14ac:dyDescent="0.25">
      <c r="A2436">
        <v>592381</v>
      </c>
      <c r="B2436" t="s">
        <v>2277</v>
      </c>
      <c r="C2436" t="s">
        <v>3168</v>
      </c>
      <c r="D2436" t="s">
        <v>201</v>
      </c>
      <c r="E2436" t="s">
        <v>117</v>
      </c>
      <c r="G2436">
        <v>0.5</v>
      </c>
      <c r="J2436" s="5"/>
      <c r="L2436" t="s">
        <v>806</v>
      </c>
      <c r="M2436">
        <v>2020</v>
      </c>
      <c r="N2436">
        <v>19</v>
      </c>
      <c r="O2436" t="s">
        <v>34</v>
      </c>
      <c r="P2436" t="s">
        <v>266</v>
      </c>
      <c r="Q2436" t="s">
        <v>35</v>
      </c>
      <c r="R2436" t="s">
        <v>117</v>
      </c>
      <c r="S2436" t="s">
        <v>120</v>
      </c>
      <c r="T2436">
        <v>1</v>
      </c>
      <c r="U2436" s="7">
        <v>1</v>
      </c>
      <c r="V2436" s="4">
        <v>0.5</v>
      </c>
      <c r="W2436">
        <v>0</v>
      </c>
      <c r="Y2436">
        <v>0.5</v>
      </c>
      <c r="Z2436">
        <v>0.5</v>
      </c>
      <c r="AA2436" t="b">
        <v>1</v>
      </c>
      <c r="AB2436" t="s">
        <v>151</v>
      </c>
      <c r="AC2436" t="s">
        <v>458</v>
      </c>
    </row>
    <row r="2437" spans="1:29" hidden="1" x14ac:dyDescent="0.25">
      <c r="A2437">
        <v>568094</v>
      </c>
      <c r="B2437" t="s">
        <v>2277</v>
      </c>
      <c r="C2437" t="s">
        <v>3168</v>
      </c>
      <c r="D2437" t="s">
        <v>201</v>
      </c>
      <c r="E2437" t="s">
        <v>193</v>
      </c>
      <c r="G2437">
        <v>0.5</v>
      </c>
      <c r="J2437" s="5"/>
      <c r="M2437">
        <v>2018</v>
      </c>
      <c r="N2437">
        <v>165</v>
      </c>
      <c r="O2437" t="s">
        <v>34</v>
      </c>
      <c r="P2437" t="s">
        <v>827</v>
      </c>
      <c r="Q2437" t="s">
        <v>35</v>
      </c>
      <c r="R2437" t="s">
        <v>193</v>
      </c>
      <c r="S2437" t="s">
        <v>60</v>
      </c>
      <c r="T2437">
        <v>1</v>
      </c>
      <c r="U2437" s="7">
        <v>1</v>
      </c>
      <c r="V2437" s="4">
        <v>0.5</v>
      </c>
      <c r="W2437">
        <v>1</v>
      </c>
      <c r="Y2437">
        <v>0.5</v>
      </c>
      <c r="Z2437">
        <v>0.5</v>
      </c>
      <c r="AA2437" t="b">
        <v>1</v>
      </c>
      <c r="AB2437" t="s">
        <v>151</v>
      </c>
      <c r="AC2437" t="s">
        <v>458</v>
      </c>
    </row>
    <row r="2438" spans="1:29" hidden="1" x14ac:dyDescent="0.25">
      <c r="A2438">
        <v>572694</v>
      </c>
      <c r="B2438" t="s">
        <v>2277</v>
      </c>
      <c r="C2438" t="s">
        <v>3168</v>
      </c>
      <c r="D2438" t="s">
        <v>201</v>
      </c>
      <c r="E2438" t="s">
        <v>40</v>
      </c>
      <c r="F2438" t="s">
        <v>524</v>
      </c>
      <c r="G2438">
        <v>0.25</v>
      </c>
      <c r="J2438" s="5"/>
      <c r="L2438" t="s">
        <v>1000</v>
      </c>
      <c r="M2438">
        <v>2019</v>
      </c>
      <c r="N2438">
        <v>8</v>
      </c>
      <c r="O2438" t="s">
        <v>34</v>
      </c>
      <c r="Q2438" t="s">
        <v>35</v>
      </c>
      <c r="R2438" t="s">
        <v>3116</v>
      </c>
      <c r="S2438" t="s">
        <v>44</v>
      </c>
      <c r="T2438">
        <v>0.5</v>
      </c>
      <c r="U2438" s="7">
        <v>0.5</v>
      </c>
      <c r="V2438" s="4">
        <v>0.125</v>
      </c>
      <c r="W2438">
        <v>0</v>
      </c>
      <c r="Y2438">
        <v>0.125</v>
      </c>
      <c r="Z2438">
        <v>0.125</v>
      </c>
      <c r="AA2438" t="b">
        <v>1</v>
      </c>
      <c r="AB2438" t="s">
        <v>151</v>
      </c>
      <c r="AC2438" t="s">
        <v>458</v>
      </c>
    </row>
    <row r="2439" spans="1:29" hidden="1" x14ac:dyDescent="0.25">
      <c r="A2439">
        <v>572714</v>
      </c>
      <c r="B2439" t="s">
        <v>2277</v>
      </c>
      <c r="C2439" t="s">
        <v>3168</v>
      </c>
      <c r="D2439" t="s">
        <v>201</v>
      </c>
      <c r="E2439" t="s">
        <v>117</v>
      </c>
      <c r="G2439">
        <v>0.33333333333332998</v>
      </c>
      <c r="J2439" s="5"/>
      <c r="L2439" t="s">
        <v>2281</v>
      </c>
      <c r="M2439">
        <v>2019</v>
      </c>
      <c r="N2439">
        <v>52</v>
      </c>
      <c r="O2439" t="s">
        <v>34</v>
      </c>
      <c r="P2439" t="s">
        <v>2282</v>
      </c>
      <c r="Q2439" t="s">
        <v>35</v>
      </c>
      <c r="R2439" t="s">
        <v>117</v>
      </c>
      <c r="S2439" t="s">
        <v>120</v>
      </c>
      <c r="T2439">
        <v>1</v>
      </c>
      <c r="U2439" s="7">
        <v>1</v>
      </c>
      <c r="V2439" s="4">
        <v>0.33333333333332998</v>
      </c>
      <c r="W2439">
        <v>0</v>
      </c>
      <c r="Y2439">
        <v>0.33333333333332998</v>
      </c>
      <c r="Z2439">
        <v>0.33333333333332998</v>
      </c>
      <c r="AA2439" t="b">
        <v>1</v>
      </c>
      <c r="AB2439" t="s">
        <v>151</v>
      </c>
      <c r="AC2439" t="s">
        <v>458</v>
      </c>
    </row>
    <row r="2440" spans="1:29" hidden="1" x14ac:dyDescent="0.25">
      <c r="A2440">
        <v>589478</v>
      </c>
      <c r="B2440" t="s">
        <v>2277</v>
      </c>
      <c r="C2440" t="s">
        <v>3168</v>
      </c>
      <c r="D2440" t="s">
        <v>201</v>
      </c>
      <c r="E2440" t="s">
        <v>117</v>
      </c>
      <c r="G2440">
        <v>0.5</v>
      </c>
      <c r="J2440" s="5"/>
      <c r="L2440" t="s">
        <v>2283</v>
      </c>
      <c r="M2440">
        <v>2020</v>
      </c>
      <c r="N2440">
        <v>6</v>
      </c>
      <c r="O2440" t="s">
        <v>159</v>
      </c>
      <c r="P2440" t="s">
        <v>2280</v>
      </c>
      <c r="Q2440" t="s">
        <v>319</v>
      </c>
      <c r="R2440" t="s">
        <v>117</v>
      </c>
      <c r="S2440" t="s">
        <v>120</v>
      </c>
      <c r="T2440">
        <v>1</v>
      </c>
      <c r="U2440" s="7">
        <v>2</v>
      </c>
      <c r="V2440" s="4">
        <v>1</v>
      </c>
      <c r="W2440">
        <v>0</v>
      </c>
      <c r="Y2440">
        <v>1</v>
      </c>
      <c r="Z2440">
        <v>1</v>
      </c>
      <c r="AA2440" t="b">
        <v>1</v>
      </c>
      <c r="AB2440" t="s">
        <v>151</v>
      </c>
      <c r="AC2440" t="s">
        <v>458</v>
      </c>
    </row>
    <row r="2441" spans="1:29" hidden="1" x14ac:dyDescent="0.25">
      <c r="A2441">
        <v>558943</v>
      </c>
      <c r="B2441" t="s">
        <v>2284</v>
      </c>
      <c r="C2441" t="s">
        <v>3168</v>
      </c>
      <c r="D2441" t="s">
        <v>263</v>
      </c>
      <c r="E2441" t="s">
        <v>117</v>
      </c>
      <c r="G2441">
        <v>0.33333333333332998</v>
      </c>
      <c r="J2441" s="5"/>
      <c r="L2441" t="s">
        <v>873</v>
      </c>
      <c r="M2441">
        <v>2018</v>
      </c>
      <c r="N2441">
        <v>11</v>
      </c>
      <c r="O2441" t="s">
        <v>34</v>
      </c>
      <c r="P2441" t="s">
        <v>266</v>
      </c>
      <c r="Q2441" t="s">
        <v>35</v>
      </c>
      <c r="R2441" t="s">
        <v>117</v>
      </c>
      <c r="S2441" t="s">
        <v>120</v>
      </c>
      <c r="T2441">
        <v>1</v>
      </c>
      <c r="U2441" s="7">
        <v>1</v>
      </c>
      <c r="V2441" s="4">
        <v>0.33333333333332998</v>
      </c>
      <c r="W2441">
        <v>0</v>
      </c>
      <c r="Y2441">
        <v>0.33333333333332998</v>
      </c>
      <c r="Z2441">
        <v>0.33333333333332998</v>
      </c>
      <c r="AA2441" t="b">
        <v>1</v>
      </c>
      <c r="AB2441" t="s">
        <v>151</v>
      </c>
      <c r="AC2441" t="s">
        <v>151</v>
      </c>
    </row>
    <row r="2442" spans="1:29" hidden="1" x14ac:dyDescent="0.25">
      <c r="A2442">
        <v>537691</v>
      </c>
      <c r="B2442" t="s">
        <v>2284</v>
      </c>
      <c r="C2442" t="s">
        <v>3168</v>
      </c>
      <c r="D2442" t="s">
        <v>263</v>
      </c>
      <c r="E2442" t="s">
        <v>40</v>
      </c>
      <c r="F2442" t="s">
        <v>89</v>
      </c>
      <c r="G2442">
        <v>0.14285714285713999</v>
      </c>
      <c r="J2442" s="5"/>
      <c r="L2442" t="s">
        <v>151</v>
      </c>
      <c r="M2442">
        <v>2017</v>
      </c>
      <c r="N2442">
        <v>23</v>
      </c>
      <c r="O2442" t="s">
        <v>34</v>
      </c>
      <c r="Q2442" t="s">
        <v>35</v>
      </c>
      <c r="R2442" t="s">
        <v>91</v>
      </c>
      <c r="S2442" t="s">
        <v>92</v>
      </c>
      <c r="T2442">
        <v>1</v>
      </c>
      <c r="U2442" s="7">
        <v>1</v>
      </c>
      <c r="V2442" s="4">
        <v>0.14285714285713999</v>
      </c>
      <c r="W2442">
        <v>0</v>
      </c>
      <c r="Y2442">
        <v>0.14285714285713999</v>
      </c>
      <c r="Z2442">
        <v>0.14285714285713999</v>
      </c>
      <c r="AA2442" t="b">
        <v>1</v>
      </c>
      <c r="AB2442" t="s">
        <v>151</v>
      </c>
      <c r="AC2442" t="s">
        <v>151</v>
      </c>
    </row>
    <row r="2443" spans="1:29" hidden="1" x14ac:dyDescent="0.25">
      <c r="A2443">
        <v>566901</v>
      </c>
      <c r="B2443" t="s">
        <v>2284</v>
      </c>
      <c r="C2443" t="s">
        <v>3168</v>
      </c>
      <c r="D2443" t="s">
        <v>263</v>
      </c>
      <c r="E2443" t="s">
        <v>40</v>
      </c>
      <c r="F2443" t="s">
        <v>41</v>
      </c>
      <c r="G2443">
        <v>0.2</v>
      </c>
      <c r="J2443" s="5"/>
      <c r="L2443" t="s">
        <v>1152</v>
      </c>
      <c r="M2443">
        <v>2019</v>
      </c>
      <c r="N2443">
        <v>21</v>
      </c>
      <c r="O2443" t="s">
        <v>34</v>
      </c>
      <c r="Q2443" t="s">
        <v>35</v>
      </c>
      <c r="R2443" t="s">
        <v>43</v>
      </c>
      <c r="S2443" t="s">
        <v>44</v>
      </c>
      <c r="T2443">
        <v>0.5</v>
      </c>
      <c r="U2443" s="7">
        <v>0.5</v>
      </c>
      <c r="V2443" s="4">
        <v>0.1</v>
      </c>
      <c r="W2443">
        <v>0</v>
      </c>
      <c r="Y2443">
        <v>0.1</v>
      </c>
      <c r="Z2443">
        <v>0.1</v>
      </c>
      <c r="AA2443" t="b">
        <v>1</v>
      </c>
      <c r="AB2443" t="s">
        <v>151</v>
      </c>
      <c r="AC2443" t="s">
        <v>3189</v>
      </c>
    </row>
    <row r="2444" spans="1:29" hidden="1" x14ac:dyDescent="0.25">
      <c r="A2444">
        <v>571688</v>
      </c>
      <c r="B2444" t="s">
        <v>2284</v>
      </c>
      <c r="C2444" t="s">
        <v>3168</v>
      </c>
      <c r="D2444" t="s">
        <v>263</v>
      </c>
      <c r="E2444" t="s">
        <v>288</v>
      </c>
      <c r="G2444">
        <v>0.2</v>
      </c>
      <c r="J2444" s="5"/>
      <c r="M2444">
        <v>2019</v>
      </c>
      <c r="N2444">
        <v>57</v>
      </c>
      <c r="O2444" t="s">
        <v>34</v>
      </c>
      <c r="P2444" t="s">
        <v>1154</v>
      </c>
      <c r="Q2444" t="s">
        <v>35</v>
      </c>
      <c r="R2444" t="s">
        <v>288</v>
      </c>
      <c r="S2444" t="s">
        <v>61</v>
      </c>
      <c r="T2444">
        <v>0</v>
      </c>
      <c r="U2444" s="7">
        <v>0</v>
      </c>
      <c r="V2444" s="4">
        <v>0</v>
      </c>
      <c r="W2444">
        <v>0</v>
      </c>
      <c r="Y2444">
        <v>0</v>
      </c>
      <c r="Z2444">
        <v>0</v>
      </c>
      <c r="AA2444" t="b">
        <v>1</v>
      </c>
      <c r="AB2444" t="s">
        <v>151</v>
      </c>
      <c r="AC2444" t="s">
        <v>3189</v>
      </c>
    </row>
    <row r="2445" spans="1:29" hidden="1" x14ac:dyDescent="0.25">
      <c r="A2445">
        <v>586884</v>
      </c>
      <c r="B2445" t="s">
        <v>2284</v>
      </c>
      <c r="C2445" t="s">
        <v>3168</v>
      </c>
      <c r="D2445" t="s">
        <v>263</v>
      </c>
      <c r="E2445" t="s">
        <v>40</v>
      </c>
      <c r="F2445" t="s">
        <v>89</v>
      </c>
      <c r="G2445">
        <v>0.33333333333332998</v>
      </c>
      <c r="J2445" s="5"/>
      <c r="L2445" t="s">
        <v>151</v>
      </c>
      <c r="M2445">
        <v>2020</v>
      </c>
      <c r="N2445">
        <v>26</v>
      </c>
      <c r="O2445" t="s">
        <v>34</v>
      </c>
      <c r="Q2445" t="s">
        <v>69</v>
      </c>
      <c r="R2445" t="s">
        <v>91</v>
      </c>
      <c r="S2445" t="s">
        <v>92</v>
      </c>
      <c r="T2445">
        <v>1</v>
      </c>
      <c r="U2445" s="7">
        <v>2</v>
      </c>
      <c r="V2445" s="4">
        <v>0.66666666666665997</v>
      </c>
      <c r="W2445">
        <v>0</v>
      </c>
      <c r="Y2445">
        <v>0.66666666666665997</v>
      </c>
      <c r="Z2445">
        <v>0.66666666666665997</v>
      </c>
      <c r="AA2445" t="b">
        <v>1</v>
      </c>
      <c r="AB2445" t="s">
        <v>151</v>
      </c>
      <c r="AC2445" t="s">
        <v>151</v>
      </c>
    </row>
    <row r="2446" spans="1:29" hidden="1" x14ac:dyDescent="0.25">
      <c r="A2446">
        <v>586888</v>
      </c>
      <c r="B2446" t="s">
        <v>2284</v>
      </c>
      <c r="C2446" t="s">
        <v>3168</v>
      </c>
      <c r="D2446" t="s">
        <v>263</v>
      </c>
      <c r="E2446" t="s">
        <v>75</v>
      </c>
      <c r="F2446" t="s">
        <v>89</v>
      </c>
      <c r="G2446">
        <v>0.5</v>
      </c>
      <c r="J2446" s="5"/>
      <c r="M2446">
        <v>2020</v>
      </c>
      <c r="N2446">
        <v>4</v>
      </c>
      <c r="Q2446" t="s">
        <v>69</v>
      </c>
      <c r="R2446" t="s">
        <v>3102</v>
      </c>
      <c r="S2446" t="s">
        <v>61</v>
      </c>
      <c r="T2446">
        <v>0</v>
      </c>
      <c r="U2446" s="7">
        <v>0</v>
      </c>
      <c r="V2446" s="4">
        <v>0</v>
      </c>
      <c r="W2446">
        <v>0</v>
      </c>
      <c r="Y2446">
        <v>0</v>
      </c>
      <c r="Z2446">
        <v>0</v>
      </c>
      <c r="AA2446" t="b">
        <v>1</v>
      </c>
      <c r="AB2446" t="s">
        <v>151</v>
      </c>
      <c r="AC2446" t="s">
        <v>151</v>
      </c>
    </row>
    <row r="2447" spans="1:29" hidden="1" x14ac:dyDescent="0.25">
      <c r="A2447">
        <v>573846</v>
      </c>
      <c r="B2447" t="s">
        <v>2284</v>
      </c>
      <c r="C2447" t="s">
        <v>3168</v>
      </c>
      <c r="D2447" t="s">
        <v>263</v>
      </c>
      <c r="E2447" t="s">
        <v>555</v>
      </c>
      <c r="G2447">
        <v>0.33333333333332998</v>
      </c>
      <c r="J2447" s="5"/>
      <c r="L2447" t="s">
        <v>2285</v>
      </c>
      <c r="M2447">
        <v>2019</v>
      </c>
      <c r="N2447">
        <v>12</v>
      </c>
      <c r="O2447" t="s">
        <v>696</v>
      </c>
      <c r="P2447" t="s">
        <v>2286</v>
      </c>
      <c r="Q2447" t="s">
        <v>69</v>
      </c>
      <c r="R2447" t="s">
        <v>555</v>
      </c>
      <c r="S2447" t="s">
        <v>61</v>
      </c>
      <c r="T2447">
        <v>0</v>
      </c>
      <c r="U2447" s="7">
        <v>0</v>
      </c>
      <c r="V2447" s="4">
        <v>0</v>
      </c>
      <c r="W2447">
        <v>0</v>
      </c>
      <c r="Y2447">
        <v>0</v>
      </c>
      <c r="Z2447">
        <v>0</v>
      </c>
      <c r="AA2447" t="b">
        <v>1</v>
      </c>
      <c r="AB2447" t="s">
        <v>151</v>
      </c>
      <c r="AC2447" t="s">
        <v>151</v>
      </c>
    </row>
    <row r="2448" spans="1:29" hidden="1" x14ac:dyDescent="0.25">
      <c r="A2448">
        <v>574067</v>
      </c>
      <c r="B2448" t="s">
        <v>2284</v>
      </c>
      <c r="C2448" t="s">
        <v>3168</v>
      </c>
      <c r="D2448" t="s">
        <v>263</v>
      </c>
      <c r="E2448" t="s">
        <v>288</v>
      </c>
      <c r="G2448">
        <v>0.1</v>
      </c>
      <c r="J2448" s="5"/>
      <c r="M2448">
        <v>2019</v>
      </c>
      <c r="N2448">
        <v>226</v>
      </c>
      <c r="O2448" t="s">
        <v>34</v>
      </c>
      <c r="P2448" t="s">
        <v>1323</v>
      </c>
      <c r="Q2448" t="s">
        <v>35</v>
      </c>
      <c r="R2448" t="s">
        <v>288</v>
      </c>
      <c r="S2448" t="s">
        <v>61</v>
      </c>
      <c r="T2448">
        <v>0</v>
      </c>
      <c r="U2448" s="7">
        <v>0</v>
      </c>
      <c r="V2448" s="4">
        <v>0</v>
      </c>
      <c r="W2448">
        <v>0</v>
      </c>
      <c r="Y2448">
        <v>0</v>
      </c>
      <c r="Z2448">
        <v>0</v>
      </c>
      <c r="AA2448" t="b">
        <v>1</v>
      </c>
      <c r="AB2448" t="s">
        <v>151</v>
      </c>
      <c r="AC2448" t="s">
        <v>3189</v>
      </c>
    </row>
    <row r="2449" spans="1:29" hidden="1" x14ac:dyDescent="0.25">
      <c r="A2449">
        <v>591437</v>
      </c>
      <c r="B2449" t="s">
        <v>2284</v>
      </c>
      <c r="C2449" t="s">
        <v>3168</v>
      </c>
      <c r="D2449" t="s">
        <v>263</v>
      </c>
      <c r="E2449" t="s">
        <v>40</v>
      </c>
      <c r="F2449" t="s">
        <v>41</v>
      </c>
      <c r="G2449">
        <v>0.5</v>
      </c>
      <c r="J2449" s="5"/>
      <c r="L2449" t="s">
        <v>2287</v>
      </c>
      <c r="M2449">
        <v>2020</v>
      </c>
      <c r="N2449">
        <v>9</v>
      </c>
      <c r="O2449" t="s">
        <v>34</v>
      </c>
      <c r="Q2449" t="s">
        <v>69</v>
      </c>
      <c r="R2449" t="s">
        <v>43</v>
      </c>
      <c r="S2449" t="s">
        <v>44</v>
      </c>
      <c r="T2449">
        <v>0.5</v>
      </c>
      <c r="U2449" s="7">
        <v>1</v>
      </c>
      <c r="V2449" s="4">
        <v>0.5</v>
      </c>
      <c r="W2449">
        <v>0</v>
      </c>
      <c r="Y2449">
        <v>0.5</v>
      </c>
      <c r="Z2449">
        <v>0.5</v>
      </c>
      <c r="AA2449" t="b">
        <v>1</v>
      </c>
      <c r="AB2449" t="s">
        <v>151</v>
      </c>
      <c r="AC2449" t="s">
        <v>3189</v>
      </c>
    </row>
    <row r="2450" spans="1:29" hidden="1" x14ac:dyDescent="0.25">
      <c r="A2450">
        <v>578703</v>
      </c>
      <c r="B2450" t="s">
        <v>2284</v>
      </c>
      <c r="C2450" t="s">
        <v>3168</v>
      </c>
      <c r="D2450" t="s">
        <v>263</v>
      </c>
      <c r="E2450" t="s">
        <v>99</v>
      </c>
      <c r="F2450" t="s">
        <v>1139</v>
      </c>
      <c r="G2450">
        <v>0.25</v>
      </c>
      <c r="J2450" s="5"/>
      <c r="L2450" t="s">
        <v>731</v>
      </c>
      <c r="M2450">
        <v>2020</v>
      </c>
      <c r="N2450">
        <v>7</v>
      </c>
      <c r="P2450" t="s">
        <v>266</v>
      </c>
      <c r="Q2450" t="s">
        <v>35</v>
      </c>
      <c r="R2450" t="s">
        <v>3113</v>
      </c>
      <c r="S2450" t="s">
        <v>225</v>
      </c>
      <c r="T2450">
        <v>0.5</v>
      </c>
      <c r="U2450" s="7">
        <v>0.5</v>
      </c>
      <c r="V2450" s="4">
        <v>0.125</v>
      </c>
      <c r="W2450">
        <v>0</v>
      </c>
      <c r="Y2450">
        <v>0.125</v>
      </c>
      <c r="Z2450">
        <v>0.125</v>
      </c>
      <c r="AA2450" t="b">
        <v>1</v>
      </c>
      <c r="AB2450" t="s">
        <v>151</v>
      </c>
      <c r="AC2450" t="s">
        <v>151</v>
      </c>
    </row>
    <row r="2451" spans="1:29" hidden="1" x14ac:dyDescent="0.25">
      <c r="A2451">
        <v>552037</v>
      </c>
      <c r="B2451" t="s">
        <v>2288</v>
      </c>
      <c r="C2451" t="s">
        <v>3168</v>
      </c>
      <c r="D2451" t="s">
        <v>470</v>
      </c>
      <c r="E2451" t="s">
        <v>40</v>
      </c>
      <c r="F2451" t="s">
        <v>89</v>
      </c>
      <c r="G2451">
        <v>0.25</v>
      </c>
      <c r="J2451" s="5"/>
      <c r="L2451" t="s">
        <v>498</v>
      </c>
      <c r="M2451">
        <v>2018</v>
      </c>
      <c r="N2451">
        <v>36</v>
      </c>
      <c r="O2451" t="s">
        <v>34</v>
      </c>
      <c r="Q2451" t="s">
        <v>69</v>
      </c>
      <c r="R2451" t="s">
        <v>91</v>
      </c>
      <c r="S2451" t="s">
        <v>92</v>
      </c>
      <c r="T2451">
        <v>1</v>
      </c>
      <c r="U2451" s="7">
        <v>2</v>
      </c>
      <c r="V2451" s="4">
        <v>0.5</v>
      </c>
      <c r="W2451">
        <v>0</v>
      </c>
      <c r="Y2451">
        <v>0.5</v>
      </c>
      <c r="Z2451">
        <v>0.5</v>
      </c>
      <c r="AA2451" t="b">
        <v>1</v>
      </c>
      <c r="AB2451" t="s">
        <v>151</v>
      </c>
      <c r="AC2451" t="s">
        <v>151</v>
      </c>
    </row>
    <row r="2452" spans="1:29" hidden="1" x14ac:dyDescent="0.25">
      <c r="A2452">
        <v>560551</v>
      </c>
      <c r="B2452" t="s">
        <v>2289</v>
      </c>
      <c r="C2452" t="s">
        <v>3168</v>
      </c>
      <c r="D2452" t="s">
        <v>234</v>
      </c>
      <c r="E2452" t="s">
        <v>99</v>
      </c>
      <c r="F2452" t="s">
        <v>100</v>
      </c>
      <c r="G2452">
        <v>1</v>
      </c>
      <c r="H2452" t="s">
        <v>2290</v>
      </c>
      <c r="J2452" s="5"/>
      <c r="L2452" t="s">
        <v>2291</v>
      </c>
      <c r="M2452">
        <v>2019</v>
      </c>
      <c r="N2452">
        <v>8</v>
      </c>
      <c r="P2452" t="s">
        <v>2292</v>
      </c>
      <c r="Q2452" t="s">
        <v>69</v>
      </c>
      <c r="R2452" t="s">
        <v>103</v>
      </c>
      <c r="S2452" t="s">
        <v>104</v>
      </c>
      <c r="T2452">
        <v>0.25</v>
      </c>
      <c r="U2452" s="7">
        <v>0.5</v>
      </c>
      <c r="V2452" s="4">
        <v>0.5</v>
      </c>
      <c r="W2452">
        <v>0</v>
      </c>
      <c r="Y2452">
        <v>0.5</v>
      </c>
      <c r="Z2452">
        <v>0.5</v>
      </c>
      <c r="AA2452" t="b">
        <v>1</v>
      </c>
      <c r="AB2452" t="s">
        <v>76</v>
      </c>
      <c r="AC2452" t="s">
        <v>3186</v>
      </c>
    </row>
    <row r="2453" spans="1:29" hidden="1" x14ac:dyDescent="0.25">
      <c r="A2453">
        <v>566008</v>
      </c>
      <c r="B2453" t="s">
        <v>2289</v>
      </c>
      <c r="C2453" t="s">
        <v>3168</v>
      </c>
      <c r="D2453" t="s">
        <v>234</v>
      </c>
      <c r="E2453" t="s">
        <v>99</v>
      </c>
      <c r="F2453" t="s">
        <v>100</v>
      </c>
      <c r="G2453">
        <v>0.33333333333332998</v>
      </c>
      <c r="J2453" s="5">
        <v>505160800022</v>
      </c>
      <c r="L2453" t="s">
        <v>976</v>
      </c>
      <c r="M2453">
        <v>2019</v>
      </c>
      <c r="N2453">
        <v>11</v>
      </c>
      <c r="P2453" t="s">
        <v>998</v>
      </c>
      <c r="Q2453" t="s">
        <v>69</v>
      </c>
      <c r="R2453" t="s">
        <v>103</v>
      </c>
      <c r="S2453" t="s">
        <v>104</v>
      </c>
      <c r="T2453">
        <v>0.25</v>
      </c>
      <c r="U2453" s="7">
        <v>0.5</v>
      </c>
      <c r="V2453" s="4">
        <v>0.16666666666666499</v>
      </c>
      <c r="W2453">
        <v>0</v>
      </c>
      <c r="Y2453">
        <v>0.16666666666666499</v>
      </c>
      <c r="Z2453">
        <v>0.16666666666666499</v>
      </c>
      <c r="AA2453" t="b">
        <v>1</v>
      </c>
      <c r="AB2453" t="s">
        <v>76</v>
      </c>
      <c r="AC2453" t="s">
        <v>3186</v>
      </c>
    </row>
    <row r="2454" spans="1:29" hidden="1" x14ac:dyDescent="0.25">
      <c r="A2454">
        <v>566019</v>
      </c>
      <c r="B2454" t="s">
        <v>2289</v>
      </c>
      <c r="C2454" t="s">
        <v>3168</v>
      </c>
      <c r="D2454" t="s">
        <v>234</v>
      </c>
      <c r="E2454" t="s">
        <v>99</v>
      </c>
      <c r="F2454" t="s">
        <v>100</v>
      </c>
      <c r="G2454">
        <v>0.33333333333332998</v>
      </c>
      <c r="J2454" s="5">
        <v>505160800057</v>
      </c>
      <c r="L2454" t="s">
        <v>999</v>
      </c>
      <c r="M2454">
        <v>2019</v>
      </c>
      <c r="N2454">
        <v>10</v>
      </c>
      <c r="P2454" t="s">
        <v>998</v>
      </c>
      <c r="Q2454" t="s">
        <v>69</v>
      </c>
      <c r="R2454" t="s">
        <v>103</v>
      </c>
      <c r="S2454" t="s">
        <v>104</v>
      </c>
      <c r="T2454">
        <v>0.25</v>
      </c>
      <c r="U2454" s="7">
        <v>0.5</v>
      </c>
      <c r="V2454" s="4">
        <v>0.16666666666666499</v>
      </c>
      <c r="W2454">
        <v>0</v>
      </c>
      <c r="Y2454">
        <v>0.16666666666666499</v>
      </c>
      <c r="Z2454">
        <v>0.16666666666666499</v>
      </c>
      <c r="AA2454" t="b">
        <v>1</v>
      </c>
      <c r="AB2454" t="s">
        <v>76</v>
      </c>
      <c r="AC2454" t="s">
        <v>3186</v>
      </c>
    </row>
    <row r="2455" spans="1:29" hidden="1" x14ac:dyDescent="0.25">
      <c r="A2455">
        <v>566020</v>
      </c>
      <c r="B2455" t="s">
        <v>2289</v>
      </c>
      <c r="C2455" t="s">
        <v>3168</v>
      </c>
      <c r="D2455" t="s">
        <v>234</v>
      </c>
      <c r="E2455" t="s">
        <v>99</v>
      </c>
      <c r="F2455" t="s">
        <v>100</v>
      </c>
      <c r="G2455">
        <v>0.5</v>
      </c>
      <c r="J2455" s="5">
        <v>505160800063</v>
      </c>
      <c r="L2455" t="s">
        <v>976</v>
      </c>
      <c r="M2455">
        <v>2019</v>
      </c>
      <c r="N2455">
        <v>3</v>
      </c>
      <c r="P2455" t="s">
        <v>998</v>
      </c>
      <c r="Q2455" t="s">
        <v>69</v>
      </c>
      <c r="R2455" t="s">
        <v>103</v>
      </c>
      <c r="S2455" t="s">
        <v>104</v>
      </c>
      <c r="T2455">
        <v>0.25</v>
      </c>
      <c r="U2455" s="7">
        <v>0.5</v>
      </c>
      <c r="V2455" s="4">
        <v>0.25</v>
      </c>
      <c r="W2455">
        <v>0</v>
      </c>
      <c r="Y2455">
        <v>0.25</v>
      </c>
      <c r="Z2455">
        <v>0.25</v>
      </c>
      <c r="AA2455" t="b">
        <v>1</v>
      </c>
      <c r="AB2455" t="s">
        <v>76</v>
      </c>
      <c r="AC2455" t="s">
        <v>3186</v>
      </c>
    </row>
    <row r="2456" spans="1:29" hidden="1" x14ac:dyDescent="0.25">
      <c r="A2456">
        <v>531706</v>
      </c>
      <c r="B2456" t="s">
        <v>305</v>
      </c>
      <c r="C2456" t="s">
        <v>3168</v>
      </c>
      <c r="D2456" t="s">
        <v>57</v>
      </c>
      <c r="E2456" t="s">
        <v>99</v>
      </c>
      <c r="F2456" t="s">
        <v>100</v>
      </c>
      <c r="G2456">
        <v>1</v>
      </c>
      <c r="J2456" s="5"/>
      <c r="L2456" t="s">
        <v>546</v>
      </c>
      <c r="M2456">
        <v>2017</v>
      </c>
      <c r="N2456">
        <v>12</v>
      </c>
      <c r="P2456" t="s">
        <v>517</v>
      </c>
      <c r="Q2456" t="s">
        <v>35</v>
      </c>
      <c r="R2456" t="s">
        <v>103</v>
      </c>
      <c r="S2456" t="s">
        <v>104</v>
      </c>
      <c r="T2456">
        <v>0.25</v>
      </c>
      <c r="U2456" s="7">
        <v>0.25</v>
      </c>
      <c r="V2456" s="4">
        <v>0.25</v>
      </c>
      <c r="W2456">
        <v>0</v>
      </c>
      <c r="Y2456">
        <v>0.25</v>
      </c>
      <c r="Z2456">
        <v>0.25</v>
      </c>
      <c r="AA2456" t="b">
        <v>1</v>
      </c>
      <c r="AB2456" t="s">
        <v>307</v>
      </c>
      <c r="AC2456" t="s">
        <v>307</v>
      </c>
    </row>
    <row r="2457" spans="1:29" hidden="1" x14ac:dyDescent="0.25">
      <c r="A2457">
        <v>531728</v>
      </c>
      <c r="B2457" t="s">
        <v>305</v>
      </c>
      <c r="C2457" t="s">
        <v>3168</v>
      </c>
      <c r="D2457" t="s">
        <v>57</v>
      </c>
      <c r="E2457" t="s">
        <v>99</v>
      </c>
      <c r="F2457" t="s">
        <v>100</v>
      </c>
      <c r="G2457">
        <v>1</v>
      </c>
      <c r="J2457" s="5">
        <v>404098400001</v>
      </c>
      <c r="L2457" t="s">
        <v>547</v>
      </c>
      <c r="M2457">
        <v>2017</v>
      </c>
      <c r="N2457">
        <v>13</v>
      </c>
      <c r="O2457" t="s">
        <v>34</v>
      </c>
      <c r="P2457" t="s">
        <v>517</v>
      </c>
      <c r="Q2457" t="s">
        <v>69</v>
      </c>
      <c r="R2457" t="s">
        <v>103</v>
      </c>
      <c r="S2457" t="s">
        <v>104</v>
      </c>
      <c r="T2457">
        <v>0.25</v>
      </c>
      <c r="U2457" s="7">
        <v>0.5</v>
      </c>
      <c r="V2457" s="4">
        <v>0.5</v>
      </c>
      <c r="W2457">
        <v>0</v>
      </c>
      <c r="Y2457">
        <v>0.5</v>
      </c>
      <c r="Z2457">
        <v>0.5</v>
      </c>
      <c r="AA2457" t="b">
        <v>1</v>
      </c>
      <c r="AB2457" t="s">
        <v>307</v>
      </c>
      <c r="AC2457" t="s">
        <v>307</v>
      </c>
    </row>
    <row r="2458" spans="1:29" hidden="1" x14ac:dyDescent="0.25">
      <c r="A2458">
        <v>578981</v>
      </c>
      <c r="B2458" t="s">
        <v>305</v>
      </c>
      <c r="C2458" t="s">
        <v>3168</v>
      </c>
      <c r="D2458" t="s">
        <v>57</v>
      </c>
      <c r="E2458" t="s">
        <v>99</v>
      </c>
      <c r="F2458" t="s">
        <v>100</v>
      </c>
      <c r="G2458">
        <v>1</v>
      </c>
      <c r="J2458" s="5"/>
      <c r="L2458" t="s">
        <v>558</v>
      </c>
      <c r="M2458">
        <v>2020</v>
      </c>
      <c r="N2458">
        <v>13</v>
      </c>
      <c r="P2458" t="s">
        <v>266</v>
      </c>
      <c r="Q2458" t="s">
        <v>35</v>
      </c>
      <c r="R2458" t="s">
        <v>103</v>
      </c>
      <c r="S2458" t="s">
        <v>104</v>
      </c>
      <c r="T2458">
        <v>0.25</v>
      </c>
      <c r="U2458" s="7">
        <v>0.25</v>
      </c>
      <c r="V2458" s="4">
        <v>0.25</v>
      </c>
      <c r="W2458">
        <v>0</v>
      </c>
      <c r="Y2458">
        <v>0.25</v>
      </c>
      <c r="Z2458">
        <v>0.25</v>
      </c>
      <c r="AA2458" t="b">
        <v>1</v>
      </c>
      <c r="AB2458" t="s">
        <v>307</v>
      </c>
      <c r="AC2458" t="s">
        <v>307</v>
      </c>
    </row>
    <row r="2459" spans="1:29" hidden="1" x14ac:dyDescent="0.25">
      <c r="A2459">
        <v>538510</v>
      </c>
      <c r="B2459" t="s">
        <v>305</v>
      </c>
      <c r="C2459" t="s">
        <v>3168</v>
      </c>
      <c r="D2459" t="s">
        <v>57</v>
      </c>
      <c r="E2459" t="s">
        <v>193</v>
      </c>
      <c r="G2459">
        <v>1</v>
      </c>
      <c r="J2459" s="5"/>
      <c r="M2459">
        <v>2017</v>
      </c>
      <c r="N2459">
        <v>158</v>
      </c>
      <c r="O2459" t="s">
        <v>34</v>
      </c>
      <c r="P2459" t="s">
        <v>176</v>
      </c>
      <c r="Q2459" t="s">
        <v>35</v>
      </c>
      <c r="R2459" t="s">
        <v>193</v>
      </c>
      <c r="S2459" t="s">
        <v>60</v>
      </c>
      <c r="T2459">
        <v>1</v>
      </c>
      <c r="U2459" s="7">
        <v>1</v>
      </c>
      <c r="V2459" s="4">
        <v>1</v>
      </c>
      <c r="W2459">
        <v>1</v>
      </c>
      <c r="Y2459">
        <v>1</v>
      </c>
      <c r="Z2459">
        <v>1</v>
      </c>
      <c r="AA2459" t="b">
        <v>1</v>
      </c>
      <c r="AB2459" t="s">
        <v>307</v>
      </c>
      <c r="AC2459" t="s">
        <v>307</v>
      </c>
    </row>
    <row r="2460" spans="1:29" hidden="1" x14ac:dyDescent="0.25">
      <c r="A2460">
        <v>561476</v>
      </c>
      <c r="B2460" t="s">
        <v>305</v>
      </c>
      <c r="C2460" t="s">
        <v>3168</v>
      </c>
      <c r="D2460" t="s">
        <v>57</v>
      </c>
      <c r="E2460" t="s">
        <v>228</v>
      </c>
      <c r="F2460" t="s">
        <v>100</v>
      </c>
      <c r="G2460">
        <v>1</v>
      </c>
      <c r="J2460" s="5"/>
      <c r="L2460" t="s">
        <v>559</v>
      </c>
      <c r="M2460">
        <v>2019</v>
      </c>
      <c r="N2460">
        <v>37</v>
      </c>
      <c r="P2460" t="s">
        <v>266</v>
      </c>
      <c r="Q2460" t="s">
        <v>35</v>
      </c>
      <c r="R2460" t="s">
        <v>3093</v>
      </c>
      <c r="S2460" t="s">
        <v>61</v>
      </c>
      <c r="T2460">
        <v>0</v>
      </c>
      <c r="U2460" s="7">
        <v>0</v>
      </c>
      <c r="V2460" s="4">
        <v>0</v>
      </c>
      <c r="W2460">
        <v>0</v>
      </c>
      <c r="Y2460">
        <v>0</v>
      </c>
      <c r="Z2460">
        <v>0</v>
      </c>
      <c r="AA2460" t="b">
        <v>1</v>
      </c>
      <c r="AB2460" t="s">
        <v>307</v>
      </c>
      <c r="AC2460" t="s">
        <v>307</v>
      </c>
    </row>
    <row r="2461" spans="1:29" hidden="1" x14ac:dyDescent="0.25">
      <c r="A2461">
        <v>540061</v>
      </c>
      <c r="B2461" t="s">
        <v>305</v>
      </c>
      <c r="C2461" t="s">
        <v>3168</v>
      </c>
      <c r="D2461" t="s">
        <v>57</v>
      </c>
      <c r="E2461" t="s">
        <v>193</v>
      </c>
      <c r="G2461">
        <v>1</v>
      </c>
      <c r="J2461" s="5"/>
      <c r="M2461">
        <v>2017</v>
      </c>
      <c r="N2461">
        <v>198</v>
      </c>
      <c r="O2461" t="s">
        <v>34</v>
      </c>
      <c r="P2461" t="s">
        <v>176</v>
      </c>
      <c r="Q2461" t="s">
        <v>35</v>
      </c>
      <c r="R2461" t="s">
        <v>193</v>
      </c>
      <c r="S2461" t="s">
        <v>60</v>
      </c>
      <c r="T2461">
        <v>1</v>
      </c>
      <c r="U2461" s="7">
        <v>1</v>
      </c>
      <c r="V2461" s="4">
        <v>1</v>
      </c>
      <c r="W2461">
        <v>1</v>
      </c>
      <c r="Y2461">
        <v>1</v>
      </c>
      <c r="Z2461">
        <v>1</v>
      </c>
      <c r="AA2461" t="b">
        <v>1</v>
      </c>
      <c r="AB2461" t="s">
        <v>307</v>
      </c>
      <c r="AC2461" t="s">
        <v>307</v>
      </c>
    </row>
    <row r="2462" spans="1:29" hidden="1" x14ac:dyDescent="0.25">
      <c r="A2462">
        <v>545802</v>
      </c>
      <c r="B2462" t="s">
        <v>305</v>
      </c>
      <c r="C2462" t="s">
        <v>3168</v>
      </c>
      <c r="D2462" t="s">
        <v>57</v>
      </c>
      <c r="E2462" t="s">
        <v>117</v>
      </c>
      <c r="G2462">
        <v>1</v>
      </c>
      <c r="J2462" s="5"/>
      <c r="L2462" t="s">
        <v>866</v>
      </c>
      <c r="M2462">
        <v>2018</v>
      </c>
      <c r="N2462">
        <v>10</v>
      </c>
      <c r="O2462" t="s">
        <v>34</v>
      </c>
      <c r="P2462" t="s">
        <v>266</v>
      </c>
      <c r="Q2462" t="s">
        <v>35</v>
      </c>
      <c r="R2462" t="s">
        <v>117</v>
      </c>
      <c r="S2462" t="s">
        <v>120</v>
      </c>
      <c r="T2462">
        <v>1</v>
      </c>
      <c r="U2462" s="7">
        <v>1</v>
      </c>
      <c r="V2462" s="4">
        <v>1</v>
      </c>
      <c r="W2462">
        <v>0</v>
      </c>
      <c r="Y2462">
        <v>1</v>
      </c>
      <c r="Z2462">
        <v>1</v>
      </c>
      <c r="AA2462" t="b">
        <v>1</v>
      </c>
      <c r="AB2462" t="s">
        <v>307</v>
      </c>
      <c r="AC2462" t="s">
        <v>307</v>
      </c>
    </row>
    <row r="2463" spans="1:29" hidden="1" x14ac:dyDescent="0.25">
      <c r="A2463">
        <v>546108</v>
      </c>
      <c r="B2463" t="s">
        <v>305</v>
      </c>
      <c r="C2463" t="s">
        <v>3168</v>
      </c>
      <c r="D2463" t="s">
        <v>57</v>
      </c>
      <c r="E2463" t="s">
        <v>193</v>
      </c>
      <c r="G2463">
        <v>1</v>
      </c>
      <c r="J2463" s="5"/>
      <c r="M2463">
        <v>2017</v>
      </c>
      <c r="N2463">
        <v>179</v>
      </c>
      <c r="O2463" t="s">
        <v>34</v>
      </c>
      <c r="P2463" t="s">
        <v>266</v>
      </c>
      <c r="Q2463" t="s">
        <v>35</v>
      </c>
      <c r="R2463" t="s">
        <v>193</v>
      </c>
      <c r="S2463" t="s">
        <v>60</v>
      </c>
      <c r="T2463">
        <v>1</v>
      </c>
      <c r="U2463" s="7">
        <v>1</v>
      </c>
      <c r="V2463" s="4">
        <v>1</v>
      </c>
      <c r="W2463">
        <v>1</v>
      </c>
      <c r="Y2463">
        <v>1</v>
      </c>
      <c r="Z2463">
        <v>1</v>
      </c>
      <c r="AA2463" t="b">
        <v>1</v>
      </c>
      <c r="AB2463" t="s">
        <v>307</v>
      </c>
      <c r="AC2463" t="s">
        <v>307</v>
      </c>
    </row>
    <row r="2464" spans="1:29" hidden="1" x14ac:dyDescent="0.25">
      <c r="A2464">
        <v>566291</v>
      </c>
      <c r="B2464" t="s">
        <v>305</v>
      </c>
      <c r="C2464" t="s">
        <v>3168</v>
      </c>
      <c r="D2464" t="s">
        <v>57</v>
      </c>
      <c r="E2464" t="s">
        <v>228</v>
      </c>
      <c r="F2464" t="s">
        <v>100</v>
      </c>
      <c r="G2464">
        <v>1</v>
      </c>
      <c r="J2464" s="5"/>
      <c r="L2464" t="s">
        <v>564</v>
      </c>
      <c r="M2464">
        <v>2018</v>
      </c>
      <c r="N2464">
        <v>34</v>
      </c>
      <c r="P2464" t="s">
        <v>266</v>
      </c>
      <c r="Q2464" t="s">
        <v>69</v>
      </c>
      <c r="R2464" t="s">
        <v>3093</v>
      </c>
      <c r="S2464" t="s">
        <v>61</v>
      </c>
      <c r="T2464">
        <v>0</v>
      </c>
      <c r="U2464" s="7">
        <v>0</v>
      </c>
      <c r="V2464" s="4">
        <v>0</v>
      </c>
      <c r="W2464">
        <v>0</v>
      </c>
      <c r="Y2464">
        <v>0</v>
      </c>
      <c r="Z2464">
        <v>0</v>
      </c>
      <c r="AA2464" t="b">
        <v>1</v>
      </c>
      <c r="AB2464" t="s">
        <v>307</v>
      </c>
      <c r="AC2464" t="s">
        <v>307</v>
      </c>
    </row>
    <row r="2465" spans="1:29" hidden="1" x14ac:dyDescent="0.25">
      <c r="A2465">
        <v>549101</v>
      </c>
      <c r="B2465" t="s">
        <v>305</v>
      </c>
      <c r="C2465" t="s">
        <v>3168</v>
      </c>
      <c r="D2465" t="s">
        <v>57</v>
      </c>
      <c r="E2465" t="s">
        <v>99</v>
      </c>
      <c r="F2465" t="s">
        <v>100</v>
      </c>
      <c r="G2465">
        <v>1</v>
      </c>
      <c r="J2465" s="5"/>
      <c r="L2465" t="s">
        <v>291</v>
      </c>
      <c r="M2465">
        <v>2018</v>
      </c>
      <c r="N2465">
        <v>11</v>
      </c>
      <c r="P2465" t="s">
        <v>266</v>
      </c>
      <c r="Q2465" t="s">
        <v>35</v>
      </c>
      <c r="R2465" t="s">
        <v>103</v>
      </c>
      <c r="S2465" t="s">
        <v>104</v>
      </c>
      <c r="T2465">
        <v>0.25</v>
      </c>
      <c r="U2465" s="7">
        <v>0.25</v>
      </c>
      <c r="V2465" s="4">
        <v>0.25</v>
      </c>
      <c r="W2465">
        <v>0</v>
      </c>
      <c r="Y2465">
        <v>0.25</v>
      </c>
      <c r="Z2465">
        <v>0.25</v>
      </c>
      <c r="AA2465" t="b">
        <v>1</v>
      </c>
      <c r="AB2465" t="s">
        <v>307</v>
      </c>
      <c r="AC2465" t="s">
        <v>307</v>
      </c>
    </row>
    <row r="2466" spans="1:29" hidden="1" x14ac:dyDescent="0.25">
      <c r="A2466">
        <v>549250</v>
      </c>
      <c r="B2466" t="s">
        <v>305</v>
      </c>
      <c r="C2466" t="s">
        <v>3168</v>
      </c>
      <c r="D2466" t="s">
        <v>57</v>
      </c>
      <c r="E2466" t="s">
        <v>40</v>
      </c>
      <c r="F2466" t="s">
        <v>171</v>
      </c>
      <c r="G2466">
        <v>1</v>
      </c>
      <c r="J2466" s="5"/>
      <c r="L2466" t="s">
        <v>867</v>
      </c>
      <c r="M2466">
        <v>2018</v>
      </c>
      <c r="N2466">
        <v>7</v>
      </c>
      <c r="O2466" t="s">
        <v>571</v>
      </c>
      <c r="Q2466" t="s">
        <v>69</v>
      </c>
      <c r="R2466" t="s">
        <v>357</v>
      </c>
      <c r="S2466" t="s">
        <v>44</v>
      </c>
      <c r="T2466">
        <v>0.5</v>
      </c>
      <c r="U2466" s="7">
        <v>1</v>
      </c>
      <c r="V2466" s="4">
        <v>1</v>
      </c>
      <c r="W2466">
        <v>0</v>
      </c>
      <c r="Y2466">
        <v>1</v>
      </c>
      <c r="Z2466">
        <v>1</v>
      </c>
      <c r="AA2466" t="b">
        <v>1</v>
      </c>
      <c r="AB2466" t="s">
        <v>307</v>
      </c>
      <c r="AC2466" t="s">
        <v>307</v>
      </c>
    </row>
    <row r="2467" spans="1:29" hidden="1" x14ac:dyDescent="0.25">
      <c r="A2467">
        <v>549355</v>
      </c>
      <c r="B2467" t="s">
        <v>305</v>
      </c>
      <c r="C2467" t="s">
        <v>3168</v>
      </c>
      <c r="D2467" t="s">
        <v>57</v>
      </c>
      <c r="E2467" t="s">
        <v>40</v>
      </c>
      <c r="F2467" t="s">
        <v>41</v>
      </c>
      <c r="G2467">
        <v>1</v>
      </c>
      <c r="J2467" s="5"/>
      <c r="L2467" t="s">
        <v>2293</v>
      </c>
      <c r="M2467">
        <v>2018</v>
      </c>
      <c r="N2467">
        <v>2</v>
      </c>
      <c r="O2467" t="s">
        <v>34</v>
      </c>
      <c r="Q2467" t="s">
        <v>35</v>
      </c>
      <c r="R2467" t="s">
        <v>43</v>
      </c>
      <c r="S2467" t="s">
        <v>44</v>
      </c>
      <c r="T2467">
        <v>0.5</v>
      </c>
      <c r="U2467" s="7">
        <v>0.5</v>
      </c>
      <c r="V2467" s="4">
        <v>0.5</v>
      </c>
      <c r="W2467">
        <v>0</v>
      </c>
      <c r="Y2467">
        <v>0.5</v>
      </c>
      <c r="Z2467">
        <v>0.5</v>
      </c>
      <c r="AA2467" t="b">
        <v>1</v>
      </c>
      <c r="AB2467" t="s">
        <v>307</v>
      </c>
      <c r="AC2467" t="s">
        <v>307</v>
      </c>
    </row>
    <row r="2468" spans="1:29" hidden="1" x14ac:dyDescent="0.25">
      <c r="A2468">
        <v>583663</v>
      </c>
      <c r="B2468" t="s">
        <v>305</v>
      </c>
      <c r="C2468" t="s">
        <v>3168</v>
      </c>
      <c r="D2468" t="s">
        <v>57</v>
      </c>
      <c r="E2468" t="s">
        <v>193</v>
      </c>
      <c r="G2468">
        <v>1</v>
      </c>
      <c r="J2468" s="5"/>
      <c r="M2468">
        <v>2020</v>
      </c>
      <c r="N2468">
        <v>310</v>
      </c>
      <c r="O2468" t="s">
        <v>34</v>
      </c>
      <c r="P2468" t="s">
        <v>661</v>
      </c>
      <c r="Q2468" t="s">
        <v>35</v>
      </c>
      <c r="R2468" t="s">
        <v>193</v>
      </c>
      <c r="S2468" t="s">
        <v>60</v>
      </c>
      <c r="T2468">
        <v>1</v>
      </c>
      <c r="U2468" s="7">
        <v>1</v>
      </c>
      <c r="V2468" s="4">
        <v>1</v>
      </c>
      <c r="W2468">
        <v>1</v>
      </c>
      <c r="Y2468">
        <v>1</v>
      </c>
      <c r="Z2468">
        <v>1</v>
      </c>
      <c r="AA2468" t="b">
        <v>1</v>
      </c>
      <c r="AB2468" t="s">
        <v>307</v>
      </c>
      <c r="AC2468" t="s">
        <v>307</v>
      </c>
    </row>
    <row r="2469" spans="1:29" hidden="1" x14ac:dyDescent="0.25">
      <c r="A2469">
        <v>583709</v>
      </c>
      <c r="B2469" t="s">
        <v>305</v>
      </c>
      <c r="C2469" t="s">
        <v>3168</v>
      </c>
      <c r="D2469" t="s">
        <v>57</v>
      </c>
      <c r="E2469" t="s">
        <v>193</v>
      </c>
      <c r="G2469">
        <v>1</v>
      </c>
      <c r="J2469" s="5"/>
      <c r="M2469">
        <v>2019</v>
      </c>
      <c r="N2469">
        <v>297</v>
      </c>
      <c r="O2469" t="s">
        <v>34</v>
      </c>
      <c r="P2469" t="s">
        <v>266</v>
      </c>
      <c r="Q2469" t="s">
        <v>35</v>
      </c>
      <c r="R2469" t="s">
        <v>193</v>
      </c>
      <c r="S2469" t="s">
        <v>60</v>
      </c>
      <c r="T2469">
        <v>1</v>
      </c>
      <c r="U2469" s="7">
        <v>1</v>
      </c>
      <c r="V2469" s="4">
        <v>1</v>
      </c>
      <c r="W2469">
        <v>1</v>
      </c>
      <c r="Y2469">
        <v>1</v>
      </c>
      <c r="Z2469">
        <v>1</v>
      </c>
      <c r="AA2469" t="b">
        <v>1</v>
      </c>
      <c r="AB2469" t="s">
        <v>307</v>
      </c>
      <c r="AC2469" t="s">
        <v>307</v>
      </c>
    </row>
    <row r="2470" spans="1:29" hidden="1" x14ac:dyDescent="0.25">
      <c r="A2470">
        <v>551496</v>
      </c>
      <c r="B2470" t="s">
        <v>305</v>
      </c>
      <c r="C2470" t="s">
        <v>3168</v>
      </c>
      <c r="D2470" t="s">
        <v>57</v>
      </c>
      <c r="E2470" t="s">
        <v>193</v>
      </c>
      <c r="G2470">
        <v>1</v>
      </c>
      <c r="J2470" s="5"/>
      <c r="M2470">
        <v>2018</v>
      </c>
      <c r="N2470">
        <v>305</v>
      </c>
      <c r="O2470" t="s">
        <v>34</v>
      </c>
      <c r="P2470" t="s">
        <v>2294</v>
      </c>
      <c r="Q2470" t="s">
        <v>35</v>
      </c>
      <c r="R2470" t="s">
        <v>193</v>
      </c>
      <c r="S2470" t="s">
        <v>60</v>
      </c>
      <c r="T2470">
        <v>1</v>
      </c>
      <c r="U2470" s="7">
        <v>1</v>
      </c>
      <c r="V2470" s="4">
        <v>1</v>
      </c>
      <c r="W2470">
        <v>1</v>
      </c>
      <c r="Y2470">
        <v>1</v>
      </c>
      <c r="Z2470">
        <v>1</v>
      </c>
      <c r="AA2470" t="b">
        <v>1</v>
      </c>
      <c r="AB2470" t="s">
        <v>307</v>
      </c>
      <c r="AC2470" t="s">
        <v>307</v>
      </c>
    </row>
    <row r="2471" spans="1:29" hidden="1" x14ac:dyDescent="0.25">
      <c r="A2471">
        <v>583854</v>
      </c>
      <c r="B2471" t="s">
        <v>305</v>
      </c>
      <c r="C2471" t="s">
        <v>3168</v>
      </c>
      <c r="D2471" t="s">
        <v>57</v>
      </c>
      <c r="E2471" t="s">
        <v>271</v>
      </c>
      <c r="G2471">
        <v>1</v>
      </c>
      <c r="J2471" s="5"/>
      <c r="L2471" t="s">
        <v>2295</v>
      </c>
      <c r="M2471">
        <v>2019</v>
      </c>
      <c r="N2471">
        <v>15</v>
      </c>
      <c r="O2471" t="s">
        <v>34</v>
      </c>
      <c r="P2471" t="s">
        <v>2296</v>
      </c>
      <c r="Q2471" t="s">
        <v>35</v>
      </c>
      <c r="R2471" t="s">
        <v>271</v>
      </c>
      <c r="S2471" t="s">
        <v>120</v>
      </c>
      <c r="T2471">
        <v>1</v>
      </c>
      <c r="U2471" s="7">
        <v>1</v>
      </c>
      <c r="V2471" s="4">
        <v>1</v>
      </c>
      <c r="W2471">
        <v>0</v>
      </c>
      <c r="Y2471">
        <v>1</v>
      </c>
      <c r="Z2471">
        <v>1</v>
      </c>
      <c r="AA2471" t="b">
        <v>1</v>
      </c>
      <c r="AB2471" t="s">
        <v>307</v>
      </c>
      <c r="AC2471" t="s">
        <v>307</v>
      </c>
    </row>
    <row r="2472" spans="1:29" hidden="1" x14ac:dyDescent="0.25">
      <c r="A2472">
        <v>583856</v>
      </c>
      <c r="B2472" t="s">
        <v>305</v>
      </c>
      <c r="C2472" t="s">
        <v>3168</v>
      </c>
      <c r="D2472" t="s">
        <v>57</v>
      </c>
      <c r="E2472" t="s">
        <v>40</v>
      </c>
      <c r="F2472" t="s">
        <v>41</v>
      </c>
      <c r="G2472">
        <v>1</v>
      </c>
      <c r="J2472" s="5"/>
      <c r="L2472" t="s">
        <v>2297</v>
      </c>
      <c r="M2472">
        <v>2020</v>
      </c>
      <c r="N2472">
        <v>4</v>
      </c>
      <c r="O2472" t="s">
        <v>34</v>
      </c>
      <c r="Q2472" t="s">
        <v>35</v>
      </c>
      <c r="R2472" t="s">
        <v>43</v>
      </c>
      <c r="S2472" t="s">
        <v>44</v>
      </c>
      <c r="T2472">
        <v>0.5</v>
      </c>
      <c r="U2472" s="7">
        <v>0.5</v>
      </c>
      <c r="V2472" s="4">
        <v>0.5</v>
      </c>
      <c r="W2472">
        <v>0</v>
      </c>
      <c r="Y2472">
        <v>0.5</v>
      </c>
      <c r="Z2472">
        <v>0.5</v>
      </c>
      <c r="AA2472" t="b">
        <v>1</v>
      </c>
      <c r="AB2472" t="s">
        <v>307</v>
      </c>
      <c r="AC2472" t="s">
        <v>307</v>
      </c>
    </row>
    <row r="2473" spans="1:29" hidden="1" x14ac:dyDescent="0.25">
      <c r="A2473">
        <v>553190</v>
      </c>
      <c r="B2473" t="s">
        <v>305</v>
      </c>
      <c r="C2473" t="s">
        <v>3168</v>
      </c>
      <c r="D2473" t="s">
        <v>57</v>
      </c>
      <c r="E2473" t="s">
        <v>1245</v>
      </c>
      <c r="G2473">
        <v>1</v>
      </c>
      <c r="J2473" s="5"/>
      <c r="M2473">
        <v>2018</v>
      </c>
      <c r="P2473" t="s">
        <v>2298</v>
      </c>
      <c r="Q2473" t="s">
        <v>35</v>
      </c>
      <c r="R2473" t="s">
        <v>1245</v>
      </c>
      <c r="S2473" t="s">
        <v>61</v>
      </c>
      <c r="T2473">
        <v>0</v>
      </c>
      <c r="U2473" s="7">
        <v>0</v>
      </c>
      <c r="V2473" s="4">
        <v>0</v>
      </c>
      <c r="W2473">
        <v>0</v>
      </c>
      <c r="Y2473">
        <v>0</v>
      </c>
      <c r="Z2473">
        <v>0</v>
      </c>
      <c r="AA2473" t="b">
        <v>1</v>
      </c>
      <c r="AB2473" t="s">
        <v>307</v>
      </c>
      <c r="AC2473" t="s">
        <v>307</v>
      </c>
    </row>
    <row r="2474" spans="1:29" hidden="1" x14ac:dyDescent="0.25">
      <c r="A2474">
        <v>553191</v>
      </c>
      <c r="B2474" t="s">
        <v>305</v>
      </c>
      <c r="C2474" t="s">
        <v>3168</v>
      </c>
      <c r="D2474" t="s">
        <v>57</v>
      </c>
      <c r="E2474" t="s">
        <v>75</v>
      </c>
      <c r="G2474">
        <v>1</v>
      </c>
      <c r="J2474" s="5"/>
      <c r="M2474">
        <v>2018</v>
      </c>
      <c r="P2474" t="s">
        <v>2299</v>
      </c>
      <c r="Q2474" t="s">
        <v>35</v>
      </c>
      <c r="R2474" t="s">
        <v>75</v>
      </c>
      <c r="S2474" t="s">
        <v>61</v>
      </c>
      <c r="T2474">
        <v>0</v>
      </c>
      <c r="U2474" s="7">
        <v>0</v>
      </c>
      <c r="V2474" s="4">
        <v>0</v>
      </c>
      <c r="W2474">
        <v>0</v>
      </c>
      <c r="Y2474">
        <v>0</v>
      </c>
      <c r="Z2474">
        <v>0</v>
      </c>
      <c r="AA2474" t="b">
        <v>1</v>
      </c>
      <c r="AB2474" t="s">
        <v>307</v>
      </c>
      <c r="AC2474" t="s">
        <v>307</v>
      </c>
    </row>
    <row r="2475" spans="1:29" hidden="1" x14ac:dyDescent="0.25">
      <c r="A2475">
        <v>553646</v>
      </c>
      <c r="B2475" t="s">
        <v>305</v>
      </c>
      <c r="C2475" t="s">
        <v>3181</v>
      </c>
      <c r="D2475" t="s">
        <v>57</v>
      </c>
      <c r="E2475" t="s">
        <v>75</v>
      </c>
      <c r="G2475">
        <v>0.5</v>
      </c>
      <c r="J2475" s="5"/>
      <c r="M2475">
        <v>2018</v>
      </c>
      <c r="N2475">
        <v>1</v>
      </c>
      <c r="P2475" t="s">
        <v>306</v>
      </c>
      <c r="Q2475" t="s">
        <v>35</v>
      </c>
      <c r="R2475" t="s">
        <v>75</v>
      </c>
      <c r="S2475" t="s">
        <v>61</v>
      </c>
      <c r="T2475">
        <v>0</v>
      </c>
      <c r="U2475" s="7">
        <v>0</v>
      </c>
      <c r="V2475" s="4">
        <v>0</v>
      </c>
      <c r="W2475">
        <v>0</v>
      </c>
      <c r="Y2475">
        <v>0</v>
      </c>
      <c r="Z2475">
        <v>0</v>
      </c>
      <c r="AA2475" t="b">
        <v>1</v>
      </c>
      <c r="AB2475" t="s">
        <v>307</v>
      </c>
      <c r="AC2475" t="s">
        <v>307</v>
      </c>
    </row>
    <row r="2476" spans="1:29" hidden="1" x14ac:dyDescent="0.25">
      <c r="A2476">
        <v>574913</v>
      </c>
      <c r="B2476" t="s">
        <v>445</v>
      </c>
      <c r="C2476" t="s">
        <v>3168</v>
      </c>
      <c r="D2476" t="s">
        <v>323</v>
      </c>
      <c r="E2476" t="s">
        <v>117</v>
      </c>
      <c r="G2476">
        <v>1</v>
      </c>
      <c r="J2476" s="5"/>
      <c r="L2476" t="s">
        <v>2300</v>
      </c>
      <c r="M2476">
        <v>2018</v>
      </c>
      <c r="N2476">
        <v>49</v>
      </c>
      <c r="O2476" t="s">
        <v>159</v>
      </c>
      <c r="P2476" t="s">
        <v>2301</v>
      </c>
      <c r="Q2476" t="s">
        <v>319</v>
      </c>
      <c r="R2476" t="s">
        <v>117</v>
      </c>
      <c r="S2476" t="s">
        <v>120</v>
      </c>
      <c r="T2476">
        <v>1</v>
      </c>
      <c r="U2476" s="7">
        <v>2</v>
      </c>
      <c r="V2476" s="4">
        <v>2</v>
      </c>
      <c r="W2476">
        <v>0</v>
      </c>
      <c r="Y2476">
        <v>2</v>
      </c>
      <c r="Z2476">
        <v>2</v>
      </c>
      <c r="AA2476" t="b">
        <v>1</v>
      </c>
      <c r="AB2476" t="s">
        <v>116</v>
      </c>
      <c r="AC2476" t="s">
        <v>116</v>
      </c>
    </row>
    <row r="2477" spans="1:29" hidden="1" x14ac:dyDescent="0.25">
      <c r="A2477">
        <v>539952</v>
      </c>
      <c r="B2477" t="s">
        <v>445</v>
      </c>
      <c r="C2477" t="s">
        <v>3168</v>
      </c>
      <c r="D2477" t="s">
        <v>323</v>
      </c>
      <c r="E2477" t="s">
        <v>346</v>
      </c>
      <c r="G2477">
        <v>1</v>
      </c>
      <c r="J2477" s="5"/>
      <c r="L2477" t="s">
        <v>2302</v>
      </c>
      <c r="M2477">
        <v>2017</v>
      </c>
      <c r="P2477" t="s">
        <v>2303</v>
      </c>
      <c r="Q2477" t="s">
        <v>35</v>
      </c>
      <c r="R2477" t="s">
        <v>346</v>
      </c>
      <c r="S2477" t="s">
        <v>61</v>
      </c>
      <c r="T2477">
        <v>0</v>
      </c>
      <c r="U2477" s="7">
        <v>0</v>
      </c>
      <c r="V2477" s="4">
        <v>0</v>
      </c>
      <c r="W2477">
        <v>0</v>
      </c>
      <c r="Y2477">
        <v>0</v>
      </c>
      <c r="Z2477">
        <v>0</v>
      </c>
      <c r="AA2477" t="b">
        <v>1</v>
      </c>
      <c r="AB2477" t="s">
        <v>116</v>
      </c>
      <c r="AC2477" t="s">
        <v>116</v>
      </c>
    </row>
    <row r="2478" spans="1:29" hidden="1" x14ac:dyDescent="0.25">
      <c r="A2478">
        <v>590057</v>
      </c>
      <c r="B2478" t="s">
        <v>445</v>
      </c>
      <c r="C2478" t="s">
        <v>3168</v>
      </c>
      <c r="D2478" t="s">
        <v>323</v>
      </c>
      <c r="E2478" t="s">
        <v>374</v>
      </c>
      <c r="G2478">
        <v>1</v>
      </c>
      <c r="J2478" s="5"/>
      <c r="L2478" t="s">
        <v>2304</v>
      </c>
      <c r="M2478">
        <v>2020</v>
      </c>
      <c r="N2478">
        <v>20</v>
      </c>
      <c r="P2478" t="s">
        <v>2210</v>
      </c>
      <c r="Q2478" t="s">
        <v>35</v>
      </c>
      <c r="R2478" t="s">
        <v>374</v>
      </c>
      <c r="S2478" t="s">
        <v>61</v>
      </c>
      <c r="T2478">
        <v>0</v>
      </c>
      <c r="U2478" s="7">
        <v>0</v>
      </c>
      <c r="V2478" s="4">
        <v>0</v>
      </c>
      <c r="W2478">
        <v>0</v>
      </c>
      <c r="Y2478">
        <v>0</v>
      </c>
      <c r="Z2478">
        <v>0</v>
      </c>
      <c r="AA2478" t="b">
        <v>1</v>
      </c>
      <c r="AB2478" t="s">
        <v>116</v>
      </c>
      <c r="AC2478" t="s">
        <v>116</v>
      </c>
    </row>
    <row r="2479" spans="1:29" hidden="1" x14ac:dyDescent="0.25">
      <c r="A2479">
        <v>557658</v>
      </c>
      <c r="B2479" t="s">
        <v>445</v>
      </c>
      <c r="C2479" t="s">
        <v>3168</v>
      </c>
      <c r="D2479" t="s">
        <v>323</v>
      </c>
      <c r="E2479" t="s">
        <v>117</v>
      </c>
      <c r="G2479">
        <v>1</v>
      </c>
      <c r="J2479" s="5"/>
      <c r="L2479" t="s">
        <v>2305</v>
      </c>
      <c r="M2479">
        <v>2018</v>
      </c>
      <c r="N2479">
        <v>17</v>
      </c>
      <c r="O2479" t="s">
        <v>34</v>
      </c>
      <c r="P2479" t="s">
        <v>2306</v>
      </c>
      <c r="Q2479" t="s">
        <v>35</v>
      </c>
      <c r="R2479" t="s">
        <v>117</v>
      </c>
      <c r="S2479" t="s">
        <v>120</v>
      </c>
      <c r="T2479">
        <v>1</v>
      </c>
      <c r="U2479" s="7">
        <v>1</v>
      </c>
      <c r="V2479" s="4">
        <v>1</v>
      </c>
      <c r="W2479">
        <v>0</v>
      </c>
      <c r="Y2479">
        <v>1</v>
      </c>
      <c r="Z2479">
        <v>1</v>
      </c>
      <c r="AA2479" t="b">
        <v>1</v>
      </c>
      <c r="AB2479" t="s">
        <v>116</v>
      </c>
      <c r="AC2479" t="s">
        <v>116</v>
      </c>
    </row>
    <row r="2480" spans="1:29" hidden="1" x14ac:dyDescent="0.25">
      <c r="A2480">
        <v>533890</v>
      </c>
      <c r="B2480" t="s">
        <v>2307</v>
      </c>
      <c r="C2480" t="s">
        <v>3168</v>
      </c>
      <c r="D2480" t="s">
        <v>141</v>
      </c>
      <c r="E2480" t="s">
        <v>553</v>
      </c>
      <c r="F2480" t="s">
        <v>89</v>
      </c>
      <c r="G2480">
        <v>0.5</v>
      </c>
      <c r="J2480" s="5"/>
      <c r="L2480" t="s">
        <v>498</v>
      </c>
      <c r="M2480">
        <v>2017</v>
      </c>
      <c r="N2480">
        <v>4</v>
      </c>
      <c r="O2480" t="s">
        <v>34</v>
      </c>
      <c r="Q2480" t="s">
        <v>35</v>
      </c>
      <c r="R2480" t="s">
        <v>3106</v>
      </c>
      <c r="S2480" t="s">
        <v>92</v>
      </c>
      <c r="T2480">
        <v>1</v>
      </c>
      <c r="U2480" s="7">
        <v>1</v>
      </c>
      <c r="V2480" s="4">
        <v>0.5</v>
      </c>
      <c r="W2480">
        <v>0</v>
      </c>
      <c r="Y2480">
        <v>0.5</v>
      </c>
      <c r="Z2480">
        <v>0.5</v>
      </c>
      <c r="AA2480" t="b">
        <v>1</v>
      </c>
      <c r="AB2480" t="s">
        <v>151</v>
      </c>
      <c r="AC2480" t="s">
        <v>151</v>
      </c>
    </row>
    <row r="2481" spans="1:29" hidden="1" x14ac:dyDescent="0.25">
      <c r="A2481">
        <v>561508</v>
      </c>
      <c r="B2481" t="s">
        <v>2307</v>
      </c>
      <c r="C2481" t="s">
        <v>3168</v>
      </c>
      <c r="D2481" t="s">
        <v>141</v>
      </c>
      <c r="E2481" t="s">
        <v>29</v>
      </c>
      <c r="F2481" t="s">
        <v>30</v>
      </c>
      <c r="G2481">
        <v>0.5</v>
      </c>
      <c r="H2481" t="s">
        <v>2241</v>
      </c>
      <c r="I2481" t="s">
        <v>32</v>
      </c>
      <c r="J2481" s="5"/>
      <c r="L2481" t="s">
        <v>286</v>
      </c>
      <c r="M2481">
        <v>2019</v>
      </c>
      <c r="N2481">
        <v>28</v>
      </c>
      <c r="O2481" t="s">
        <v>34</v>
      </c>
      <c r="Q2481" t="s">
        <v>35</v>
      </c>
      <c r="R2481" t="s">
        <v>36</v>
      </c>
      <c r="S2481" t="s">
        <v>37</v>
      </c>
      <c r="T2481">
        <v>4</v>
      </c>
      <c r="U2481" s="7">
        <v>4</v>
      </c>
      <c r="V2481" s="4">
        <v>2</v>
      </c>
      <c r="W2481">
        <v>0</v>
      </c>
      <c r="Y2481">
        <v>2</v>
      </c>
      <c r="Z2481">
        <v>2</v>
      </c>
      <c r="AA2481" t="b">
        <v>1</v>
      </c>
      <c r="AB2481" t="s">
        <v>151</v>
      </c>
      <c r="AC2481" t="s">
        <v>151</v>
      </c>
    </row>
    <row r="2482" spans="1:29" hidden="1" x14ac:dyDescent="0.25">
      <c r="A2482">
        <v>548139</v>
      </c>
      <c r="B2482" t="s">
        <v>2307</v>
      </c>
      <c r="C2482" t="s">
        <v>3168</v>
      </c>
      <c r="D2482" t="s">
        <v>141</v>
      </c>
      <c r="E2482" t="s">
        <v>29</v>
      </c>
      <c r="F2482" t="s">
        <v>171</v>
      </c>
      <c r="G2482">
        <v>1</v>
      </c>
      <c r="J2482" s="5"/>
      <c r="L2482" t="s">
        <v>2308</v>
      </c>
      <c r="M2482">
        <v>2018</v>
      </c>
      <c r="N2482">
        <v>8</v>
      </c>
      <c r="O2482" t="s">
        <v>68</v>
      </c>
      <c r="Q2482" t="s">
        <v>69</v>
      </c>
      <c r="R2482" t="s">
        <v>174</v>
      </c>
      <c r="S2482" t="s">
        <v>44</v>
      </c>
      <c r="T2482">
        <v>0.5</v>
      </c>
      <c r="U2482" s="7">
        <v>1</v>
      </c>
      <c r="V2482" s="4">
        <v>1</v>
      </c>
      <c r="W2482">
        <v>0</v>
      </c>
      <c r="Y2482">
        <v>1</v>
      </c>
      <c r="Z2482">
        <v>1</v>
      </c>
      <c r="AA2482" t="b">
        <v>1</v>
      </c>
      <c r="AB2482" t="s">
        <v>151</v>
      </c>
      <c r="AC2482" t="s">
        <v>151</v>
      </c>
    </row>
    <row r="2483" spans="1:29" hidden="1" x14ac:dyDescent="0.25">
      <c r="A2483">
        <v>569191</v>
      </c>
      <c r="B2483" t="s">
        <v>2307</v>
      </c>
      <c r="C2483" t="s">
        <v>3168</v>
      </c>
      <c r="D2483" t="s">
        <v>141</v>
      </c>
      <c r="E2483" t="s">
        <v>599</v>
      </c>
      <c r="G2483">
        <v>0.5</v>
      </c>
      <c r="J2483" s="5"/>
      <c r="M2483">
        <v>2018</v>
      </c>
      <c r="N2483">
        <v>0</v>
      </c>
      <c r="P2483" t="s">
        <v>266</v>
      </c>
      <c r="Q2483" t="s">
        <v>35</v>
      </c>
      <c r="R2483" t="s">
        <v>599</v>
      </c>
      <c r="S2483" t="s">
        <v>191</v>
      </c>
      <c r="T2483">
        <v>1</v>
      </c>
      <c r="U2483" s="7">
        <v>1</v>
      </c>
      <c r="V2483" s="4">
        <v>0.5</v>
      </c>
      <c r="W2483">
        <v>0</v>
      </c>
      <c r="Y2483">
        <v>0.5</v>
      </c>
      <c r="Z2483">
        <v>0.5</v>
      </c>
      <c r="AA2483" t="b">
        <v>1</v>
      </c>
      <c r="AB2483" t="s">
        <v>151</v>
      </c>
      <c r="AC2483" t="s">
        <v>151</v>
      </c>
    </row>
    <row r="2484" spans="1:29" hidden="1" x14ac:dyDescent="0.25">
      <c r="A2484">
        <v>585169</v>
      </c>
      <c r="B2484" t="s">
        <v>2307</v>
      </c>
      <c r="C2484" t="s">
        <v>3168</v>
      </c>
      <c r="D2484" t="s">
        <v>141</v>
      </c>
      <c r="E2484" t="s">
        <v>40</v>
      </c>
      <c r="F2484" t="s">
        <v>89</v>
      </c>
      <c r="G2484">
        <v>0.5</v>
      </c>
      <c r="J2484" s="5"/>
      <c r="L2484" t="s">
        <v>498</v>
      </c>
      <c r="M2484">
        <v>2020</v>
      </c>
      <c r="N2484">
        <v>26</v>
      </c>
      <c r="O2484" t="s">
        <v>34</v>
      </c>
      <c r="Q2484" t="s">
        <v>35</v>
      </c>
      <c r="R2484" t="s">
        <v>91</v>
      </c>
      <c r="S2484" t="s">
        <v>92</v>
      </c>
      <c r="T2484">
        <v>1</v>
      </c>
      <c r="U2484" s="7">
        <v>1</v>
      </c>
      <c r="V2484" s="4">
        <v>0.5</v>
      </c>
      <c r="W2484">
        <v>0</v>
      </c>
      <c r="Y2484">
        <v>0.5</v>
      </c>
      <c r="Z2484">
        <v>0.5</v>
      </c>
      <c r="AA2484" t="b">
        <v>1</v>
      </c>
      <c r="AB2484" t="s">
        <v>151</v>
      </c>
      <c r="AC2484" t="s">
        <v>151</v>
      </c>
    </row>
    <row r="2485" spans="1:29" hidden="1" x14ac:dyDescent="0.25">
      <c r="A2485">
        <v>587069</v>
      </c>
      <c r="B2485" t="s">
        <v>2307</v>
      </c>
      <c r="C2485" t="s">
        <v>3168</v>
      </c>
      <c r="D2485" t="s">
        <v>141</v>
      </c>
      <c r="E2485" t="s">
        <v>75</v>
      </c>
      <c r="G2485">
        <v>0.33333333333332998</v>
      </c>
      <c r="J2485" s="5"/>
      <c r="M2485">
        <v>2020</v>
      </c>
      <c r="Q2485" t="s">
        <v>35</v>
      </c>
      <c r="R2485" t="s">
        <v>75</v>
      </c>
      <c r="S2485" t="s">
        <v>61</v>
      </c>
      <c r="T2485">
        <v>0</v>
      </c>
      <c r="U2485" s="7">
        <v>0</v>
      </c>
      <c r="V2485" s="4">
        <v>0</v>
      </c>
      <c r="W2485">
        <v>0</v>
      </c>
      <c r="Y2485">
        <v>0</v>
      </c>
      <c r="Z2485">
        <v>0</v>
      </c>
      <c r="AA2485" t="b">
        <v>1</v>
      </c>
      <c r="AB2485" t="s">
        <v>151</v>
      </c>
      <c r="AC2485" t="s">
        <v>151</v>
      </c>
    </row>
    <row r="2486" spans="1:29" hidden="1" x14ac:dyDescent="0.25">
      <c r="A2486">
        <v>575833</v>
      </c>
      <c r="B2486" t="s">
        <v>2309</v>
      </c>
      <c r="C2486" t="s">
        <v>3168</v>
      </c>
      <c r="D2486" t="s">
        <v>201</v>
      </c>
      <c r="E2486" t="s">
        <v>58</v>
      </c>
      <c r="G2486">
        <v>0.25</v>
      </c>
      <c r="J2486" s="5"/>
      <c r="M2486">
        <v>2018</v>
      </c>
      <c r="N2486">
        <v>117</v>
      </c>
      <c r="O2486" t="s">
        <v>34</v>
      </c>
      <c r="P2486" t="s">
        <v>569</v>
      </c>
      <c r="Q2486" t="s">
        <v>35</v>
      </c>
      <c r="R2486" t="s">
        <v>58</v>
      </c>
      <c r="S2486" t="s">
        <v>60</v>
      </c>
      <c r="T2486">
        <v>9</v>
      </c>
      <c r="U2486" s="7">
        <v>9</v>
      </c>
      <c r="V2486" s="4">
        <v>2.25</v>
      </c>
      <c r="W2486">
        <v>9</v>
      </c>
      <c r="Y2486">
        <v>2.25</v>
      </c>
      <c r="Z2486">
        <v>2.25</v>
      </c>
      <c r="AA2486" t="b">
        <v>1</v>
      </c>
      <c r="AB2486" t="s">
        <v>151</v>
      </c>
      <c r="AC2486" t="s">
        <v>458</v>
      </c>
    </row>
    <row r="2487" spans="1:29" hidden="1" x14ac:dyDescent="0.25">
      <c r="A2487">
        <v>570268</v>
      </c>
      <c r="B2487" t="s">
        <v>2309</v>
      </c>
      <c r="C2487" t="s">
        <v>3168</v>
      </c>
      <c r="D2487" t="s">
        <v>201</v>
      </c>
      <c r="E2487" t="s">
        <v>117</v>
      </c>
      <c r="G2487">
        <v>0.25</v>
      </c>
      <c r="J2487" s="5"/>
      <c r="L2487" t="s">
        <v>638</v>
      </c>
      <c r="M2487">
        <v>2019</v>
      </c>
      <c r="N2487">
        <v>6</v>
      </c>
      <c r="O2487" t="s">
        <v>159</v>
      </c>
      <c r="P2487" t="s">
        <v>639</v>
      </c>
      <c r="Q2487" t="s">
        <v>319</v>
      </c>
      <c r="R2487" t="s">
        <v>117</v>
      </c>
      <c r="S2487" t="s">
        <v>120</v>
      </c>
      <c r="T2487">
        <v>1</v>
      </c>
      <c r="U2487" s="7">
        <v>2</v>
      </c>
      <c r="V2487" s="4">
        <v>0.5</v>
      </c>
      <c r="W2487">
        <v>0</v>
      </c>
      <c r="Y2487">
        <v>0.5</v>
      </c>
      <c r="Z2487">
        <v>0.5</v>
      </c>
      <c r="AA2487" t="b">
        <v>1</v>
      </c>
      <c r="AB2487" t="s">
        <v>151</v>
      </c>
      <c r="AC2487" t="s">
        <v>458</v>
      </c>
    </row>
    <row r="2488" spans="1:29" hidden="1" x14ac:dyDescent="0.25">
      <c r="A2488">
        <v>531718</v>
      </c>
      <c r="B2488" t="s">
        <v>308</v>
      </c>
      <c r="C2488" t="s">
        <v>3168</v>
      </c>
      <c r="D2488" t="s">
        <v>57</v>
      </c>
      <c r="E2488" t="s">
        <v>99</v>
      </c>
      <c r="F2488" t="s">
        <v>100</v>
      </c>
      <c r="G2488">
        <v>1</v>
      </c>
      <c r="J2488" s="5"/>
      <c r="L2488" t="s">
        <v>546</v>
      </c>
      <c r="M2488">
        <v>2017</v>
      </c>
      <c r="N2488">
        <v>4</v>
      </c>
      <c r="P2488" t="s">
        <v>517</v>
      </c>
      <c r="Q2488" t="s">
        <v>35</v>
      </c>
      <c r="R2488" t="s">
        <v>103</v>
      </c>
      <c r="S2488" t="s">
        <v>104</v>
      </c>
      <c r="T2488">
        <v>0.25</v>
      </c>
      <c r="U2488" s="7">
        <v>0.25</v>
      </c>
      <c r="V2488" s="4">
        <v>0.25</v>
      </c>
      <c r="W2488">
        <v>0</v>
      </c>
      <c r="Y2488">
        <v>0.25</v>
      </c>
      <c r="Z2488">
        <v>0.25</v>
      </c>
      <c r="AA2488" t="b">
        <v>1</v>
      </c>
      <c r="AB2488" t="s">
        <v>199</v>
      </c>
      <c r="AC2488" t="s">
        <v>199</v>
      </c>
    </row>
    <row r="2489" spans="1:29" hidden="1" x14ac:dyDescent="0.25">
      <c r="A2489">
        <v>534520</v>
      </c>
      <c r="B2489" t="s">
        <v>308</v>
      </c>
      <c r="C2489" t="s">
        <v>3168</v>
      </c>
      <c r="D2489" t="s">
        <v>57</v>
      </c>
      <c r="E2489" t="s">
        <v>117</v>
      </c>
      <c r="G2489">
        <v>1</v>
      </c>
      <c r="J2489" s="5"/>
      <c r="L2489" t="s">
        <v>2310</v>
      </c>
      <c r="M2489">
        <v>2017</v>
      </c>
      <c r="N2489">
        <v>13</v>
      </c>
      <c r="O2489" t="s">
        <v>34</v>
      </c>
      <c r="P2489" t="s">
        <v>2311</v>
      </c>
      <c r="Q2489" t="s">
        <v>35</v>
      </c>
      <c r="R2489" t="s">
        <v>117</v>
      </c>
      <c r="S2489" t="s">
        <v>120</v>
      </c>
      <c r="T2489">
        <v>1</v>
      </c>
      <c r="U2489" s="7">
        <v>1</v>
      </c>
      <c r="V2489" s="4">
        <v>1</v>
      </c>
      <c r="W2489">
        <v>0</v>
      </c>
      <c r="Y2489">
        <v>1</v>
      </c>
      <c r="Z2489">
        <v>1</v>
      </c>
      <c r="AA2489" t="b">
        <v>1</v>
      </c>
      <c r="AB2489" t="s">
        <v>199</v>
      </c>
      <c r="AC2489" t="s">
        <v>199</v>
      </c>
    </row>
    <row r="2490" spans="1:29" hidden="1" x14ac:dyDescent="0.25">
      <c r="A2490">
        <v>534523</v>
      </c>
      <c r="B2490" t="s">
        <v>308</v>
      </c>
      <c r="C2490" t="s">
        <v>3172</v>
      </c>
      <c r="D2490" t="s">
        <v>57</v>
      </c>
      <c r="E2490" t="s">
        <v>40</v>
      </c>
      <c r="F2490" t="s">
        <v>30</v>
      </c>
      <c r="G2490">
        <v>1</v>
      </c>
      <c r="H2490" t="s">
        <v>309</v>
      </c>
      <c r="I2490" t="s">
        <v>80</v>
      </c>
      <c r="J2490" s="5">
        <v>397155500003</v>
      </c>
      <c r="K2490" t="s">
        <v>49</v>
      </c>
      <c r="L2490" t="s">
        <v>310</v>
      </c>
      <c r="M2490">
        <v>2017</v>
      </c>
      <c r="N2490">
        <v>32</v>
      </c>
      <c r="O2490" t="s">
        <v>168</v>
      </c>
      <c r="Q2490" t="s">
        <v>35</v>
      </c>
      <c r="R2490" t="s">
        <v>55</v>
      </c>
      <c r="S2490" t="s">
        <v>82</v>
      </c>
      <c r="T2490">
        <v>16</v>
      </c>
      <c r="U2490" s="7">
        <v>16</v>
      </c>
      <c r="V2490" s="4">
        <v>16</v>
      </c>
      <c r="W2490">
        <v>0</v>
      </c>
      <c r="Y2490">
        <v>16</v>
      </c>
      <c r="Z2490">
        <v>16</v>
      </c>
      <c r="AA2490" t="b">
        <v>1</v>
      </c>
      <c r="AB2490" t="s">
        <v>199</v>
      </c>
      <c r="AC2490" t="s">
        <v>199</v>
      </c>
    </row>
    <row r="2491" spans="1:29" hidden="1" x14ac:dyDescent="0.25">
      <c r="A2491">
        <v>577046</v>
      </c>
      <c r="B2491" t="s">
        <v>308</v>
      </c>
      <c r="C2491" t="s">
        <v>3168</v>
      </c>
      <c r="D2491" t="s">
        <v>57</v>
      </c>
      <c r="E2491" t="s">
        <v>58</v>
      </c>
      <c r="G2491">
        <v>0.125</v>
      </c>
      <c r="J2491" s="5"/>
      <c r="M2491">
        <v>2019</v>
      </c>
      <c r="N2491">
        <v>252</v>
      </c>
      <c r="O2491" t="s">
        <v>2312</v>
      </c>
      <c r="P2491" t="s">
        <v>2313</v>
      </c>
      <c r="Q2491" t="s">
        <v>69</v>
      </c>
      <c r="R2491" t="s">
        <v>58</v>
      </c>
      <c r="S2491" t="s">
        <v>60</v>
      </c>
      <c r="T2491">
        <v>16</v>
      </c>
      <c r="U2491" s="7">
        <v>21.221373774860023</v>
      </c>
      <c r="V2491" s="4">
        <v>2.6526717218575029</v>
      </c>
      <c r="W2491">
        <v>16</v>
      </c>
      <c r="Y2491">
        <v>2.6526717218575029</v>
      </c>
      <c r="Z2491">
        <v>2.6526717218575029</v>
      </c>
      <c r="AA2491" t="b">
        <v>1</v>
      </c>
      <c r="AB2491" t="s">
        <v>199</v>
      </c>
      <c r="AC2491" t="s">
        <v>199</v>
      </c>
    </row>
    <row r="2492" spans="1:29" hidden="1" x14ac:dyDescent="0.25">
      <c r="A2492">
        <v>577749</v>
      </c>
      <c r="B2492" t="s">
        <v>308</v>
      </c>
      <c r="C2492" t="s">
        <v>3168</v>
      </c>
      <c r="D2492" t="s">
        <v>57</v>
      </c>
      <c r="E2492" t="s">
        <v>346</v>
      </c>
      <c r="F2492" t="s">
        <v>524</v>
      </c>
      <c r="G2492">
        <v>1</v>
      </c>
      <c r="J2492" s="5"/>
      <c r="L2492" t="s">
        <v>2314</v>
      </c>
      <c r="M2492">
        <v>2019</v>
      </c>
      <c r="N2492">
        <v>28</v>
      </c>
      <c r="O2492" t="s">
        <v>1208</v>
      </c>
      <c r="P2492" t="s">
        <v>2315</v>
      </c>
      <c r="Q2492" t="s">
        <v>319</v>
      </c>
      <c r="R2492" t="s">
        <v>3109</v>
      </c>
      <c r="S2492" t="s">
        <v>61</v>
      </c>
      <c r="T2492">
        <v>0</v>
      </c>
      <c r="U2492" s="7">
        <v>0</v>
      </c>
      <c r="V2492" s="4">
        <v>0</v>
      </c>
      <c r="W2492">
        <v>0</v>
      </c>
      <c r="Y2492">
        <v>0</v>
      </c>
      <c r="Z2492">
        <v>0</v>
      </c>
      <c r="AA2492" t="b">
        <v>1</v>
      </c>
      <c r="AB2492" t="s">
        <v>199</v>
      </c>
      <c r="AC2492" t="s">
        <v>199</v>
      </c>
    </row>
    <row r="2493" spans="1:29" hidden="1" x14ac:dyDescent="0.25">
      <c r="A2493">
        <v>578525</v>
      </c>
      <c r="B2493" t="s">
        <v>308</v>
      </c>
      <c r="C2493" t="s">
        <v>3182</v>
      </c>
      <c r="D2493" t="s">
        <v>57</v>
      </c>
      <c r="E2493" t="s">
        <v>40</v>
      </c>
      <c r="F2493" t="s">
        <v>64</v>
      </c>
      <c r="G2493">
        <v>0.25</v>
      </c>
      <c r="H2493" t="s">
        <v>311</v>
      </c>
      <c r="I2493" t="s">
        <v>49</v>
      </c>
      <c r="J2493" s="5">
        <v>507926100013</v>
      </c>
      <c r="K2493" t="s">
        <v>49</v>
      </c>
      <c r="L2493" t="s">
        <v>312</v>
      </c>
      <c r="M2493">
        <v>2020</v>
      </c>
      <c r="N2493">
        <v>6</v>
      </c>
      <c r="O2493" t="s">
        <v>168</v>
      </c>
      <c r="P2493" t="s">
        <v>313</v>
      </c>
      <c r="Q2493" t="s">
        <v>69</v>
      </c>
      <c r="R2493" t="s">
        <v>70</v>
      </c>
      <c r="S2493" t="s">
        <v>169</v>
      </c>
      <c r="T2493">
        <v>7</v>
      </c>
      <c r="U2493" s="7">
        <v>7</v>
      </c>
      <c r="V2493" s="4">
        <v>1.75</v>
      </c>
      <c r="W2493">
        <v>0</v>
      </c>
      <c r="Y2493">
        <v>1.75</v>
      </c>
      <c r="Z2493">
        <v>2.25</v>
      </c>
      <c r="AA2493" t="b">
        <v>0</v>
      </c>
      <c r="AB2493" t="s">
        <v>199</v>
      </c>
      <c r="AC2493" t="s">
        <v>199</v>
      </c>
    </row>
    <row r="2494" spans="1:29" hidden="1" x14ac:dyDescent="0.25">
      <c r="A2494">
        <v>561491</v>
      </c>
      <c r="B2494" t="s">
        <v>308</v>
      </c>
      <c r="C2494" t="s">
        <v>3168</v>
      </c>
      <c r="D2494" t="s">
        <v>57</v>
      </c>
      <c r="E2494" t="s">
        <v>228</v>
      </c>
      <c r="F2494" t="s">
        <v>100</v>
      </c>
      <c r="G2494">
        <v>1</v>
      </c>
      <c r="J2494" s="5"/>
      <c r="L2494" t="s">
        <v>559</v>
      </c>
      <c r="M2494">
        <v>2019</v>
      </c>
      <c r="N2494">
        <v>6</v>
      </c>
      <c r="P2494" t="s">
        <v>266</v>
      </c>
      <c r="Q2494" t="s">
        <v>35</v>
      </c>
      <c r="R2494" t="s">
        <v>3093</v>
      </c>
      <c r="S2494" t="s">
        <v>61</v>
      </c>
      <c r="T2494">
        <v>0</v>
      </c>
      <c r="U2494" s="7">
        <v>0</v>
      </c>
      <c r="V2494" s="4">
        <v>0</v>
      </c>
      <c r="W2494">
        <v>0</v>
      </c>
      <c r="Y2494">
        <v>0</v>
      </c>
      <c r="Z2494">
        <v>0</v>
      </c>
      <c r="AA2494" t="b">
        <v>1</v>
      </c>
      <c r="AB2494" t="s">
        <v>199</v>
      </c>
      <c r="AC2494" t="s">
        <v>199</v>
      </c>
    </row>
    <row r="2495" spans="1:29" hidden="1" x14ac:dyDescent="0.25">
      <c r="A2495">
        <v>549110</v>
      </c>
      <c r="B2495" t="s">
        <v>308</v>
      </c>
      <c r="C2495" t="s">
        <v>3168</v>
      </c>
      <c r="D2495" t="s">
        <v>57</v>
      </c>
      <c r="E2495" t="s">
        <v>99</v>
      </c>
      <c r="F2495" t="s">
        <v>100</v>
      </c>
      <c r="G2495">
        <v>1</v>
      </c>
      <c r="J2495" s="5"/>
      <c r="L2495" t="s">
        <v>291</v>
      </c>
      <c r="M2495">
        <v>2018</v>
      </c>
      <c r="N2495">
        <v>17</v>
      </c>
      <c r="P2495" t="s">
        <v>266</v>
      </c>
      <c r="Q2495" t="s">
        <v>35</v>
      </c>
      <c r="R2495" t="s">
        <v>103</v>
      </c>
      <c r="S2495" t="s">
        <v>104</v>
      </c>
      <c r="T2495">
        <v>0.25</v>
      </c>
      <c r="U2495" s="7">
        <v>0.25</v>
      </c>
      <c r="V2495" s="4">
        <v>0.25</v>
      </c>
      <c r="W2495">
        <v>0</v>
      </c>
      <c r="Y2495">
        <v>0.25</v>
      </c>
      <c r="Z2495">
        <v>0.25</v>
      </c>
      <c r="AA2495" t="b">
        <v>1</v>
      </c>
      <c r="AB2495" t="s">
        <v>199</v>
      </c>
      <c r="AC2495" t="s">
        <v>199</v>
      </c>
    </row>
    <row r="2496" spans="1:29" hidden="1" x14ac:dyDescent="0.25">
      <c r="A2496">
        <v>552414</v>
      </c>
      <c r="B2496" t="s">
        <v>308</v>
      </c>
      <c r="C2496" t="s">
        <v>3168</v>
      </c>
      <c r="D2496" t="s">
        <v>57</v>
      </c>
      <c r="E2496" t="s">
        <v>117</v>
      </c>
      <c r="G2496">
        <v>1</v>
      </c>
      <c r="J2496" s="5"/>
      <c r="L2496" t="s">
        <v>2316</v>
      </c>
      <c r="M2496">
        <v>2018</v>
      </c>
      <c r="N2496">
        <v>6</v>
      </c>
      <c r="O2496" t="s">
        <v>34</v>
      </c>
      <c r="P2496" t="s">
        <v>2317</v>
      </c>
      <c r="Q2496" t="s">
        <v>35</v>
      </c>
      <c r="R2496" t="s">
        <v>117</v>
      </c>
      <c r="S2496" t="s">
        <v>120</v>
      </c>
      <c r="T2496">
        <v>1</v>
      </c>
      <c r="U2496" s="7">
        <v>1</v>
      </c>
      <c r="V2496" s="4">
        <v>1</v>
      </c>
      <c r="W2496">
        <v>0</v>
      </c>
      <c r="Y2496">
        <v>1</v>
      </c>
      <c r="Z2496">
        <v>1</v>
      </c>
      <c r="AA2496" t="b">
        <v>1</v>
      </c>
      <c r="AB2496" t="s">
        <v>199</v>
      </c>
      <c r="AC2496" t="s">
        <v>199</v>
      </c>
    </row>
    <row r="2497" spans="1:29" hidden="1" x14ac:dyDescent="0.25">
      <c r="A2497">
        <v>552436</v>
      </c>
      <c r="B2497" t="s">
        <v>308</v>
      </c>
      <c r="C2497" t="s">
        <v>3168</v>
      </c>
      <c r="D2497" t="s">
        <v>57</v>
      </c>
      <c r="E2497" t="s">
        <v>40</v>
      </c>
      <c r="F2497" t="s">
        <v>41</v>
      </c>
      <c r="G2497">
        <v>1</v>
      </c>
      <c r="J2497" s="5"/>
      <c r="L2497" t="s">
        <v>729</v>
      </c>
      <c r="M2497">
        <v>2018</v>
      </c>
      <c r="N2497">
        <v>21</v>
      </c>
      <c r="O2497" t="s">
        <v>34</v>
      </c>
      <c r="Q2497" t="s">
        <v>35</v>
      </c>
      <c r="R2497" t="s">
        <v>43</v>
      </c>
      <c r="S2497" t="s">
        <v>44</v>
      </c>
      <c r="T2497">
        <v>0.5</v>
      </c>
      <c r="U2497" s="7">
        <v>0.5</v>
      </c>
      <c r="V2497" s="4">
        <v>0.5</v>
      </c>
      <c r="W2497">
        <v>0</v>
      </c>
      <c r="Y2497">
        <v>0.5</v>
      </c>
      <c r="Z2497">
        <v>0.5</v>
      </c>
      <c r="AA2497" t="b">
        <v>1</v>
      </c>
      <c r="AB2497" t="s">
        <v>199</v>
      </c>
      <c r="AC2497" t="s">
        <v>199</v>
      </c>
    </row>
    <row r="2498" spans="1:29" hidden="1" x14ac:dyDescent="0.25">
      <c r="A2498">
        <v>552487</v>
      </c>
      <c r="B2498" t="s">
        <v>308</v>
      </c>
      <c r="C2498" t="s">
        <v>3168</v>
      </c>
      <c r="D2498" t="s">
        <v>57</v>
      </c>
      <c r="E2498" t="s">
        <v>40</v>
      </c>
      <c r="F2498" t="s">
        <v>171</v>
      </c>
      <c r="G2498">
        <v>1</v>
      </c>
      <c r="J2498" s="5"/>
      <c r="L2498" t="s">
        <v>2318</v>
      </c>
      <c r="M2498">
        <v>2018</v>
      </c>
      <c r="N2498">
        <v>14</v>
      </c>
      <c r="O2498" t="s">
        <v>184</v>
      </c>
      <c r="Q2498" t="s">
        <v>612</v>
      </c>
      <c r="R2498" t="s">
        <v>357</v>
      </c>
      <c r="S2498" t="s">
        <v>44</v>
      </c>
      <c r="T2498">
        <v>0.5</v>
      </c>
      <c r="U2498" s="7">
        <v>1</v>
      </c>
      <c r="V2498" s="4">
        <v>1</v>
      </c>
      <c r="W2498">
        <v>0</v>
      </c>
      <c r="Y2498">
        <v>1</v>
      </c>
      <c r="Z2498">
        <v>1</v>
      </c>
      <c r="AA2498" t="b">
        <v>1</v>
      </c>
      <c r="AB2498" t="s">
        <v>199</v>
      </c>
      <c r="AC2498" t="s">
        <v>199</v>
      </c>
    </row>
    <row r="2499" spans="1:29" hidden="1" x14ac:dyDescent="0.25">
      <c r="A2499">
        <v>552496</v>
      </c>
      <c r="B2499" t="s">
        <v>308</v>
      </c>
      <c r="C2499" t="s">
        <v>3168</v>
      </c>
      <c r="D2499" t="s">
        <v>57</v>
      </c>
      <c r="E2499" t="s">
        <v>40</v>
      </c>
      <c r="F2499" t="s">
        <v>41</v>
      </c>
      <c r="G2499">
        <v>1</v>
      </c>
      <c r="J2499" s="5"/>
      <c r="L2499" t="s">
        <v>2319</v>
      </c>
      <c r="M2499">
        <v>2018</v>
      </c>
      <c r="N2499">
        <v>11</v>
      </c>
      <c r="O2499" t="s">
        <v>34</v>
      </c>
      <c r="Q2499" t="s">
        <v>35</v>
      </c>
      <c r="R2499" t="s">
        <v>43</v>
      </c>
      <c r="S2499" t="s">
        <v>44</v>
      </c>
      <c r="T2499">
        <v>0.5</v>
      </c>
      <c r="U2499" s="7">
        <v>0.5</v>
      </c>
      <c r="V2499" s="4">
        <v>0.5</v>
      </c>
      <c r="W2499">
        <v>0</v>
      </c>
      <c r="Y2499">
        <v>0.5</v>
      </c>
      <c r="Z2499">
        <v>0.5</v>
      </c>
      <c r="AA2499" t="b">
        <v>1</v>
      </c>
      <c r="AB2499" t="s">
        <v>199</v>
      </c>
      <c r="AC2499" t="s">
        <v>199</v>
      </c>
    </row>
    <row r="2500" spans="1:29" hidden="1" x14ac:dyDescent="0.25">
      <c r="A2500">
        <v>553360</v>
      </c>
      <c r="B2500" t="s">
        <v>308</v>
      </c>
      <c r="C2500" t="s">
        <v>3168</v>
      </c>
      <c r="D2500" t="s">
        <v>57</v>
      </c>
      <c r="E2500" t="s">
        <v>40</v>
      </c>
      <c r="F2500" t="s">
        <v>41</v>
      </c>
      <c r="G2500">
        <v>1</v>
      </c>
      <c r="J2500" s="5"/>
      <c r="L2500" t="s">
        <v>2320</v>
      </c>
      <c r="M2500">
        <v>2018</v>
      </c>
      <c r="N2500">
        <v>25</v>
      </c>
      <c r="O2500" t="s">
        <v>34</v>
      </c>
      <c r="Q2500" t="s">
        <v>319</v>
      </c>
      <c r="R2500" t="s">
        <v>43</v>
      </c>
      <c r="S2500" t="s">
        <v>44</v>
      </c>
      <c r="T2500">
        <v>0.5</v>
      </c>
      <c r="U2500" s="7">
        <v>1</v>
      </c>
      <c r="V2500" s="4">
        <v>1</v>
      </c>
      <c r="W2500">
        <v>0</v>
      </c>
      <c r="Y2500">
        <v>1</v>
      </c>
      <c r="Z2500">
        <v>1</v>
      </c>
      <c r="AA2500" t="b">
        <v>1</v>
      </c>
      <c r="AB2500" t="s">
        <v>199</v>
      </c>
      <c r="AC2500" t="s">
        <v>199</v>
      </c>
    </row>
    <row r="2501" spans="1:29" hidden="1" x14ac:dyDescent="0.25">
      <c r="A2501">
        <v>588206</v>
      </c>
      <c r="B2501" t="s">
        <v>308</v>
      </c>
      <c r="C2501" t="s">
        <v>3168</v>
      </c>
      <c r="D2501" t="s">
        <v>57</v>
      </c>
      <c r="E2501" t="s">
        <v>117</v>
      </c>
      <c r="G2501">
        <v>1</v>
      </c>
      <c r="J2501" s="5"/>
      <c r="L2501" t="s">
        <v>2321</v>
      </c>
      <c r="M2501">
        <v>2020</v>
      </c>
      <c r="N2501">
        <v>16</v>
      </c>
      <c r="O2501" t="s">
        <v>34</v>
      </c>
      <c r="P2501" t="s">
        <v>115</v>
      </c>
      <c r="Q2501" t="s">
        <v>35</v>
      </c>
      <c r="R2501" t="s">
        <v>117</v>
      </c>
      <c r="S2501" t="s">
        <v>120</v>
      </c>
      <c r="T2501">
        <v>1</v>
      </c>
      <c r="U2501" s="7">
        <v>1</v>
      </c>
      <c r="V2501" s="4">
        <v>1</v>
      </c>
      <c r="W2501">
        <v>0</v>
      </c>
      <c r="Y2501">
        <v>1</v>
      </c>
      <c r="Z2501">
        <v>1</v>
      </c>
      <c r="AA2501" t="b">
        <v>1</v>
      </c>
      <c r="AB2501" t="s">
        <v>199</v>
      </c>
      <c r="AC2501" t="s">
        <v>199</v>
      </c>
    </row>
    <row r="2502" spans="1:29" hidden="1" x14ac:dyDescent="0.25">
      <c r="A2502">
        <v>557911</v>
      </c>
      <c r="B2502" t="s">
        <v>308</v>
      </c>
      <c r="C2502" t="s">
        <v>3168</v>
      </c>
      <c r="D2502" t="s">
        <v>57</v>
      </c>
      <c r="E2502" t="s">
        <v>99</v>
      </c>
      <c r="F2502" t="s">
        <v>100</v>
      </c>
      <c r="G2502">
        <v>1</v>
      </c>
      <c r="J2502" s="5"/>
      <c r="L2502" t="s">
        <v>2322</v>
      </c>
      <c r="M2502">
        <v>2018</v>
      </c>
      <c r="N2502">
        <v>12</v>
      </c>
      <c r="O2502" t="s">
        <v>34</v>
      </c>
      <c r="P2502" t="s">
        <v>1392</v>
      </c>
      <c r="Q2502" t="s">
        <v>35</v>
      </c>
      <c r="R2502" t="s">
        <v>103</v>
      </c>
      <c r="S2502" t="s">
        <v>104</v>
      </c>
      <c r="T2502">
        <v>0.25</v>
      </c>
      <c r="U2502" s="7">
        <v>0.25</v>
      </c>
      <c r="V2502" s="4">
        <v>0.25</v>
      </c>
      <c r="W2502">
        <v>0</v>
      </c>
      <c r="Y2502">
        <v>0.25</v>
      </c>
      <c r="Z2502">
        <v>0.25</v>
      </c>
      <c r="AA2502" t="b">
        <v>1</v>
      </c>
      <c r="AB2502" t="s">
        <v>199</v>
      </c>
      <c r="AC2502" t="s">
        <v>199</v>
      </c>
    </row>
    <row r="2503" spans="1:29" hidden="1" x14ac:dyDescent="0.25">
      <c r="A2503">
        <v>542126</v>
      </c>
      <c r="B2503" t="s">
        <v>314</v>
      </c>
      <c r="C2503" t="s">
        <v>3168</v>
      </c>
      <c r="D2503" t="s">
        <v>63</v>
      </c>
      <c r="E2503" t="s">
        <v>29</v>
      </c>
      <c r="F2503" t="s">
        <v>89</v>
      </c>
      <c r="G2503">
        <v>0.5</v>
      </c>
      <c r="J2503" s="5"/>
      <c r="L2503" t="s">
        <v>2323</v>
      </c>
      <c r="M2503">
        <v>2017</v>
      </c>
      <c r="N2503">
        <v>10</v>
      </c>
      <c r="O2503" t="s">
        <v>184</v>
      </c>
      <c r="Q2503" t="s">
        <v>35</v>
      </c>
      <c r="R2503" t="s">
        <v>301</v>
      </c>
      <c r="S2503" t="s">
        <v>92</v>
      </c>
      <c r="T2503">
        <v>1</v>
      </c>
      <c r="U2503" s="7">
        <v>1</v>
      </c>
      <c r="V2503" s="4">
        <v>0.5</v>
      </c>
      <c r="W2503">
        <v>0</v>
      </c>
      <c r="Y2503">
        <v>0.5</v>
      </c>
      <c r="Z2503">
        <v>0.5</v>
      </c>
      <c r="AA2503" t="b">
        <v>1</v>
      </c>
      <c r="AB2503" t="s">
        <v>151</v>
      </c>
      <c r="AC2503" t="s">
        <v>151</v>
      </c>
    </row>
    <row r="2504" spans="1:29" hidden="1" x14ac:dyDescent="0.25">
      <c r="A2504">
        <v>550884</v>
      </c>
      <c r="B2504" t="s">
        <v>314</v>
      </c>
      <c r="C2504" t="s">
        <v>3168</v>
      </c>
      <c r="D2504" t="s">
        <v>63</v>
      </c>
      <c r="E2504" t="s">
        <v>58</v>
      </c>
      <c r="G2504">
        <v>0.5</v>
      </c>
      <c r="J2504" s="5"/>
      <c r="M2504">
        <v>2018</v>
      </c>
      <c r="N2504">
        <v>81</v>
      </c>
      <c r="O2504" t="s">
        <v>159</v>
      </c>
      <c r="P2504" t="s">
        <v>1144</v>
      </c>
      <c r="Q2504" t="s">
        <v>69</v>
      </c>
      <c r="R2504" t="s">
        <v>58</v>
      </c>
      <c r="S2504" t="s">
        <v>60</v>
      </c>
      <c r="T2504">
        <v>3</v>
      </c>
      <c r="U2504" s="7">
        <v>1.8383515701592064</v>
      </c>
      <c r="V2504" s="4">
        <v>0.91917578507960318</v>
      </c>
      <c r="W2504">
        <v>3</v>
      </c>
      <c r="Y2504">
        <v>0.91917578507960318</v>
      </c>
      <c r="Z2504">
        <v>0.91917578507960318</v>
      </c>
      <c r="AA2504" t="b">
        <v>1</v>
      </c>
      <c r="AB2504" t="s">
        <v>151</v>
      </c>
      <c r="AC2504" t="s">
        <v>151</v>
      </c>
    </row>
    <row r="2505" spans="1:29" hidden="1" x14ac:dyDescent="0.25">
      <c r="A2505">
        <v>557158</v>
      </c>
      <c r="B2505" t="s">
        <v>314</v>
      </c>
      <c r="C2505" t="s">
        <v>3168</v>
      </c>
      <c r="D2505" t="s">
        <v>63</v>
      </c>
      <c r="E2505" t="s">
        <v>99</v>
      </c>
      <c r="F2505" t="s">
        <v>100</v>
      </c>
      <c r="G2505">
        <v>0.5</v>
      </c>
      <c r="J2505" s="5">
        <v>583854200010</v>
      </c>
      <c r="L2505" t="s">
        <v>1148</v>
      </c>
      <c r="M2505">
        <v>2018</v>
      </c>
      <c r="N2505">
        <v>10</v>
      </c>
      <c r="P2505" t="s">
        <v>732</v>
      </c>
      <c r="Q2505" t="s">
        <v>35</v>
      </c>
      <c r="R2505" t="s">
        <v>103</v>
      </c>
      <c r="S2505" t="s">
        <v>104</v>
      </c>
      <c r="T2505">
        <v>0.25</v>
      </c>
      <c r="U2505" s="7">
        <v>0.25</v>
      </c>
      <c r="V2505" s="4">
        <v>0.125</v>
      </c>
      <c r="W2505">
        <v>0</v>
      </c>
      <c r="Y2505">
        <v>0.125</v>
      </c>
      <c r="Z2505">
        <v>0.125</v>
      </c>
      <c r="AA2505" t="b">
        <v>1</v>
      </c>
      <c r="AB2505" t="s">
        <v>151</v>
      </c>
      <c r="AC2505" t="s">
        <v>151</v>
      </c>
    </row>
    <row r="2506" spans="1:29" hidden="1" x14ac:dyDescent="0.25">
      <c r="A2506">
        <v>557165</v>
      </c>
      <c r="B2506" t="s">
        <v>314</v>
      </c>
      <c r="C2506" t="s">
        <v>3168</v>
      </c>
      <c r="D2506" t="s">
        <v>63</v>
      </c>
      <c r="E2506" t="s">
        <v>99</v>
      </c>
      <c r="F2506" t="s">
        <v>100</v>
      </c>
      <c r="G2506">
        <v>0.5</v>
      </c>
      <c r="J2506" s="5">
        <v>583854200023</v>
      </c>
      <c r="L2506" t="s">
        <v>1148</v>
      </c>
      <c r="M2506">
        <v>2018</v>
      </c>
      <c r="N2506">
        <v>8</v>
      </c>
      <c r="P2506" t="s">
        <v>732</v>
      </c>
      <c r="Q2506" t="s">
        <v>35</v>
      </c>
      <c r="R2506" t="s">
        <v>103</v>
      </c>
      <c r="S2506" t="s">
        <v>104</v>
      </c>
      <c r="T2506">
        <v>0.25</v>
      </c>
      <c r="U2506" s="7">
        <v>0.25</v>
      </c>
      <c r="V2506" s="4">
        <v>0.125</v>
      </c>
      <c r="W2506">
        <v>0</v>
      </c>
      <c r="Y2506">
        <v>0.125</v>
      </c>
      <c r="Z2506">
        <v>0.125</v>
      </c>
      <c r="AA2506" t="b">
        <v>1</v>
      </c>
      <c r="AB2506" t="s">
        <v>151</v>
      </c>
      <c r="AC2506" t="s">
        <v>151</v>
      </c>
    </row>
    <row r="2507" spans="1:29" hidden="1" x14ac:dyDescent="0.25">
      <c r="A2507">
        <v>562952</v>
      </c>
      <c r="B2507" t="s">
        <v>314</v>
      </c>
      <c r="C2507" t="s">
        <v>3168</v>
      </c>
      <c r="D2507" t="s">
        <v>63</v>
      </c>
      <c r="E2507" t="s">
        <v>99</v>
      </c>
      <c r="F2507" t="s">
        <v>100</v>
      </c>
      <c r="G2507">
        <v>0.5</v>
      </c>
      <c r="J2507" s="5"/>
      <c r="L2507" t="s">
        <v>2042</v>
      </c>
      <c r="M2507">
        <v>2019</v>
      </c>
      <c r="N2507">
        <v>9</v>
      </c>
      <c r="P2507" t="s">
        <v>732</v>
      </c>
      <c r="Q2507" t="s">
        <v>35</v>
      </c>
      <c r="R2507" t="s">
        <v>103</v>
      </c>
      <c r="S2507" t="s">
        <v>104</v>
      </c>
      <c r="T2507">
        <v>0.25</v>
      </c>
      <c r="U2507" s="7">
        <v>0.25</v>
      </c>
      <c r="V2507" s="4">
        <v>0.125</v>
      </c>
      <c r="W2507">
        <v>0</v>
      </c>
      <c r="Y2507">
        <v>0.125</v>
      </c>
      <c r="Z2507">
        <v>0.125</v>
      </c>
      <c r="AA2507" t="b">
        <v>1</v>
      </c>
      <c r="AB2507" t="s">
        <v>151</v>
      </c>
      <c r="AC2507" t="s">
        <v>151</v>
      </c>
    </row>
    <row r="2508" spans="1:29" hidden="1" x14ac:dyDescent="0.25">
      <c r="A2508">
        <v>565000</v>
      </c>
      <c r="B2508" t="s">
        <v>314</v>
      </c>
      <c r="C2508" t="s">
        <v>3168</v>
      </c>
      <c r="D2508" t="s">
        <v>63</v>
      </c>
      <c r="E2508" t="s">
        <v>99</v>
      </c>
      <c r="F2508" t="s">
        <v>100</v>
      </c>
      <c r="G2508">
        <v>0.5</v>
      </c>
      <c r="J2508" s="5"/>
      <c r="L2508" t="s">
        <v>745</v>
      </c>
      <c r="M2508">
        <v>2019</v>
      </c>
      <c r="N2508">
        <v>9</v>
      </c>
      <c r="P2508" t="s">
        <v>746</v>
      </c>
      <c r="Q2508" t="s">
        <v>35</v>
      </c>
      <c r="R2508" t="s">
        <v>103</v>
      </c>
      <c r="S2508" t="s">
        <v>104</v>
      </c>
      <c r="T2508">
        <v>0.25</v>
      </c>
      <c r="U2508" s="7">
        <v>0.25</v>
      </c>
      <c r="V2508" s="4">
        <v>0.125</v>
      </c>
      <c r="W2508">
        <v>0</v>
      </c>
      <c r="Y2508">
        <v>0.125</v>
      </c>
      <c r="Z2508">
        <v>0.125</v>
      </c>
      <c r="AA2508" t="b">
        <v>1</v>
      </c>
      <c r="AB2508" t="s">
        <v>151</v>
      </c>
      <c r="AC2508" t="s">
        <v>151</v>
      </c>
    </row>
    <row r="2509" spans="1:29" hidden="1" x14ac:dyDescent="0.25">
      <c r="A2509">
        <v>566773</v>
      </c>
      <c r="B2509" t="s">
        <v>314</v>
      </c>
      <c r="C2509" t="s">
        <v>3168</v>
      </c>
      <c r="D2509" t="s">
        <v>63</v>
      </c>
      <c r="E2509" t="s">
        <v>99</v>
      </c>
      <c r="F2509" t="s">
        <v>524</v>
      </c>
      <c r="G2509">
        <v>0.5</v>
      </c>
      <c r="J2509" s="5"/>
      <c r="L2509" t="s">
        <v>2043</v>
      </c>
      <c r="M2509">
        <v>2019</v>
      </c>
      <c r="N2509">
        <v>7</v>
      </c>
      <c r="P2509" t="s">
        <v>2044</v>
      </c>
      <c r="Q2509" t="s">
        <v>69</v>
      </c>
      <c r="R2509" t="s">
        <v>3101</v>
      </c>
      <c r="S2509" t="s">
        <v>104</v>
      </c>
      <c r="T2509">
        <v>0.25</v>
      </c>
      <c r="U2509" s="7">
        <v>0.5</v>
      </c>
      <c r="V2509" s="4">
        <v>0.25</v>
      </c>
      <c r="W2509">
        <v>0</v>
      </c>
      <c r="Y2509">
        <v>0.25</v>
      </c>
      <c r="Z2509">
        <v>0.25</v>
      </c>
      <c r="AA2509" t="b">
        <v>1</v>
      </c>
      <c r="AB2509" t="s">
        <v>151</v>
      </c>
      <c r="AC2509" t="s">
        <v>151</v>
      </c>
    </row>
    <row r="2510" spans="1:29" hidden="1" x14ac:dyDescent="0.25">
      <c r="A2510">
        <v>576696</v>
      </c>
      <c r="B2510" t="s">
        <v>314</v>
      </c>
      <c r="C2510" t="s">
        <v>3168</v>
      </c>
      <c r="D2510" t="s">
        <v>63</v>
      </c>
      <c r="E2510" t="s">
        <v>599</v>
      </c>
      <c r="G2510">
        <v>1</v>
      </c>
      <c r="J2510" s="5"/>
      <c r="M2510">
        <v>2019</v>
      </c>
      <c r="N2510">
        <v>80</v>
      </c>
      <c r="O2510" t="s">
        <v>34</v>
      </c>
      <c r="P2510" t="s">
        <v>661</v>
      </c>
      <c r="Q2510" t="s">
        <v>35</v>
      </c>
      <c r="R2510" t="s">
        <v>599</v>
      </c>
      <c r="S2510" t="s">
        <v>191</v>
      </c>
      <c r="T2510">
        <v>1</v>
      </c>
      <c r="U2510" s="7">
        <v>1</v>
      </c>
      <c r="V2510" s="4">
        <v>1</v>
      </c>
      <c r="W2510">
        <v>0</v>
      </c>
      <c r="Y2510">
        <v>1</v>
      </c>
      <c r="Z2510">
        <v>1</v>
      </c>
      <c r="AA2510" t="b">
        <v>1</v>
      </c>
      <c r="AB2510" t="s">
        <v>151</v>
      </c>
      <c r="AC2510" t="s">
        <v>151</v>
      </c>
    </row>
    <row r="2511" spans="1:29" x14ac:dyDescent="0.25">
      <c r="A2511">
        <v>576704</v>
      </c>
      <c r="B2511" t="s">
        <v>314</v>
      </c>
      <c r="C2511" t="s">
        <v>3168</v>
      </c>
      <c r="D2511" t="s">
        <v>63</v>
      </c>
      <c r="E2511" t="s">
        <v>193</v>
      </c>
      <c r="G2511">
        <v>0.5</v>
      </c>
      <c r="J2511" s="5"/>
      <c r="M2511">
        <v>2020</v>
      </c>
      <c r="N2511">
        <v>208</v>
      </c>
      <c r="P2511" t="s">
        <v>258</v>
      </c>
      <c r="Q2511" t="s">
        <v>35</v>
      </c>
      <c r="R2511" t="s">
        <v>193</v>
      </c>
      <c r="S2511" t="s">
        <v>60</v>
      </c>
      <c r="T2511">
        <v>1</v>
      </c>
      <c r="U2511" s="7">
        <v>1</v>
      </c>
      <c r="V2511" s="4">
        <v>0.5</v>
      </c>
      <c r="W2511">
        <v>1</v>
      </c>
      <c r="Y2511">
        <v>0.5</v>
      </c>
      <c r="Z2511">
        <v>0.5</v>
      </c>
      <c r="AA2511" t="b">
        <v>1</v>
      </c>
      <c r="AB2511" t="s">
        <v>38</v>
      </c>
      <c r="AC2511" t="s">
        <v>38</v>
      </c>
    </row>
    <row r="2512" spans="1:29" hidden="1" x14ac:dyDescent="0.25">
      <c r="A2512">
        <v>577017</v>
      </c>
      <c r="B2512" t="s">
        <v>314</v>
      </c>
      <c r="C2512" t="s">
        <v>3168</v>
      </c>
      <c r="D2512" t="s">
        <v>63</v>
      </c>
      <c r="E2512" t="s">
        <v>99</v>
      </c>
      <c r="F2512" t="s">
        <v>100</v>
      </c>
      <c r="G2512">
        <v>0.5</v>
      </c>
      <c r="J2512" s="5"/>
      <c r="L2512" t="s">
        <v>736</v>
      </c>
      <c r="M2512">
        <v>2019</v>
      </c>
      <c r="N2512">
        <v>6</v>
      </c>
      <c r="P2512" t="s">
        <v>1142</v>
      </c>
      <c r="Q2512" t="s">
        <v>69</v>
      </c>
      <c r="R2512" t="s">
        <v>103</v>
      </c>
      <c r="S2512" t="s">
        <v>104</v>
      </c>
      <c r="T2512">
        <v>0.25</v>
      </c>
      <c r="U2512" s="7">
        <v>0.5</v>
      </c>
      <c r="V2512" s="4">
        <v>0.25</v>
      </c>
      <c r="W2512">
        <v>0</v>
      </c>
      <c r="Y2512">
        <v>0.25</v>
      </c>
      <c r="Z2512">
        <v>0.25</v>
      </c>
      <c r="AA2512" t="b">
        <v>1</v>
      </c>
      <c r="AB2512" t="s">
        <v>151</v>
      </c>
      <c r="AC2512" t="s">
        <v>151</v>
      </c>
    </row>
    <row r="2513" spans="1:29" hidden="1" x14ac:dyDescent="0.25">
      <c r="A2513">
        <v>584063</v>
      </c>
      <c r="B2513" t="s">
        <v>314</v>
      </c>
      <c r="C2513" t="s">
        <v>3168</v>
      </c>
      <c r="D2513" t="s">
        <v>63</v>
      </c>
      <c r="E2513" t="s">
        <v>193</v>
      </c>
      <c r="G2513">
        <v>0.5</v>
      </c>
      <c r="J2513" s="5"/>
      <c r="M2513">
        <v>2020</v>
      </c>
      <c r="N2513">
        <v>178</v>
      </c>
      <c r="O2513" t="s">
        <v>34</v>
      </c>
      <c r="P2513" t="s">
        <v>732</v>
      </c>
      <c r="Q2513" t="s">
        <v>35</v>
      </c>
      <c r="R2513" t="s">
        <v>193</v>
      </c>
      <c r="S2513" t="s">
        <v>60</v>
      </c>
      <c r="T2513">
        <v>3</v>
      </c>
      <c r="U2513" s="7">
        <v>3</v>
      </c>
      <c r="V2513" s="4">
        <v>1.5</v>
      </c>
      <c r="W2513">
        <v>3</v>
      </c>
      <c r="Y2513">
        <v>1.5</v>
      </c>
      <c r="Z2513">
        <v>1.5</v>
      </c>
      <c r="AA2513" t="b">
        <v>1</v>
      </c>
      <c r="AB2513" t="s">
        <v>151</v>
      </c>
      <c r="AC2513" t="s">
        <v>151</v>
      </c>
    </row>
    <row r="2514" spans="1:29" hidden="1" x14ac:dyDescent="0.25">
      <c r="A2514">
        <v>585349</v>
      </c>
      <c r="B2514" t="s">
        <v>314</v>
      </c>
      <c r="C2514" t="s">
        <v>3168</v>
      </c>
      <c r="D2514" t="s">
        <v>63</v>
      </c>
      <c r="E2514" t="s">
        <v>99</v>
      </c>
      <c r="F2514" t="s">
        <v>121</v>
      </c>
      <c r="G2514">
        <v>0.2</v>
      </c>
      <c r="H2514" t="s">
        <v>1145</v>
      </c>
      <c r="J2514" s="5"/>
      <c r="L2514" t="s">
        <v>1146</v>
      </c>
      <c r="M2514">
        <v>2020</v>
      </c>
      <c r="N2514">
        <v>9</v>
      </c>
      <c r="P2514" t="s">
        <v>1147</v>
      </c>
      <c r="Q2514" t="s">
        <v>69</v>
      </c>
      <c r="R2514" t="s">
        <v>3108</v>
      </c>
      <c r="S2514" t="s">
        <v>225</v>
      </c>
      <c r="T2514">
        <v>0.5</v>
      </c>
      <c r="U2514" s="7">
        <v>1</v>
      </c>
      <c r="V2514" s="4">
        <v>0.2</v>
      </c>
      <c r="W2514">
        <v>0</v>
      </c>
      <c r="Y2514">
        <v>0.2</v>
      </c>
      <c r="Z2514">
        <v>0.2</v>
      </c>
      <c r="AA2514" t="b">
        <v>1</v>
      </c>
      <c r="AB2514" t="s">
        <v>151</v>
      </c>
      <c r="AC2514" t="s">
        <v>151</v>
      </c>
    </row>
    <row r="2515" spans="1:29" x14ac:dyDescent="0.25">
      <c r="A2515">
        <v>585620</v>
      </c>
      <c r="B2515" t="s">
        <v>314</v>
      </c>
      <c r="C2515" t="s">
        <v>3170</v>
      </c>
      <c r="D2515" t="s">
        <v>63</v>
      </c>
      <c r="E2515" t="s">
        <v>40</v>
      </c>
      <c r="F2515" t="s">
        <v>146</v>
      </c>
      <c r="G2515">
        <v>0.2</v>
      </c>
      <c r="H2515" t="s">
        <v>315</v>
      </c>
      <c r="I2515" t="s">
        <v>32</v>
      </c>
      <c r="J2515" s="5"/>
      <c r="L2515" t="s">
        <v>87</v>
      </c>
      <c r="M2515">
        <v>2020</v>
      </c>
      <c r="N2515">
        <v>5</v>
      </c>
      <c r="O2515" t="s">
        <v>34</v>
      </c>
      <c r="Q2515" t="s">
        <v>35</v>
      </c>
      <c r="R2515" t="s">
        <v>150</v>
      </c>
      <c r="S2515" t="s">
        <v>37</v>
      </c>
      <c r="T2515">
        <v>4</v>
      </c>
      <c r="U2515" s="7">
        <v>4</v>
      </c>
      <c r="V2515" s="4">
        <v>0.8</v>
      </c>
      <c r="W2515">
        <v>0</v>
      </c>
      <c r="Y2515">
        <v>0.8</v>
      </c>
      <c r="Z2515">
        <v>0.8</v>
      </c>
      <c r="AA2515" t="b">
        <v>1</v>
      </c>
      <c r="AB2515" t="s">
        <v>38</v>
      </c>
      <c r="AC2515" t="s">
        <v>38</v>
      </c>
    </row>
    <row r="2516" spans="1:29" hidden="1" x14ac:dyDescent="0.25">
      <c r="A2516">
        <v>571082</v>
      </c>
      <c r="B2516" t="s">
        <v>314</v>
      </c>
      <c r="C2516" t="s">
        <v>3168</v>
      </c>
      <c r="D2516" t="s">
        <v>63</v>
      </c>
      <c r="E2516" t="s">
        <v>99</v>
      </c>
      <c r="F2516" t="s">
        <v>134</v>
      </c>
      <c r="G2516">
        <v>0.5</v>
      </c>
      <c r="H2516" t="s">
        <v>2039</v>
      </c>
      <c r="J2516" s="5">
        <v>503988802037</v>
      </c>
      <c r="L2516" t="s">
        <v>2040</v>
      </c>
      <c r="M2516">
        <v>2019</v>
      </c>
      <c r="N2516">
        <v>12</v>
      </c>
      <c r="P2516" t="s">
        <v>2041</v>
      </c>
      <c r="Q2516" t="s">
        <v>69</v>
      </c>
      <c r="R2516" t="s">
        <v>224</v>
      </c>
      <c r="S2516" t="s">
        <v>225</v>
      </c>
      <c r="T2516">
        <v>0.5</v>
      </c>
      <c r="U2516" s="7">
        <v>1</v>
      </c>
      <c r="V2516" s="4">
        <v>0.5</v>
      </c>
      <c r="W2516">
        <v>0</v>
      </c>
      <c r="Y2516">
        <v>0.5</v>
      </c>
      <c r="Z2516">
        <v>0.5</v>
      </c>
      <c r="AA2516" t="b">
        <v>1</v>
      </c>
      <c r="AB2516" t="s">
        <v>151</v>
      </c>
      <c r="AC2516" t="s">
        <v>151</v>
      </c>
    </row>
    <row r="2517" spans="1:29" hidden="1" x14ac:dyDescent="0.25">
      <c r="A2517">
        <v>586587</v>
      </c>
      <c r="B2517" t="s">
        <v>314</v>
      </c>
      <c r="C2517" t="s">
        <v>3168</v>
      </c>
      <c r="D2517" t="s">
        <v>63</v>
      </c>
      <c r="E2517" t="s">
        <v>568</v>
      </c>
      <c r="G2517">
        <v>0.5</v>
      </c>
      <c r="J2517" s="5"/>
      <c r="M2517">
        <v>2020</v>
      </c>
      <c r="N2517">
        <v>171</v>
      </c>
      <c r="O2517" t="s">
        <v>34</v>
      </c>
      <c r="P2517" t="s">
        <v>732</v>
      </c>
      <c r="Q2517" t="s">
        <v>35</v>
      </c>
      <c r="R2517" t="s">
        <v>568</v>
      </c>
      <c r="S2517" t="s">
        <v>191</v>
      </c>
      <c r="T2517">
        <v>1</v>
      </c>
      <c r="U2517" s="7">
        <v>1</v>
      </c>
      <c r="V2517" s="4">
        <v>0.5</v>
      </c>
      <c r="W2517">
        <v>0</v>
      </c>
      <c r="Y2517">
        <v>0.5</v>
      </c>
      <c r="Z2517">
        <v>0.5</v>
      </c>
      <c r="AA2517" t="b">
        <v>1</v>
      </c>
      <c r="AB2517" t="s">
        <v>151</v>
      </c>
      <c r="AC2517" t="s">
        <v>151</v>
      </c>
    </row>
    <row r="2518" spans="1:29" hidden="1" x14ac:dyDescent="0.25">
      <c r="A2518">
        <v>586749</v>
      </c>
      <c r="B2518" t="s">
        <v>314</v>
      </c>
      <c r="C2518" t="s">
        <v>3168</v>
      </c>
      <c r="D2518" t="s">
        <v>63</v>
      </c>
      <c r="E2518" t="s">
        <v>99</v>
      </c>
      <c r="F2518" t="s">
        <v>100</v>
      </c>
      <c r="G2518">
        <v>0.5</v>
      </c>
      <c r="J2518" s="5">
        <v>583854200018</v>
      </c>
      <c r="L2518" t="s">
        <v>1148</v>
      </c>
      <c r="M2518">
        <v>2020</v>
      </c>
      <c r="N2518">
        <v>6</v>
      </c>
      <c r="P2518" t="s">
        <v>732</v>
      </c>
      <c r="Q2518" t="s">
        <v>35</v>
      </c>
      <c r="R2518" t="s">
        <v>103</v>
      </c>
      <c r="S2518" t="s">
        <v>104</v>
      </c>
      <c r="T2518">
        <v>0.25</v>
      </c>
      <c r="U2518" s="7">
        <v>0.25</v>
      </c>
      <c r="V2518" s="4">
        <v>0.125</v>
      </c>
      <c r="W2518">
        <v>0</v>
      </c>
      <c r="Y2518">
        <v>0.125</v>
      </c>
      <c r="Z2518">
        <v>0.125</v>
      </c>
      <c r="AA2518" t="b">
        <v>1</v>
      </c>
      <c r="AB2518" t="s">
        <v>151</v>
      </c>
      <c r="AC2518" t="s">
        <v>151</v>
      </c>
    </row>
    <row r="2519" spans="1:29" hidden="1" x14ac:dyDescent="0.25">
      <c r="A2519">
        <v>586750</v>
      </c>
      <c r="B2519" t="s">
        <v>314</v>
      </c>
      <c r="C2519" t="s">
        <v>3168</v>
      </c>
      <c r="D2519" t="s">
        <v>63</v>
      </c>
      <c r="E2519" t="s">
        <v>99</v>
      </c>
      <c r="F2519" t="s">
        <v>100</v>
      </c>
      <c r="G2519">
        <v>0.5</v>
      </c>
      <c r="J2519" s="5">
        <v>583854200013</v>
      </c>
      <c r="L2519" t="s">
        <v>1148</v>
      </c>
      <c r="M2519">
        <v>2020</v>
      </c>
      <c r="N2519">
        <v>9</v>
      </c>
      <c r="P2519" t="s">
        <v>732</v>
      </c>
      <c r="Q2519" t="s">
        <v>35</v>
      </c>
      <c r="R2519" t="s">
        <v>103</v>
      </c>
      <c r="S2519" t="s">
        <v>104</v>
      </c>
      <c r="T2519">
        <v>0.25</v>
      </c>
      <c r="U2519" s="7">
        <v>0.25</v>
      </c>
      <c r="V2519" s="4">
        <v>0.125</v>
      </c>
      <c r="W2519">
        <v>0</v>
      </c>
      <c r="Y2519">
        <v>0.125</v>
      </c>
      <c r="Z2519">
        <v>0.125</v>
      </c>
      <c r="AA2519" t="b">
        <v>1</v>
      </c>
      <c r="AB2519" t="s">
        <v>151</v>
      </c>
      <c r="AC2519" t="s">
        <v>151</v>
      </c>
    </row>
    <row r="2520" spans="1:29" hidden="1" x14ac:dyDescent="0.25">
      <c r="A2520">
        <v>572107</v>
      </c>
      <c r="B2520" t="s">
        <v>314</v>
      </c>
      <c r="C2520" t="s">
        <v>3168</v>
      </c>
      <c r="D2520" t="s">
        <v>63</v>
      </c>
      <c r="E2520" t="s">
        <v>228</v>
      </c>
      <c r="F2520" t="s">
        <v>100</v>
      </c>
      <c r="G2520">
        <v>1</v>
      </c>
      <c r="J2520" s="5"/>
      <c r="L2520" t="s">
        <v>2324</v>
      </c>
      <c r="M2520">
        <v>2019</v>
      </c>
      <c r="N2520">
        <v>18</v>
      </c>
      <c r="P2520" t="s">
        <v>601</v>
      </c>
      <c r="Q2520" t="s">
        <v>35</v>
      </c>
      <c r="R2520" t="s">
        <v>3093</v>
      </c>
      <c r="S2520" t="s">
        <v>61</v>
      </c>
      <c r="T2520">
        <v>0</v>
      </c>
      <c r="U2520" s="7">
        <v>0</v>
      </c>
      <c r="V2520" s="4">
        <v>0</v>
      </c>
      <c r="W2520">
        <v>0</v>
      </c>
      <c r="Y2520">
        <v>0</v>
      </c>
      <c r="Z2520">
        <v>0</v>
      </c>
      <c r="AA2520" t="b">
        <v>1</v>
      </c>
      <c r="AB2520" t="s">
        <v>151</v>
      </c>
      <c r="AC2520" t="s">
        <v>151</v>
      </c>
    </row>
    <row r="2521" spans="1:29" hidden="1" x14ac:dyDescent="0.25">
      <c r="A2521">
        <v>590297</v>
      </c>
      <c r="B2521" t="s">
        <v>2325</v>
      </c>
      <c r="C2521" t="s">
        <v>3168</v>
      </c>
      <c r="D2521" t="s">
        <v>196</v>
      </c>
      <c r="E2521" t="s">
        <v>555</v>
      </c>
      <c r="G2521">
        <v>1</v>
      </c>
      <c r="J2521" s="5"/>
      <c r="L2521" t="s">
        <v>2326</v>
      </c>
      <c r="M2521">
        <v>2020</v>
      </c>
      <c r="N2521">
        <v>15</v>
      </c>
      <c r="P2521" t="s">
        <v>376</v>
      </c>
      <c r="Q2521" t="s">
        <v>35</v>
      </c>
      <c r="R2521" t="s">
        <v>555</v>
      </c>
      <c r="S2521" t="s">
        <v>61</v>
      </c>
      <c r="T2521">
        <v>0</v>
      </c>
      <c r="U2521" s="7">
        <v>0</v>
      </c>
      <c r="V2521" s="4">
        <v>0</v>
      </c>
      <c r="W2521">
        <v>0</v>
      </c>
      <c r="Y2521">
        <v>0</v>
      </c>
      <c r="Z2521">
        <v>0</v>
      </c>
      <c r="AA2521" t="b">
        <v>1</v>
      </c>
      <c r="AB2521" t="s">
        <v>199</v>
      </c>
      <c r="AC2521" t="s">
        <v>199</v>
      </c>
    </row>
    <row r="2522" spans="1:29" hidden="1" x14ac:dyDescent="0.25">
      <c r="A2522">
        <v>576160</v>
      </c>
      <c r="B2522" t="s">
        <v>2327</v>
      </c>
      <c r="C2522" t="s">
        <v>3168</v>
      </c>
      <c r="D2522" t="s">
        <v>196</v>
      </c>
      <c r="E2522" t="s">
        <v>117</v>
      </c>
      <c r="G2522">
        <v>1</v>
      </c>
      <c r="J2522" s="5"/>
      <c r="L2522" t="s">
        <v>2328</v>
      </c>
      <c r="M2522">
        <v>2019</v>
      </c>
      <c r="N2522">
        <v>23</v>
      </c>
      <c r="P2522" t="s">
        <v>2329</v>
      </c>
      <c r="Q2522" t="s">
        <v>35</v>
      </c>
      <c r="R2522" t="s">
        <v>117</v>
      </c>
      <c r="S2522" t="s">
        <v>120</v>
      </c>
      <c r="T2522">
        <v>1</v>
      </c>
      <c r="U2522" s="7">
        <v>1</v>
      </c>
      <c r="V2522" s="4">
        <v>1</v>
      </c>
      <c r="W2522">
        <v>0</v>
      </c>
      <c r="Y2522">
        <v>1</v>
      </c>
      <c r="Z2522">
        <v>1</v>
      </c>
      <c r="AA2522" t="b">
        <v>1</v>
      </c>
      <c r="AB2522" t="s">
        <v>199</v>
      </c>
      <c r="AC2522" t="s">
        <v>199</v>
      </c>
    </row>
    <row r="2523" spans="1:29" hidden="1" x14ac:dyDescent="0.25">
      <c r="A2523">
        <v>576165</v>
      </c>
      <c r="B2523" t="s">
        <v>2327</v>
      </c>
      <c r="C2523" t="s">
        <v>3168</v>
      </c>
      <c r="D2523" t="s">
        <v>196</v>
      </c>
      <c r="E2523" t="s">
        <v>117</v>
      </c>
      <c r="G2523">
        <v>1</v>
      </c>
      <c r="J2523" s="5"/>
      <c r="L2523" t="s">
        <v>2330</v>
      </c>
      <c r="M2523">
        <v>2019</v>
      </c>
      <c r="N2523">
        <v>8</v>
      </c>
      <c r="P2523" t="s">
        <v>2329</v>
      </c>
      <c r="Q2523" t="s">
        <v>35</v>
      </c>
      <c r="R2523" t="s">
        <v>117</v>
      </c>
      <c r="S2523" t="s">
        <v>120</v>
      </c>
      <c r="T2523">
        <v>1</v>
      </c>
      <c r="U2523" s="7">
        <v>1</v>
      </c>
      <c r="V2523" s="4">
        <v>1</v>
      </c>
      <c r="W2523">
        <v>0</v>
      </c>
      <c r="Y2523">
        <v>1</v>
      </c>
      <c r="Z2523">
        <v>1</v>
      </c>
      <c r="AA2523" t="b">
        <v>1</v>
      </c>
      <c r="AB2523" t="s">
        <v>199</v>
      </c>
      <c r="AC2523" t="s">
        <v>199</v>
      </c>
    </row>
    <row r="2524" spans="1:29" hidden="1" x14ac:dyDescent="0.25">
      <c r="A2524">
        <v>590085</v>
      </c>
      <c r="B2524" t="s">
        <v>2327</v>
      </c>
      <c r="C2524" t="s">
        <v>3168</v>
      </c>
      <c r="D2524" t="s">
        <v>196</v>
      </c>
      <c r="E2524" t="s">
        <v>58</v>
      </c>
      <c r="G2524">
        <v>8.3333333333332996E-2</v>
      </c>
      <c r="J2524" s="5"/>
      <c r="M2524">
        <v>2020</v>
      </c>
      <c r="N2524">
        <v>723</v>
      </c>
      <c r="O2524" t="s">
        <v>34</v>
      </c>
      <c r="P2524" t="s">
        <v>2331</v>
      </c>
      <c r="Q2524" t="s">
        <v>35</v>
      </c>
      <c r="R2524" t="s">
        <v>58</v>
      </c>
      <c r="S2524" t="s">
        <v>60</v>
      </c>
      <c r="T2524">
        <v>9</v>
      </c>
      <c r="U2524" s="7">
        <v>9</v>
      </c>
      <c r="V2524" s="4">
        <v>0.749999999999997</v>
      </c>
      <c r="W2524">
        <v>9</v>
      </c>
      <c r="Y2524">
        <v>0.749999999999997</v>
      </c>
      <c r="Z2524">
        <v>0.749999999999997</v>
      </c>
      <c r="AA2524" t="b">
        <v>1</v>
      </c>
      <c r="AB2524" t="s">
        <v>199</v>
      </c>
      <c r="AC2524" t="s">
        <v>199</v>
      </c>
    </row>
    <row r="2525" spans="1:29" hidden="1" x14ac:dyDescent="0.25">
      <c r="A2525">
        <v>591109</v>
      </c>
      <c r="B2525" t="s">
        <v>2327</v>
      </c>
      <c r="C2525" t="s">
        <v>3168</v>
      </c>
      <c r="D2525" t="s">
        <v>196</v>
      </c>
      <c r="E2525" t="s">
        <v>99</v>
      </c>
      <c r="F2525" t="s">
        <v>100</v>
      </c>
      <c r="G2525">
        <v>1</v>
      </c>
      <c r="J2525" s="5"/>
      <c r="L2525" t="s">
        <v>2332</v>
      </c>
      <c r="M2525">
        <v>2020</v>
      </c>
      <c r="N2525">
        <v>9</v>
      </c>
      <c r="P2525" t="s">
        <v>2333</v>
      </c>
      <c r="Q2525" t="s">
        <v>35</v>
      </c>
      <c r="R2525" t="s">
        <v>103</v>
      </c>
      <c r="S2525" t="s">
        <v>104</v>
      </c>
      <c r="T2525">
        <v>0.25</v>
      </c>
      <c r="U2525" s="7">
        <v>0.25</v>
      </c>
      <c r="V2525" s="4">
        <v>0.25</v>
      </c>
      <c r="W2525">
        <v>0</v>
      </c>
      <c r="Y2525">
        <v>0.25</v>
      </c>
      <c r="Z2525">
        <v>0.25</v>
      </c>
      <c r="AA2525" t="b">
        <v>1</v>
      </c>
      <c r="AB2525" t="s">
        <v>199</v>
      </c>
      <c r="AC2525" t="s">
        <v>199</v>
      </c>
    </row>
    <row r="2526" spans="1:29" hidden="1" x14ac:dyDescent="0.25">
      <c r="A2526">
        <v>591111</v>
      </c>
      <c r="B2526" t="s">
        <v>2327</v>
      </c>
      <c r="C2526" t="s">
        <v>3168</v>
      </c>
      <c r="D2526" t="s">
        <v>196</v>
      </c>
      <c r="E2526" t="s">
        <v>40</v>
      </c>
      <c r="F2526" t="s">
        <v>41</v>
      </c>
      <c r="G2526">
        <v>1</v>
      </c>
      <c r="J2526" s="5"/>
      <c r="L2526" t="s">
        <v>2334</v>
      </c>
      <c r="M2526">
        <v>2020</v>
      </c>
      <c r="N2526">
        <v>25</v>
      </c>
      <c r="O2526" t="s">
        <v>34</v>
      </c>
      <c r="Q2526" t="s">
        <v>35</v>
      </c>
      <c r="R2526" t="s">
        <v>43</v>
      </c>
      <c r="S2526" t="s">
        <v>44</v>
      </c>
      <c r="T2526">
        <v>0.5</v>
      </c>
      <c r="U2526" s="7">
        <v>0.5</v>
      </c>
      <c r="V2526" s="4">
        <v>0.5</v>
      </c>
      <c r="W2526">
        <v>0</v>
      </c>
      <c r="Y2526">
        <v>0.5</v>
      </c>
      <c r="Z2526">
        <v>0.5</v>
      </c>
      <c r="AA2526" t="b">
        <v>1</v>
      </c>
      <c r="AB2526" t="s">
        <v>199</v>
      </c>
      <c r="AC2526" t="s">
        <v>199</v>
      </c>
    </row>
    <row r="2527" spans="1:29" hidden="1" x14ac:dyDescent="0.25">
      <c r="A2527">
        <v>591115</v>
      </c>
      <c r="B2527" t="s">
        <v>2327</v>
      </c>
      <c r="C2527" t="s">
        <v>3168</v>
      </c>
      <c r="D2527" t="s">
        <v>196</v>
      </c>
      <c r="E2527" t="s">
        <v>58</v>
      </c>
      <c r="G2527">
        <v>0.2</v>
      </c>
      <c r="J2527" s="5"/>
      <c r="M2527">
        <v>2020</v>
      </c>
      <c r="N2527">
        <v>198</v>
      </c>
      <c r="P2527" t="s">
        <v>468</v>
      </c>
      <c r="Q2527" t="s">
        <v>35</v>
      </c>
      <c r="R2527" t="s">
        <v>58</v>
      </c>
      <c r="S2527" t="s">
        <v>60</v>
      </c>
      <c r="T2527">
        <v>1</v>
      </c>
      <c r="U2527" s="7">
        <v>1</v>
      </c>
      <c r="V2527" s="4">
        <v>0.2</v>
      </c>
      <c r="W2527">
        <v>1</v>
      </c>
      <c r="Y2527">
        <v>0.2</v>
      </c>
      <c r="Z2527">
        <v>0.2</v>
      </c>
      <c r="AA2527" t="b">
        <v>1</v>
      </c>
      <c r="AB2527" t="s">
        <v>199</v>
      </c>
      <c r="AC2527" t="s">
        <v>199</v>
      </c>
    </row>
    <row r="2528" spans="1:29" hidden="1" x14ac:dyDescent="0.25">
      <c r="A2528">
        <v>591117</v>
      </c>
      <c r="B2528" t="s">
        <v>2327</v>
      </c>
      <c r="C2528" t="s">
        <v>3168</v>
      </c>
      <c r="D2528" t="s">
        <v>196</v>
      </c>
      <c r="E2528" t="s">
        <v>117</v>
      </c>
      <c r="G2528">
        <v>1</v>
      </c>
      <c r="J2528" s="5"/>
      <c r="L2528" t="s">
        <v>2335</v>
      </c>
      <c r="M2528">
        <v>2020</v>
      </c>
      <c r="N2528">
        <v>20</v>
      </c>
      <c r="P2528" t="s">
        <v>2336</v>
      </c>
      <c r="Q2528" t="s">
        <v>35</v>
      </c>
      <c r="R2528" t="s">
        <v>117</v>
      </c>
      <c r="S2528" t="s">
        <v>120</v>
      </c>
      <c r="T2528">
        <v>1</v>
      </c>
      <c r="U2528" s="7">
        <v>1</v>
      </c>
      <c r="V2528" s="4">
        <v>1</v>
      </c>
      <c r="W2528">
        <v>0</v>
      </c>
      <c r="Y2528">
        <v>1</v>
      </c>
      <c r="Z2528">
        <v>1</v>
      </c>
      <c r="AA2528" t="b">
        <v>1</v>
      </c>
      <c r="AB2528" t="s">
        <v>199</v>
      </c>
      <c r="AC2528" t="s">
        <v>199</v>
      </c>
    </row>
    <row r="2529" spans="1:29" hidden="1" x14ac:dyDescent="0.25">
      <c r="A2529">
        <v>557969</v>
      </c>
      <c r="B2529" t="s">
        <v>2327</v>
      </c>
      <c r="C2529" t="s">
        <v>3168</v>
      </c>
      <c r="D2529" t="s">
        <v>196</v>
      </c>
      <c r="E2529" t="s">
        <v>40</v>
      </c>
      <c r="F2529" t="s">
        <v>163</v>
      </c>
      <c r="G2529">
        <v>1</v>
      </c>
      <c r="J2529" s="5"/>
      <c r="L2529" t="s">
        <v>2334</v>
      </c>
      <c r="M2529">
        <v>2017</v>
      </c>
      <c r="N2529">
        <v>35</v>
      </c>
      <c r="O2529" t="s">
        <v>34</v>
      </c>
      <c r="Q2529" t="s">
        <v>35</v>
      </c>
      <c r="R2529" t="s">
        <v>164</v>
      </c>
      <c r="S2529" t="s">
        <v>44</v>
      </c>
      <c r="T2529">
        <v>0.5</v>
      </c>
      <c r="U2529" s="7">
        <v>0.5</v>
      </c>
      <c r="V2529" s="4">
        <v>0.5</v>
      </c>
      <c r="W2529">
        <v>0</v>
      </c>
      <c r="Y2529">
        <v>0.5</v>
      </c>
      <c r="Z2529">
        <v>0.5</v>
      </c>
      <c r="AA2529" t="b">
        <v>1</v>
      </c>
      <c r="AB2529" t="s">
        <v>199</v>
      </c>
      <c r="AC2529" t="s">
        <v>199</v>
      </c>
    </row>
    <row r="2530" spans="1:29" hidden="1" x14ac:dyDescent="0.25">
      <c r="A2530">
        <v>557973</v>
      </c>
      <c r="B2530" t="s">
        <v>2327</v>
      </c>
      <c r="C2530" t="s">
        <v>3168</v>
      </c>
      <c r="D2530" t="s">
        <v>196</v>
      </c>
      <c r="E2530" t="s">
        <v>346</v>
      </c>
      <c r="G2530">
        <v>1</v>
      </c>
      <c r="J2530" s="5"/>
      <c r="L2530" t="s">
        <v>2337</v>
      </c>
      <c r="M2530">
        <v>2017</v>
      </c>
      <c r="P2530" t="s">
        <v>2338</v>
      </c>
      <c r="Q2530" t="s">
        <v>35</v>
      </c>
      <c r="R2530" t="s">
        <v>346</v>
      </c>
      <c r="S2530" t="s">
        <v>61</v>
      </c>
      <c r="T2530">
        <v>0</v>
      </c>
      <c r="U2530" s="7">
        <v>0</v>
      </c>
      <c r="V2530" s="4">
        <v>0</v>
      </c>
      <c r="W2530">
        <v>0</v>
      </c>
      <c r="Y2530">
        <v>0</v>
      </c>
      <c r="Z2530">
        <v>0</v>
      </c>
      <c r="AA2530" t="b">
        <v>1</v>
      </c>
      <c r="AB2530" t="s">
        <v>199</v>
      </c>
      <c r="AC2530" t="s">
        <v>199</v>
      </c>
    </row>
    <row r="2531" spans="1:29" hidden="1" x14ac:dyDescent="0.25">
      <c r="A2531">
        <v>557975</v>
      </c>
      <c r="B2531" t="s">
        <v>2327</v>
      </c>
      <c r="C2531" t="s">
        <v>3168</v>
      </c>
      <c r="D2531" t="s">
        <v>196</v>
      </c>
      <c r="E2531" t="s">
        <v>40</v>
      </c>
      <c r="F2531" t="s">
        <v>163</v>
      </c>
      <c r="G2531">
        <v>1</v>
      </c>
      <c r="J2531" s="5"/>
      <c r="L2531" t="s">
        <v>2319</v>
      </c>
      <c r="M2531">
        <v>2017</v>
      </c>
      <c r="N2531">
        <v>11</v>
      </c>
      <c r="O2531" t="s">
        <v>34</v>
      </c>
      <c r="Q2531" t="s">
        <v>35</v>
      </c>
      <c r="R2531" t="s">
        <v>164</v>
      </c>
      <c r="S2531" t="s">
        <v>44</v>
      </c>
      <c r="T2531">
        <v>0.5</v>
      </c>
      <c r="U2531" s="7">
        <v>0.5</v>
      </c>
      <c r="V2531" s="4">
        <v>0.5</v>
      </c>
      <c r="W2531">
        <v>0</v>
      </c>
      <c r="Y2531">
        <v>0.5</v>
      </c>
      <c r="Z2531">
        <v>0.5</v>
      </c>
      <c r="AA2531" t="b">
        <v>1</v>
      </c>
      <c r="AB2531" t="s">
        <v>199</v>
      </c>
      <c r="AC2531" t="s">
        <v>199</v>
      </c>
    </row>
    <row r="2532" spans="1:29" hidden="1" x14ac:dyDescent="0.25">
      <c r="A2532">
        <v>558016</v>
      </c>
      <c r="B2532" t="s">
        <v>2327</v>
      </c>
      <c r="C2532" t="s">
        <v>3168</v>
      </c>
      <c r="D2532" t="s">
        <v>196</v>
      </c>
      <c r="E2532" t="s">
        <v>75</v>
      </c>
      <c r="G2532">
        <v>1</v>
      </c>
      <c r="J2532" s="5"/>
      <c r="M2532">
        <v>2018</v>
      </c>
      <c r="Q2532" t="s">
        <v>35</v>
      </c>
      <c r="R2532" t="s">
        <v>75</v>
      </c>
      <c r="S2532" t="s">
        <v>61</v>
      </c>
      <c r="T2532">
        <v>0</v>
      </c>
      <c r="U2532" s="7">
        <v>0</v>
      </c>
      <c r="V2532" s="4">
        <v>0</v>
      </c>
      <c r="W2532">
        <v>0</v>
      </c>
      <c r="Y2532">
        <v>0</v>
      </c>
      <c r="Z2532">
        <v>0</v>
      </c>
      <c r="AA2532" t="b">
        <v>1</v>
      </c>
      <c r="AB2532" t="s">
        <v>199</v>
      </c>
      <c r="AC2532" t="s">
        <v>199</v>
      </c>
    </row>
    <row r="2533" spans="1:29" hidden="1" x14ac:dyDescent="0.25">
      <c r="A2533">
        <v>537390</v>
      </c>
      <c r="B2533" t="s">
        <v>2339</v>
      </c>
      <c r="C2533" t="s">
        <v>3168</v>
      </c>
      <c r="D2533" t="s">
        <v>196</v>
      </c>
      <c r="E2533" t="s">
        <v>40</v>
      </c>
      <c r="F2533" t="s">
        <v>121</v>
      </c>
      <c r="G2533">
        <v>1</v>
      </c>
      <c r="H2533" t="s">
        <v>2340</v>
      </c>
      <c r="I2533" t="s">
        <v>650</v>
      </c>
      <c r="J2533" s="5"/>
      <c r="L2533" t="s">
        <v>2341</v>
      </c>
      <c r="M2533">
        <v>2017</v>
      </c>
      <c r="N2533">
        <v>20</v>
      </c>
      <c r="O2533" t="s">
        <v>34</v>
      </c>
      <c r="Q2533" t="s">
        <v>35</v>
      </c>
      <c r="R2533" t="s">
        <v>125</v>
      </c>
      <c r="S2533" t="s">
        <v>126</v>
      </c>
      <c r="T2533">
        <v>3</v>
      </c>
      <c r="U2533" s="7">
        <v>3</v>
      </c>
      <c r="V2533" s="4">
        <v>3</v>
      </c>
      <c r="W2533">
        <v>0</v>
      </c>
      <c r="Y2533">
        <v>3</v>
      </c>
      <c r="Z2533">
        <v>3</v>
      </c>
      <c r="AA2533" t="b">
        <v>1</v>
      </c>
      <c r="AB2533" t="s">
        <v>199</v>
      </c>
      <c r="AC2533" t="s">
        <v>199</v>
      </c>
    </row>
    <row r="2534" spans="1:29" hidden="1" x14ac:dyDescent="0.25">
      <c r="A2534">
        <v>537803</v>
      </c>
      <c r="B2534" t="s">
        <v>2339</v>
      </c>
      <c r="C2534" t="s">
        <v>3168</v>
      </c>
      <c r="D2534" t="s">
        <v>196</v>
      </c>
      <c r="E2534" t="s">
        <v>117</v>
      </c>
      <c r="G2534">
        <v>1</v>
      </c>
      <c r="J2534" s="5"/>
      <c r="L2534" t="s">
        <v>2342</v>
      </c>
      <c r="M2534">
        <v>2017</v>
      </c>
      <c r="N2534">
        <v>19</v>
      </c>
      <c r="O2534" t="s">
        <v>34</v>
      </c>
      <c r="P2534" t="s">
        <v>294</v>
      </c>
      <c r="Q2534" t="s">
        <v>35</v>
      </c>
      <c r="R2534" t="s">
        <v>117</v>
      </c>
      <c r="S2534" t="s">
        <v>120</v>
      </c>
      <c r="T2534">
        <v>1</v>
      </c>
      <c r="U2534" s="7">
        <v>1</v>
      </c>
      <c r="V2534" s="4">
        <v>1</v>
      </c>
      <c r="W2534">
        <v>0</v>
      </c>
      <c r="Y2534">
        <v>1</v>
      </c>
      <c r="Z2534">
        <v>1</v>
      </c>
      <c r="AA2534" t="b">
        <v>1</v>
      </c>
      <c r="AB2534" t="s">
        <v>199</v>
      </c>
      <c r="AC2534" t="s">
        <v>199</v>
      </c>
    </row>
    <row r="2535" spans="1:29" hidden="1" x14ac:dyDescent="0.25">
      <c r="A2535">
        <v>537807</v>
      </c>
      <c r="B2535" t="s">
        <v>2339</v>
      </c>
      <c r="C2535" t="s">
        <v>3168</v>
      </c>
      <c r="D2535" t="s">
        <v>196</v>
      </c>
      <c r="E2535" t="s">
        <v>1245</v>
      </c>
      <c r="G2535">
        <v>0.5</v>
      </c>
      <c r="J2535" s="5"/>
      <c r="M2535">
        <v>2017</v>
      </c>
      <c r="Q2535" t="s">
        <v>35</v>
      </c>
      <c r="R2535" t="s">
        <v>1245</v>
      </c>
      <c r="S2535" t="s">
        <v>61</v>
      </c>
      <c r="T2535">
        <v>0</v>
      </c>
      <c r="U2535" s="7">
        <v>0</v>
      </c>
      <c r="V2535" s="4">
        <v>0</v>
      </c>
      <c r="W2535">
        <v>0</v>
      </c>
      <c r="Y2535">
        <v>0</v>
      </c>
      <c r="Z2535">
        <v>0</v>
      </c>
      <c r="AA2535" t="b">
        <v>1</v>
      </c>
      <c r="AB2535" t="s">
        <v>199</v>
      </c>
      <c r="AC2535" t="s">
        <v>199</v>
      </c>
    </row>
    <row r="2536" spans="1:29" hidden="1" x14ac:dyDescent="0.25">
      <c r="A2536">
        <v>538372</v>
      </c>
      <c r="B2536" t="s">
        <v>2339</v>
      </c>
      <c r="C2536" t="s">
        <v>3168</v>
      </c>
      <c r="D2536" t="s">
        <v>196</v>
      </c>
      <c r="E2536" t="s">
        <v>117</v>
      </c>
      <c r="G2536">
        <v>1</v>
      </c>
      <c r="J2536" s="5"/>
      <c r="L2536" t="s">
        <v>2343</v>
      </c>
      <c r="M2536">
        <v>2017</v>
      </c>
      <c r="N2536">
        <v>11</v>
      </c>
      <c r="O2536" t="s">
        <v>34</v>
      </c>
      <c r="P2536" t="s">
        <v>2344</v>
      </c>
      <c r="Q2536" t="s">
        <v>35</v>
      </c>
      <c r="R2536" t="s">
        <v>117</v>
      </c>
      <c r="S2536" t="s">
        <v>120</v>
      </c>
      <c r="T2536">
        <v>1</v>
      </c>
      <c r="U2536" s="7">
        <v>1</v>
      </c>
      <c r="V2536" s="4">
        <v>1</v>
      </c>
      <c r="W2536">
        <v>0</v>
      </c>
      <c r="Y2536">
        <v>1</v>
      </c>
      <c r="Z2536">
        <v>1</v>
      </c>
      <c r="AA2536" t="b">
        <v>1</v>
      </c>
      <c r="AB2536" t="s">
        <v>199</v>
      </c>
      <c r="AC2536" t="s">
        <v>199</v>
      </c>
    </row>
    <row r="2537" spans="1:29" hidden="1" x14ac:dyDescent="0.25">
      <c r="A2537">
        <v>554357</v>
      </c>
      <c r="B2537" t="s">
        <v>2339</v>
      </c>
      <c r="C2537" t="s">
        <v>3168</v>
      </c>
      <c r="D2537" t="s">
        <v>196</v>
      </c>
      <c r="E2537" t="s">
        <v>193</v>
      </c>
      <c r="G2537">
        <v>1</v>
      </c>
      <c r="J2537" s="5"/>
      <c r="M2537">
        <v>2018</v>
      </c>
      <c r="N2537">
        <v>352</v>
      </c>
      <c r="O2537" t="s">
        <v>34</v>
      </c>
      <c r="P2537" t="s">
        <v>176</v>
      </c>
      <c r="Q2537" t="s">
        <v>35</v>
      </c>
      <c r="R2537" t="s">
        <v>193</v>
      </c>
      <c r="S2537" t="s">
        <v>60</v>
      </c>
      <c r="T2537">
        <v>9</v>
      </c>
      <c r="U2537" s="7">
        <v>9</v>
      </c>
      <c r="V2537" s="4">
        <v>9</v>
      </c>
      <c r="W2537">
        <v>9</v>
      </c>
      <c r="Y2537">
        <v>9</v>
      </c>
      <c r="Z2537">
        <v>9</v>
      </c>
      <c r="AA2537" t="b">
        <v>1</v>
      </c>
      <c r="AB2537" t="s">
        <v>199</v>
      </c>
      <c r="AC2537" t="s">
        <v>199</v>
      </c>
    </row>
    <row r="2538" spans="1:29" hidden="1" x14ac:dyDescent="0.25">
      <c r="A2538">
        <v>555005</v>
      </c>
      <c r="B2538" t="s">
        <v>2339</v>
      </c>
      <c r="C2538" t="s">
        <v>3168</v>
      </c>
      <c r="D2538" t="s">
        <v>196</v>
      </c>
      <c r="E2538" t="s">
        <v>40</v>
      </c>
      <c r="F2538" t="s">
        <v>41</v>
      </c>
      <c r="G2538">
        <v>0.25</v>
      </c>
      <c r="J2538" s="5"/>
      <c r="L2538" t="s">
        <v>1691</v>
      </c>
      <c r="M2538">
        <v>2018</v>
      </c>
      <c r="N2538">
        <v>7</v>
      </c>
      <c r="O2538" t="s">
        <v>34</v>
      </c>
      <c r="Q2538" t="s">
        <v>35</v>
      </c>
      <c r="R2538" t="s">
        <v>43</v>
      </c>
      <c r="S2538" t="s">
        <v>44</v>
      </c>
      <c r="T2538">
        <v>0.5</v>
      </c>
      <c r="U2538" s="7">
        <v>0.5</v>
      </c>
      <c r="V2538" s="4">
        <v>0.125</v>
      </c>
      <c r="W2538">
        <v>0</v>
      </c>
      <c r="Y2538">
        <v>0.125</v>
      </c>
      <c r="Z2538">
        <v>0.125</v>
      </c>
      <c r="AA2538" t="b">
        <v>1</v>
      </c>
      <c r="AB2538" t="s">
        <v>199</v>
      </c>
      <c r="AC2538" t="s">
        <v>199</v>
      </c>
    </row>
    <row r="2539" spans="1:29" hidden="1" x14ac:dyDescent="0.25">
      <c r="A2539">
        <v>589167</v>
      </c>
      <c r="B2539" t="s">
        <v>2339</v>
      </c>
      <c r="C2539" t="s">
        <v>3168</v>
      </c>
      <c r="D2539" t="s">
        <v>196</v>
      </c>
      <c r="E2539" t="s">
        <v>346</v>
      </c>
      <c r="G2539">
        <v>1</v>
      </c>
      <c r="J2539" s="5"/>
      <c r="L2539" t="s">
        <v>2345</v>
      </c>
      <c r="M2539">
        <v>2020</v>
      </c>
      <c r="N2539">
        <v>10</v>
      </c>
      <c r="P2539" t="s">
        <v>2346</v>
      </c>
      <c r="Q2539" t="s">
        <v>35</v>
      </c>
      <c r="R2539" t="s">
        <v>346</v>
      </c>
      <c r="S2539" t="s">
        <v>61</v>
      </c>
      <c r="T2539">
        <v>0</v>
      </c>
      <c r="U2539" s="7">
        <v>0</v>
      </c>
      <c r="V2539" s="4">
        <v>0</v>
      </c>
      <c r="W2539">
        <v>0</v>
      </c>
      <c r="Y2539">
        <v>0</v>
      </c>
      <c r="Z2539">
        <v>0</v>
      </c>
      <c r="AA2539" t="b">
        <v>1</v>
      </c>
      <c r="AB2539" t="s">
        <v>199</v>
      </c>
      <c r="AC2539" t="s">
        <v>199</v>
      </c>
    </row>
    <row r="2540" spans="1:29" hidden="1" x14ac:dyDescent="0.25">
      <c r="A2540">
        <v>573369</v>
      </c>
      <c r="B2540" t="s">
        <v>2339</v>
      </c>
      <c r="C2540" t="s">
        <v>3168</v>
      </c>
      <c r="D2540" t="s">
        <v>196</v>
      </c>
      <c r="E2540" t="s">
        <v>117</v>
      </c>
      <c r="G2540">
        <v>1</v>
      </c>
      <c r="J2540" s="5"/>
      <c r="L2540" t="s">
        <v>2347</v>
      </c>
      <c r="M2540">
        <v>2019</v>
      </c>
      <c r="N2540">
        <v>12</v>
      </c>
      <c r="O2540" t="s">
        <v>34</v>
      </c>
      <c r="P2540" t="s">
        <v>2348</v>
      </c>
      <c r="Q2540" t="s">
        <v>35</v>
      </c>
      <c r="R2540" t="s">
        <v>117</v>
      </c>
      <c r="S2540" t="s">
        <v>120</v>
      </c>
      <c r="T2540">
        <v>1</v>
      </c>
      <c r="U2540" s="7">
        <v>1</v>
      </c>
      <c r="V2540" s="4">
        <v>1</v>
      </c>
      <c r="W2540">
        <v>0</v>
      </c>
      <c r="Y2540">
        <v>1</v>
      </c>
      <c r="Z2540">
        <v>1</v>
      </c>
      <c r="AA2540" t="b">
        <v>1</v>
      </c>
      <c r="AB2540" t="s">
        <v>199</v>
      </c>
      <c r="AC2540" t="s">
        <v>199</v>
      </c>
    </row>
    <row r="2541" spans="1:29" hidden="1" x14ac:dyDescent="0.25">
      <c r="A2541">
        <v>573372</v>
      </c>
      <c r="B2541" t="s">
        <v>2339</v>
      </c>
      <c r="C2541" t="s">
        <v>3168</v>
      </c>
      <c r="D2541" t="s">
        <v>196</v>
      </c>
      <c r="E2541" t="s">
        <v>99</v>
      </c>
      <c r="F2541" t="s">
        <v>100</v>
      </c>
      <c r="G2541">
        <v>1</v>
      </c>
      <c r="J2541" s="5"/>
      <c r="L2541" t="s">
        <v>2349</v>
      </c>
      <c r="M2541">
        <v>2019</v>
      </c>
      <c r="N2541">
        <v>10</v>
      </c>
      <c r="P2541" t="s">
        <v>2350</v>
      </c>
      <c r="Q2541" t="s">
        <v>69</v>
      </c>
      <c r="R2541" t="s">
        <v>103</v>
      </c>
      <c r="S2541" t="s">
        <v>104</v>
      </c>
      <c r="T2541">
        <v>0.25</v>
      </c>
      <c r="U2541" s="7">
        <v>0.5</v>
      </c>
      <c r="V2541" s="4">
        <v>0.5</v>
      </c>
      <c r="W2541">
        <v>0</v>
      </c>
      <c r="Y2541">
        <v>0.5</v>
      </c>
      <c r="Z2541">
        <v>0.5</v>
      </c>
      <c r="AA2541" t="b">
        <v>1</v>
      </c>
      <c r="AB2541" t="s">
        <v>199</v>
      </c>
      <c r="AC2541" t="s">
        <v>199</v>
      </c>
    </row>
    <row r="2542" spans="1:29" hidden="1" x14ac:dyDescent="0.25">
      <c r="A2542">
        <v>573394</v>
      </c>
      <c r="B2542" t="s">
        <v>2339</v>
      </c>
      <c r="C2542" t="s">
        <v>3168</v>
      </c>
      <c r="D2542" t="s">
        <v>196</v>
      </c>
      <c r="E2542" t="s">
        <v>228</v>
      </c>
      <c r="F2542" t="s">
        <v>229</v>
      </c>
      <c r="G2542">
        <v>1</v>
      </c>
      <c r="J2542" s="5"/>
      <c r="L2542" t="s">
        <v>2351</v>
      </c>
      <c r="M2542">
        <v>2019</v>
      </c>
      <c r="N2542">
        <v>6</v>
      </c>
      <c r="P2542" t="s">
        <v>2352</v>
      </c>
      <c r="Q2542" t="s">
        <v>319</v>
      </c>
      <c r="R2542" t="s">
        <v>232</v>
      </c>
      <c r="S2542" t="s">
        <v>61</v>
      </c>
      <c r="T2542">
        <v>0</v>
      </c>
      <c r="U2542" s="7">
        <v>0</v>
      </c>
      <c r="V2542" s="4">
        <v>0</v>
      </c>
      <c r="W2542">
        <v>0</v>
      </c>
      <c r="Y2542">
        <v>0</v>
      </c>
      <c r="Z2542">
        <v>0</v>
      </c>
      <c r="AA2542" t="b">
        <v>1</v>
      </c>
      <c r="AB2542" t="s">
        <v>199</v>
      </c>
      <c r="AC2542" t="s">
        <v>199</v>
      </c>
    </row>
    <row r="2543" spans="1:29" hidden="1" x14ac:dyDescent="0.25">
      <c r="A2543">
        <v>574564</v>
      </c>
      <c r="B2543" t="s">
        <v>2339</v>
      </c>
      <c r="C2543" t="s">
        <v>3168</v>
      </c>
      <c r="D2543" t="s">
        <v>196</v>
      </c>
      <c r="E2543" t="s">
        <v>117</v>
      </c>
      <c r="G2543">
        <v>1</v>
      </c>
      <c r="J2543" s="5"/>
      <c r="L2543" t="s">
        <v>2353</v>
      </c>
      <c r="M2543">
        <v>2019</v>
      </c>
      <c r="N2543">
        <v>22</v>
      </c>
      <c r="P2543" t="s">
        <v>2354</v>
      </c>
      <c r="Q2543" t="s">
        <v>35</v>
      </c>
      <c r="R2543" t="s">
        <v>117</v>
      </c>
      <c r="S2543" t="s">
        <v>120</v>
      </c>
      <c r="T2543">
        <v>1</v>
      </c>
      <c r="U2543" s="7">
        <v>1</v>
      </c>
      <c r="V2543" s="4">
        <v>1</v>
      </c>
      <c r="W2543">
        <v>0</v>
      </c>
      <c r="Y2543">
        <v>1</v>
      </c>
      <c r="Z2543">
        <v>1</v>
      </c>
      <c r="AA2543" t="b">
        <v>1</v>
      </c>
      <c r="AB2543" t="s">
        <v>199</v>
      </c>
      <c r="AC2543" t="s">
        <v>199</v>
      </c>
    </row>
    <row r="2544" spans="1:29" hidden="1" x14ac:dyDescent="0.25">
      <c r="A2544">
        <v>583891</v>
      </c>
      <c r="B2544" t="s">
        <v>2355</v>
      </c>
      <c r="C2544" t="s">
        <v>3168</v>
      </c>
      <c r="D2544" t="s">
        <v>221</v>
      </c>
      <c r="E2544" t="s">
        <v>117</v>
      </c>
      <c r="G2544">
        <v>1</v>
      </c>
      <c r="J2544" s="5"/>
      <c r="L2544" t="s">
        <v>2356</v>
      </c>
      <c r="M2544">
        <v>2020</v>
      </c>
      <c r="N2544">
        <v>18</v>
      </c>
      <c r="O2544" t="s">
        <v>159</v>
      </c>
      <c r="P2544" t="s">
        <v>318</v>
      </c>
      <c r="Q2544" t="s">
        <v>69</v>
      </c>
      <c r="R2544" t="s">
        <v>117</v>
      </c>
      <c r="S2544" t="s">
        <v>120</v>
      </c>
      <c r="T2544">
        <v>3</v>
      </c>
      <c r="U2544" s="7">
        <v>3</v>
      </c>
      <c r="V2544" s="4">
        <v>3</v>
      </c>
      <c r="W2544">
        <v>3</v>
      </c>
      <c r="Y2544">
        <v>3</v>
      </c>
      <c r="Z2544">
        <v>3</v>
      </c>
      <c r="AA2544" t="b">
        <v>1</v>
      </c>
      <c r="AB2544" t="s">
        <v>199</v>
      </c>
      <c r="AC2544" t="s">
        <v>199</v>
      </c>
    </row>
    <row r="2545" spans="1:29" hidden="1" x14ac:dyDescent="0.25">
      <c r="A2545">
        <v>588334</v>
      </c>
      <c r="B2545" t="s">
        <v>2355</v>
      </c>
      <c r="C2545" t="s">
        <v>3168</v>
      </c>
      <c r="D2545" t="s">
        <v>221</v>
      </c>
      <c r="E2545" t="s">
        <v>117</v>
      </c>
      <c r="G2545">
        <v>1</v>
      </c>
      <c r="J2545" s="5"/>
      <c r="L2545" t="s">
        <v>2357</v>
      </c>
      <c r="M2545">
        <v>2020</v>
      </c>
      <c r="N2545">
        <v>24</v>
      </c>
      <c r="O2545" t="s">
        <v>159</v>
      </c>
      <c r="P2545" t="s">
        <v>318</v>
      </c>
      <c r="Q2545" t="s">
        <v>69</v>
      </c>
      <c r="R2545" t="s">
        <v>117</v>
      </c>
      <c r="S2545" t="s">
        <v>120</v>
      </c>
      <c r="T2545">
        <v>3</v>
      </c>
      <c r="U2545" s="7">
        <v>3</v>
      </c>
      <c r="V2545" s="4">
        <v>3</v>
      </c>
      <c r="W2545">
        <v>3</v>
      </c>
      <c r="Y2545">
        <v>3</v>
      </c>
      <c r="Z2545">
        <v>3</v>
      </c>
      <c r="AA2545" t="b">
        <v>1</v>
      </c>
      <c r="AB2545" t="s">
        <v>199</v>
      </c>
      <c r="AC2545" t="s">
        <v>199</v>
      </c>
    </row>
    <row r="2546" spans="1:29" hidden="1" x14ac:dyDescent="0.25">
      <c r="A2546">
        <v>558088</v>
      </c>
      <c r="B2546" t="s">
        <v>2358</v>
      </c>
      <c r="C2546" t="s">
        <v>3168</v>
      </c>
      <c r="D2546" t="s">
        <v>114</v>
      </c>
      <c r="E2546" t="s">
        <v>568</v>
      </c>
      <c r="G2546">
        <v>1</v>
      </c>
      <c r="J2546" s="5"/>
      <c r="M2546">
        <v>2018</v>
      </c>
      <c r="N2546">
        <v>238</v>
      </c>
      <c r="O2546" t="s">
        <v>34</v>
      </c>
      <c r="P2546" t="s">
        <v>176</v>
      </c>
      <c r="Q2546" t="s">
        <v>35</v>
      </c>
      <c r="R2546" t="s">
        <v>568</v>
      </c>
      <c r="S2546" t="s">
        <v>191</v>
      </c>
      <c r="T2546">
        <v>1</v>
      </c>
      <c r="U2546" s="7">
        <v>1</v>
      </c>
      <c r="V2546" s="4">
        <v>1</v>
      </c>
      <c r="W2546">
        <v>0</v>
      </c>
      <c r="Y2546">
        <v>1</v>
      </c>
      <c r="Z2546">
        <v>1</v>
      </c>
      <c r="AA2546" t="b">
        <v>1</v>
      </c>
      <c r="AB2546" t="s">
        <v>110</v>
      </c>
      <c r="AC2546" t="s">
        <v>110</v>
      </c>
    </row>
    <row r="2547" spans="1:29" hidden="1" x14ac:dyDescent="0.25">
      <c r="A2547">
        <v>531403</v>
      </c>
      <c r="B2547" t="s">
        <v>2359</v>
      </c>
      <c r="C2547" t="s">
        <v>3168</v>
      </c>
      <c r="D2547" t="s">
        <v>130</v>
      </c>
      <c r="E2547" t="s">
        <v>40</v>
      </c>
      <c r="F2547" t="s">
        <v>47</v>
      </c>
      <c r="G2547">
        <v>0.25</v>
      </c>
      <c r="J2547" s="5">
        <v>408589700006</v>
      </c>
      <c r="K2547" t="s">
        <v>32</v>
      </c>
      <c r="L2547" t="s">
        <v>1294</v>
      </c>
      <c r="M2547">
        <v>2017</v>
      </c>
      <c r="N2547">
        <v>14</v>
      </c>
      <c r="O2547" t="s">
        <v>412</v>
      </c>
      <c r="Q2547" t="s">
        <v>69</v>
      </c>
      <c r="R2547" t="s">
        <v>51</v>
      </c>
      <c r="S2547" t="s">
        <v>139</v>
      </c>
      <c r="T2547">
        <v>4</v>
      </c>
      <c r="U2547" s="7">
        <v>4</v>
      </c>
      <c r="V2547" s="4">
        <v>1</v>
      </c>
      <c r="W2547">
        <v>0</v>
      </c>
      <c r="Y2547">
        <v>1</v>
      </c>
      <c r="Z2547">
        <v>1.5</v>
      </c>
      <c r="AA2547" t="b">
        <v>0</v>
      </c>
      <c r="AB2547" t="s">
        <v>76</v>
      </c>
      <c r="AC2547" t="s">
        <v>3186</v>
      </c>
    </row>
    <row r="2548" spans="1:29" hidden="1" x14ac:dyDescent="0.25">
      <c r="A2548">
        <v>558544</v>
      </c>
      <c r="B2548" t="s">
        <v>2359</v>
      </c>
      <c r="C2548" t="s">
        <v>3168</v>
      </c>
      <c r="D2548" t="s">
        <v>130</v>
      </c>
      <c r="E2548" t="s">
        <v>40</v>
      </c>
      <c r="F2548" t="s">
        <v>89</v>
      </c>
      <c r="G2548">
        <v>0.33333333333332998</v>
      </c>
      <c r="J2548" s="5"/>
      <c r="L2548" t="s">
        <v>239</v>
      </c>
      <c r="M2548">
        <v>2018</v>
      </c>
      <c r="N2548">
        <v>11</v>
      </c>
      <c r="O2548" t="s">
        <v>34</v>
      </c>
      <c r="Q2548" t="s">
        <v>35</v>
      </c>
      <c r="R2548" t="s">
        <v>91</v>
      </c>
      <c r="S2548" t="s">
        <v>92</v>
      </c>
      <c r="T2548">
        <v>1</v>
      </c>
      <c r="U2548" s="7">
        <v>1</v>
      </c>
      <c r="V2548" s="4">
        <v>0.33333333333332998</v>
      </c>
      <c r="W2548">
        <v>0</v>
      </c>
      <c r="Y2548">
        <v>0.33333333333332998</v>
      </c>
      <c r="Z2548">
        <v>0.33333333333332998</v>
      </c>
      <c r="AA2548" t="b">
        <v>1</v>
      </c>
      <c r="AB2548" t="s">
        <v>76</v>
      </c>
      <c r="AC2548" t="s">
        <v>3186</v>
      </c>
    </row>
    <row r="2549" spans="1:29" hidden="1" x14ac:dyDescent="0.25">
      <c r="A2549">
        <v>558548</v>
      </c>
      <c r="B2549" t="s">
        <v>2359</v>
      </c>
      <c r="C2549" t="s">
        <v>3168</v>
      </c>
      <c r="D2549" t="s">
        <v>130</v>
      </c>
      <c r="E2549" t="s">
        <v>40</v>
      </c>
      <c r="F2549" t="s">
        <v>89</v>
      </c>
      <c r="G2549">
        <v>0.5</v>
      </c>
      <c r="J2549" s="5"/>
      <c r="L2549" t="s">
        <v>2360</v>
      </c>
      <c r="M2549">
        <v>2018</v>
      </c>
      <c r="N2549">
        <v>6</v>
      </c>
      <c r="O2549" t="s">
        <v>34</v>
      </c>
      <c r="Q2549" t="s">
        <v>35</v>
      </c>
      <c r="R2549" t="s">
        <v>91</v>
      </c>
      <c r="S2549" t="s">
        <v>92</v>
      </c>
      <c r="T2549">
        <v>1</v>
      </c>
      <c r="U2549" s="7">
        <v>1</v>
      </c>
      <c r="V2549" s="4">
        <v>0.5</v>
      </c>
      <c r="W2549">
        <v>0</v>
      </c>
      <c r="Y2549">
        <v>0.5</v>
      </c>
      <c r="Z2549">
        <v>0.5</v>
      </c>
      <c r="AA2549" t="b">
        <v>1</v>
      </c>
      <c r="AB2549" t="s">
        <v>76</v>
      </c>
      <c r="AC2549" t="s">
        <v>3186</v>
      </c>
    </row>
    <row r="2550" spans="1:29" hidden="1" x14ac:dyDescent="0.25">
      <c r="A2550">
        <v>558553</v>
      </c>
      <c r="B2550" t="s">
        <v>2359</v>
      </c>
      <c r="C2550" t="s">
        <v>3168</v>
      </c>
      <c r="D2550" t="s">
        <v>130</v>
      </c>
      <c r="E2550" t="s">
        <v>99</v>
      </c>
      <c r="F2550" t="s">
        <v>100</v>
      </c>
      <c r="G2550">
        <v>0.5</v>
      </c>
      <c r="J2550" s="5">
        <v>459255700021</v>
      </c>
      <c r="L2550" t="s">
        <v>2361</v>
      </c>
      <c r="M2550">
        <v>2018</v>
      </c>
      <c r="N2550">
        <v>10</v>
      </c>
      <c r="P2550" t="s">
        <v>2362</v>
      </c>
      <c r="Q2550" t="s">
        <v>69</v>
      </c>
      <c r="R2550" t="s">
        <v>103</v>
      </c>
      <c r="S2550" t="s">
        <v>104</v>
      </c>
      <c r="T2550">
        <v>0.25</v>
      </c>
      <c r="U2550" s="7">
        <v>0.5</v>
      </c>
      <c r="V2550" s="4">
        <v>0.25</v>
      </c>
      <c r="W2550">
        <v>0</v>
      </c>
      <c r="Y2550">
        <v>0.25</v>
      </c>
      <c r="Z2550">
        <v>0.25</v>
      </c>
      <c r="AA2550" t="b">
        <v>1</v>
      </c>
      <c r="AB2550" t="s">
        <v>76</v>
      </c>
      <c r="AC2550" t="s">
        <v>3186</v>
      </c>
    </row>
    <row r="2551" spans="1:29" hidden="1" x14ac:dyDescent="0.25">
      <c r="A2551">
        <v>533766</v>
      </c>
      <c r="B2551" t="s">
        <v>2359</v>
      </c>
      <c r="C2551" t="s">
        <v>3168</v>
      </c>
      <c r="D2551" t="s">
        <v>130</v>
      </c>
      <c r="E2551" t="s">
        <v>40</v>
      </c>
      <c r="F2551" t="s">
        <v>30</v>
      </c>
      <c r="G2551">
        <v>9.0909090909090995E-2</v>
      </c>
      <c r="H2551" t="s">
        <v>2363</v>
      </c>
      <c r="I2551" t="s">
        <v>66</v>
      </c>
      <c r="J2551" s="5">
        <v>414587900017</v>
      </c>
      <c r="K2551" t="s">
        <v>49</v>
      </c>
      <c r="L2551" t="s">
        <v>955</v>
      </c>
      <c r="M2551">
        <v>2017</v>
      </c>
      <c r="N2551">
        <v>12</v>
      </c>
      <c r="O2551" t="s">
        <v>956</v>
      </c>
      <c r="Q2551" t="s">
        <v>69</v>
      </c>
      <c r="R2551" t="s">
        <v>55</v>
      </c>
      <c r="S2551" t="s">
        <v>71</v>
      </c>
      <c r="T2551">
        <v>12</v>
      </c>
      <c r="U2551" s="7">
        <v>12</v>
      </c>
      <c r="V2551" s="4">
        <v>1.0909090909090919</v>
      </c>
      <c r="W2551">
        <v>0</v>
      </c>
      <c r="Y2551">
        <v>1.0909090909090919</v>
      </c>
      <c r="Z2551">
        <v>1.0909090909090919</v>
      </c>
      <c r="AA2551" t="b">
        <v>1</v>
      </c>
      <c r="AB2551" t="s">
        <v>76</v>
      </c>
      <c r="AC2551" t="s">
        <v>3186</v>
      </c>
    </row>
    <row r="2552" spans="1:29" hidden="1" x14ac:dyDescent="0.25">
      <c r="A2552">
        <v>576750</v>
      </c>
      <c r="B2552" t="s">
        <v>2359</v>
      </c>
      <c r="C2552" t="s">
        <v>3168</v>
      </c>
      <c r="D2552" t="s">
        <v>130</v>
      </c>
      <c r="E2552" t="s">
        <v>271</v>
      </c>
      <c r="G2552">
        <v>0.5</v>
      </c>
      <c r="J2552" s="5"/>
      <c r="L2552" t="s">
        <v>2364</v>
      </c>
      <c r="M2552">
        <v>2019</v>
      </c>
      <c r="N2552">
        <v>4</v>
      </c>
      <c r="O2552" t="s">
        <v>34</v>
      </c>
      <c r="P2552" t="s">
        <v>622</v>
      </c>
      <c r="Q2552" t="s">
        <v>35</v>
      </c>
      <c r="R2552" t="s">
        <v>271</v>
      </c>
      <c r="S2552" t="s">
        <v>120</v>
      </c>
      <c r="T2552">
        <v>1</v>
      </c>
      <c r="U2552" s="7">
        <v>1</v>
      </c>
      <c r="V2552" s="4">
        <v>0.5</v>
      </c>
      <c r="W2552">
        <v>0</v>
      </c>
      <c r="Y2552">
        <v>0.5</v>
      </c>
      <c r="Z2552">
        <v>0.5</v>
      </c>
      <c r="AA2552" t="b">
        <v>1</v>
      </c>
      <c r="AB2552" t="s">
        <v>76</v>
      </c>
      <c r="AC2552" t="s">
        <v>3188</v>
      </c>
    </row>
    <row r="2553" spans="1:29" hidden="1" x14ac:dyDescent="0.25">
      <c r="A2553">
        <v>576756</v>
      </c>
      <c r="B2553" t="s">
        <v>2359</v>
      </c>
      <c r="C2553" t="s">
        <v>3168</v>
      </c>
      <c r="D2553" t="s">
        <v>130</v>
      </c>
      <c r="E2553" t="s">
        <v>271</v>
      </c>
      <c r="G2553">
        <v>1</v>
      </c>
      <c r="J2553" s="5"/>
      <c r="L2553" t="s">
        <v>2364</v>
      </c>
      <c r="M2553">
        <v>2019</v>
      </c>
      <c r="N2553">
        <v>8</v>
      </c>
      <c r="O2553" t="s">
        <v>34</v>
      </c>
      <c r="P2553" t="s">
        <v>622</v>
      </c>
      <c r="Q2553" t="s">
        <v>35</v>
      </c>
      <c r="R2553" t="s">
        <v>271</v>
      </c>
      <c r="S2553" t="s">
        <v>120</v>
      </c>
      <c r="T2553">
        <v>1</v>
      </c>
      <c r="U2553" s="7">
        <v>1</v>
      </c>
      <c r="V2553" s="4">
        <v>1</v>
      </c>
      <c r="W2553">
        <v>0</v>
      </c>
      <c r="Y2553">
        <v>1</v>
      </c>
      <c r="Z2553">
        <v>1</v>
      </c>
      <c r="AA2553" t="b">
        <v>1</v>
      </c>
      <c r="AB2553" t="s">
        <v>76</v>
      </c>
      <c r="AC2553" t="s">
        <v>3188</v>
      </c>
    </row>
    <row r="2554" spans="1:29" hidden="1" x14ac:dyDescent="0.25">
      <c r="A2554">
        <v>576759</v>
      </c>
      <c r="B2554" t="s">
        <v>2359</v>
      </c>
      <c r="C2554" t="s">
        <v>3168</v>
      </c>
      <c r="D2554" t="s">
        <v>130</v>
      </c>
      <c r="E2554" t="s">
        <v>271</v>
      </c>
      <c r="G2554">
        <v>0.5</v>
      </c>
      <c r="J2554" s="5"/>
      <c r="L2554" t="s">
        <v>2364</v>
      </c>
      <c r="M2554">
        <v>2019</v>
      </c>
      <c r="N2554">
        <v>9</v>
      </c>
      <c r="O2554" t="s">
        <v>34</v>
      </c>
      <c r="P2554" t="s">
        <v>622</v>
      </c>
      <c r="Q2554" t="s">
        <v>35</v>
      </c>
      <c r="R2554" t="s">
        <v>271</v>
      </c>
      <c r="S2554" t="s">
        <v>120</v>
      </c>
      <c r="T2554">
        <v>1</v>
      </c>
      <c r="U2554" s="7">
        <v>1</v>
      </c>
      <c r="V2554" s="4">
        <v>0.5</v>
      </c>
      <c r="W2554">
        <v>0</v>
      </c>
      <c r="Y2554">
        <v>0.5</v>
      </c>
      <c r="Z2554">
        <v>0.5</v>
      </c>
      <c r="AA2554" t="b">
        <v>1</v>
      </c>
      <c r="AB2554" t="s">
        <v>76</v>
      </c>
      <c r="AC2554" t="s">
        <v>3188</v>
      </c>
    </row>
    <row r="2555" spans="1:29" hidden="1" x14ac:dyDescent="0.25">
      <c r="A2555">
        <v>576766</v>
      </c>
      <c r="B2555" t="s">
        <v>2359</v>
      </c>
      <c r="C2555" t="s">
        <v>3168</v>
      </c>
      <c r="D2555" t="s">
        <v>130</v>
      </c>
      <c r="E2555" t="s">
        <v>271</v>
      </c>
      <c r="G2555">
        <v>1</v>
      </c>
      <c r="J2555" s="5"/>
      <c r="L2555" t="s">
        <v>2364</v>
      </c>
      <c r="M2555">
        <v>2019</v>
      </c>
      <c r="N2555">
        <v>5</v>
      </c>
      <c r="O2555" t="s">
        <v>34</v>
      </c>
      <c r="P2555" t="s">
        <v>622</v>
      </c>
      <c r="Q2555" t="s">
        <v>35</v>
      </c>
      <c r="R2555" t="s">
        <v>271</v>
      </c>
      <c r="S2555" t="s">
        <v>120</v>
      </c>
      <c r="T2555">
        <v>1</v>
      </c>
      <c r="U2555" s="7">
        <v>1</v>
      </c>
      <c r="V2555" s="4">
        <v>1</v>
      </c>
      <c r="W2555">
        <v>0</v>
      </c>
      <c r="Y2555">
        <v>1</v>
      </c>
      <c r="Z2555">
        <v>1</v>
      </c>
      <c r="AA2555" t="b">
        <v>1</v>
      </c>
      <c r="AB2555" t="s">
        <v>76</v>
      </c>
      <c r="AC2555" t="s">
        <v>3188</v>
      </c>
    </row>
    <row r="2556" spans="1:29" hidden="1" x14ac:dyDescent="0.25">
      <c r="A2556">
        <v>536180</v>
      </c>
      <c r="B2556" t="s">
        <v>2359</v>
      </c>
      <c r="C2556" t="s">
        <v>3168</v>
      </c>
      <c r="D2556" t="s">
        <v>130</v>
      </c>
      <c r="E2556" t="s">
        <v>40</v>
      </c>
      <c r="F2556" t="s">
        <v>47</v>
      </c>
      <c r="G2556">
        <v>0.33333333333332998</v>
      </c>
      <c r="H2556" t="s">
        <v>2365</v>
      </c>
      <c r="I2556" t="s">
        <v>49</v>
      </c>
      <c r="J2556" s="5">
        <v>418941000004</v>
      </c>
      <c r="K2556" t="s">
        <v>32</v>
      </c>
      <c r="L2556" t="s">
        <v>1294</v>
      </c>
      <c r="M2556">
        <v>2017</v>
      </c>
      <c r="N2556">
        <v>25</v>
      </c>
      <c r="O2556" t="s">
        <v>412</v>
      </c>
      <c r="Q2556" t="s">
        <v>69</v>
      </c>
      <c r="R2556" t="s">
        <v>51</v>
      </c>
      <c r="S2556" t="s">
        <v>169</v>
      </c>
      <c r="T2556">
        <v>7</v>
      </c>
      <c r="U2556" s="7">
        <v>7</v>
      </c>
      <c r="V2556" s="4">
        <v>2.3333333333333099</v>
      </c>
      <c r="W2556">
        <v>0</v>
      </c>
      <c r="Y2556">
        <v>2.3333333333333099</v>
      </c>
      <c r="Z2556">
        <v>1.99999999999998</v>
      </c>
      <c r="AA2556" t="b">
        <v>0</v>
      </c>
      <c r="AB2556" t="s">
        <v>76</v>
      </c>
      <c r="AC2556" t="s">
        <v>3186</v>
      </c>
    </row>
    <row r="2557" spans="1:29" hidden="1" x14ac:dyDescent="0.25">
      <c r="A2557">
        <v>580273</v>
      </c>
      <c r="B2557" t="s">
        <v>2359</v>
      </c>
      <c r="C2557" t="s">
        <v>3168</v>
      </c>
      <c r="D2557" t="s">
        <v>130</v>
      </c>
      <c r="E2557" t="s">
        <v>58</v>
      </c>
      <c r="G2557">
        <v>9.0909090909090995E-2</v>
      </c>
      <c r="J2557" s="5"/>
      <c r="M2557">
        <v>2019</v>
      </c>
      <c r="N2557">
        <v>158</v>
      </c>
      <c r="O2557" t="s">
        <v>34</v>
      </c>
      <c r="P2557" t="s">
        <v>1645</v>
      </c>
      <c r="Q2557" t="s">
        <v>35</v>
      </c>
      <c r="R2557" t="s">
        <v>58</v>
      </c>
      <c r="S2557" t="s">
        <v>60</v>
      </c>
      <c r="T2557">
        <v>3</v>
      </c>
      <c r="U2557" s="7">
        <v>3</v>
      </c>
      <c r="V2557" s="4">
        <v>0.27272727272727298</v>
      </c>
      <c r="W2557">
        <v>3</v>
      </c>
      <c r="Y2557">
        <v>0.27272727272727298</v>
      </c>
      <c r="Z2557">
        <v>0.27272727272727298</v>
      </c>
      <c r="AA2557" t="b">
        <v>1</v>
      </c>
      <c r="AB2557" t="s">
        <v>76</v>
      </c>
      <c r="AC2557" t="s">
        <v>3186</v>
      </c>
    </row>
    <row r="2558" spans="1:29" hidden="1" x14ac:dyDescent="0.25">
      <c r="A2558">
        <v>580282</v>
      </c>
      <c r="B2558" t="s">
        <v>2359</v>
      </c>
      <c r="C2558" t="s">
        <v>3168</v>
      </c>
      <c r="D2558" t="s">
        <v>130</v>
      </c>
      <c r="E2558" t="s">
        <v>40</v>
      </c>
      <c r="F2558" t="s">
        <v>64</v>
      </c>
      <c r="G2558">
        <v>0.16666666666666999</v>
      </c>
      <c r="H2558" t="s">
        <v>2048</v>
      </c>
      <c r="I2558" t="s">
        <v>80</v>
      </c>
      <c r="J2558" s="5">
        <v>545815000010</v>
      </c>
      <c r="K2558" t="s">
        <v>66</v>
      </c>
      <c r="L2558" t="s">
        <v>2049</v>
      </c>
      <c r="M2558">
        <v>2020</v>
      </c>
      <c r="N2558">
        <v>13</v>
      </c>
      <c r="O2558" t="s">
        <v>173</v>
      </c>
      <c r="Q2558" t="s">
        <v>69</v>
      </c>
      <c r="R2558" t="s">
        <v>70</v>
      </c>
      <c r="S2558" t="s">
        <v>82</v>
      </c>
      <c r="T2558">
        <v>16</v>
      </c>
      <c r="U2558" s="7">
        <v>16</v>
      </c>
      <c r="V2558" s="4">
        <v>2.6666666666667198</v>
      </c>
      <c r="W2558">
        <v>0</v>
      </c>
      <c r="Y2558">
        <v>2.6666666666667198</v>
      </c>
      <c r="Z2558">
        <v>2.3333333333333797</v>
      </c>
      <c r="AA2558" t="b">
        <v>0</v>
      </c>
      <c r="AB2558" t="s">
        <v>76</v>
      </c>
      <c r="AC2558" t="s">
        <v>3186</v>
      </c>
    </row>
    <row r="2559" spans="1:29" hidden="1" x14ac:dyDescent="0.25">
      <c r="A2559">
        <v>564359</v>
      </c>
      <c r="B2559" t="s">
        <v>2359</v>
      </c>
      <c r="C2559" t="s">
        <v>3168</v>
      </c>
      <c r="D2559" t="s">
        <v>130</v>
      </c>
      <c r="E2559" t="s">
        <v>99</v>
      </c>
      <c r="F2559" t="s">
        <v>134</v>
      </c>
      <c r="G2559">
        <v>0.25</v>
      </c>
      <c r="J2559" s="5">
        <v>482135600018</v>
      </c>
      <c r="L2559" t="s">
        <v>500</v>
      </c>
      <c r="M2559">
        <v>2019</v>
      </c>
      <c r="N2559">
        <v>7</v>
      </c>
      <c r="O2559" t="s">
        <v>34</v>
      </c>
      <c r="P2559" t="s">
        <v>501</v>
      </c>
      <c r="Q2559" t="s">
        <v>69</v>
      </c>
      <c r="R2559" t="s">
        <v>224</v>
      </c>
      <c r="S2559" t="s">
        <v>225</v>
      </c>
      <c r="T2559">
        <v>0.5</v>
      </c>
      <c r="U2559" s="7">
        <v>1</v>
      </c>
      <c r="V2559" s="4">
        <v>0.25</v>
      </c>
      <c r="W2559">
        <v>0</v>
      </c>
      <c r="Y2559">
        <v>0.25</v>
      </c>
      <c r="Z2559">
        <v>0.25</v>
      </c>
      <c r="AA2559" t="b">
        <v>1</v>
      </c>
      <c r="AB2559" t="s">
        <v>76</v>
      </c>
      <c r="AC2559" t="s">
        <v>3186</v>
      </c>
    </row>
    <row r="2560" spans="1:29" hidden="1" x14ac:dyDescent="0.25">
      <c r="A2560">
        <v>581560</v>
      </c>
      <c r="B2560" t="s">
        <v>2359</v>
      </c>
      <c r="C2560" t="s">
        <v>3168</v>
      </c>
      <c r="D2560" t="s">
        <v>130</v>
      </c>
      <c r="E2560" t="s">
        <v>99</v>
      </c>
      <c r="F2560" t="s">
        <v>100</v>
      </c>
      <c r="G2560">
        <v>0.5</v>
      </c>
      <c r="J2560" s="5"/>
      <c r="L2560" t="s">
        <v>1158</v>
      </c>
      <c r="M2560">
        <v>2020</v>
      </c>
      <c r="N2560">
        <v>6</v>
      </c>
      <c r="P2560" t="s">
        <v>1159</v>
      </c>
      <c r="Q2560" t="s">
        <v>35</v>
      </c>
      <c r="R2560" t="s">
        <v>103</v>
      </c>
      <c r="S2560" t="s">
        <v>104</v>
      </c>
      <c r="T2560">
        <v>0.25</v>
      </c>
      <c r="U2560" s="7">
        <v>0.25</v>
      </c>
      <c r="V2560" s="4">
        <v>0.125</v>
      </c>
      <c r="W2560">
        <v>0</v>
      </c>
      <c r="Y2560">
        <v>0.125</v>
      </c>
      <c r="Z2560">
        <v>0.125</v>
      </c>
      <c r="AA2560" t="b">
        <v>1</v>
      </c>
      <c r="AB2560" t="s">
        <v>76</v>
      </c>
      <c r="AC2560" t="s">
        <v>3186</v>
      </c>
    </row>
    <row r="2561" spans="1:29" hidden="1" x14ac:dyDescent="0.25">
      <c r="A2561">
        <v>582643</v>
      </c>
      <c r="B2561" t="s">
        <v>2359</v>
      </c>
      <c r="C2561" t="s">
        <v>3168</v>
      </c>
      <c r="D2561" t="s">
        <v>130</v>
      </c>
      <c r="E2561" t="s">
        <v>99</v>
      </c>
      <c r="F2561" t="s">
        <v>134</v>
      </c>
      <c r="G2561">
        <v>0.33333333333332998</v>
      </c>
      <c r="J2561" s="5">
        <v>567209500001</v>
      </c>
      <c r="L2561" t="s">
        <v>496</v>
      </c>
      <c r="M2561">
        <v>2020</v>
      </c>
      <c r="N2561">
        <v>9</v>
      </c>
      <c r="O2561" t="s">
        <v>34</v>
      </c>
      <c r="P2561" t="s">
        <v>482</v>
      </c>
      <c r="Q2561" t="s">
        <v>69</v>
      </c>
      <c r="R2561" t="s">
        <v>224</v>
      </c>
      <c r="S2561" t="s">
        <v>225</v>
      </c>
      <c r="T2561">
        <v>0.5</v>
      </c>
      <c r="U2561" s="7">
        <v>1</v>
      </c>
      <c r="V2561" s="4">
        <v>0.33333333333332998</v>
      </c>
      <c r="W2561">
        <v>0</v>
      </c>
      <c r="Y2561">
        <v>0.33333333333332998</v>
      </c>
      <c r="Z2561">
        <v>0.33333333333332998</v>
      </c>
      <c r="AA2561" t="b">
        <v>1</v>
      </c>
      <c r="AB2561" t="s">
        <v>76</v>
      </c>
      <c r="AC2561" t="s">
        <v>3186</v>
      </c>
    </row>
    <row r="2562" spans="1:29" hidden="1" x14ac:dyDescent="0.25">
      <c r="A2562">
        <v>582644</v>
      </c>
      <c r="B2562" t="s">
        <v>2359</v>
      </c>
      <c r="C2562" t="s">
        <v>3168</v>
      </c>
      <c r="D2562" t="s">
        <v>130</v>
      </c>
      <c r="E2562" t="s">
        <v>99</v>
      </c>
      <c r="F2562" t="s">
        <v>134</v>
      </c>
      <c r="G2562">
        <v>0.25</v>
      </c>
      <c r="J2562" s="5">
        <v>567209500002</v>
      </c>
      <c r="L2562" t="s">
        <v>496</v>
      </c>
      <c r="M2562">
        <v>2020</v>
      </c>
      <c r="N2562">
        <v>9</v>
      </c>
      <c r="O2562" t="s">
        <v>34</v>
      </c>
      <c r="P2562" t="s">
        <v>482</v>
      </c>
      <c r="Q2562" t="s">
        <v>69</v>
      </c>
      <c r="R2562" t="s">
        <v>224</v>
      </c>
      <c r="S2562" t="s">
        <v>225</v>
      </c>
      <c r="T2562">
        <v>0.5</v>
      </c>
      <c r="U2562" s="7">
        <v>1</v>
      </c>
      <c r="V2562" s="4">
        <v>0.25</v>
      </c>
      <c r="W2562">
        <v>0</v>
      </c>
      <c r="Y2562">
        <v>0.25</v>
      </c>
      <c r="Z2562">
        <v>0.25</v>
      </c>
      <c r="AA2562" t="b">
        <v>1</v>
      </c>
      <c r="AB2562" t="s">
        <v>76</v>
      </c>
      <c r="AC2562" t="s">
        <v>3186</v>
      </c>
    </row>
    <row r="2563" spans="1:29" hidden="1" x14ac:dyDescent="0.25">
      <c r="A2563">
        <v>565823</v>
      </c>
      <c r="B2563" t="s">
        <v>2359</v>
      </c>
      <c r="C2563" t="s">
        <v>3168</v>
      </c>
      <c r="D2563" t="s">
        <v>130</v>
      </c>
      <c r="E2563" t="s">
        <v>99</v>
      </c>
      <c r="F2563" t="s">
        <v>100</v>
      </c>
      <c r="G2563">
        <v>0.2</v>
      </c>
      <c r="J2563" s="5"/>
      <c r="L2563" t="s">
        <v>2272</v>
      </c>
      <c r="M2563">
        <v>2019</v>
      </c>
      <c r="N2563">
        <v>4</v>
      </c>
      <c r="P2563" t="s">
        <v>2273</v>
      </c>
      <c r="Q2563" t="s">
        <v>69</v>
      </c>
      <c r="R2563" t="s">
        <v>103</v>
      </c>
      <c r="S2563" t="s">
        <v>104</v>
      </c>
      <c r="T2563">
        <v>0.25</v>
      </c>
      <c r="U2563" s="7">
        <v>0.5</v>
      </c>
      <c r="V2563" s="4">
        <v>0.1</v>
      </c>
      <c r="W2563">
        <v>0</v>
      </c>
      <c r="Y2563">
        <v>0.1</v>
      </c>
      <c r="Z2563">
        <v>0.1</v>
      </c>
      <c r="AA2563" t="b">
        <v>1</v>
      </c>
      <c r="AB2563" t="s">
        <v>76</v>
      </c>
      <c r="AC2563" t="s">
        <v>3186</v>
      </c>
    </row>
    <row r="2564" spans="1:29" hidden="1" x14ac:dyDescent="0.25">
      <c r="A2564">
        <v>565833</v>
      </c>
      <c r="B2564" t="s">
        <v>2359</v>
      </c>
      <c r="C2564" t="s">
        <v>3168</v>
      </c>
      <c r="D2564" t="s">
        <v>130</v>
      </c>
      <c r="E2564" t="s">
        <v>99</v>
      </c>
      <c r="F2564" t="s">
        <v>100</v>
      </c>
      <c r="G2564">
        <v>0.11111111111110999</v>
      </c>
      <c r="J2564" s="5"/>
      <c r="L2564" t="s">
        <v>2272</v>
      </c>
      <c r="M2564">
        <v>2019</v>
      </c>
      <c r="N2564">
        <v>6</v>
      </c>
      <c r="P2564" t="s">
        <v>2273</v>
      </c>
      <c r="Q2564" t="s">
        <v>69</v>
      </c>
      <c r="R2564" t="s">
        <v>103</v>
      </c>
      <c r="S2564" t="s">
        <v>104</v>
      </c>
      <c r="T2564">
        <v>0.25</v>
      </c>
      <c r="U2564" s="7">
        <v>0.5</v>
      </c>
      <c r="V2564" s="4">
        <v>5.5555555555554997E-2</v>
      </c>
      <c r="W2564">
        <v>0</v>
      </c>
      <c r="Y2564">
        <v>5.5555555555554997E-2</v>
      </c>
      <c r="Z2564">
        <v>5.5555555555554997E-2</v>
      </c>
      <c r="AA2564" t="b">
        <v>1</v>
      </c>
      <c r="AB2564" t="s">
        <v>76</v>
      </c>
      <c r="AC2564" t="s">
        <v>3186</v>
      </c>
    </row>
    <row r="2565" spans="1:29" hidden="1" x14ac:dyDescent="0.25">
      <c r="A2565">
        <v>548622</v>
      </c>
      <c r="B2565" t="s">
        <v>2359</v>
      </c>
      <c r="C2565" t="s">
        <v>3168</v>
      </c>
      <c r="D2565" t="s">
        <v>130</v>
      </c>
      <c r="E2565" t="s">
        <v>553</v>
      </c>
      <c r="F2565" t="s">
        <v>47</v>
      </c>
      <c r="G2565">
        <v>1</v>
      </c>
      <c r="H2565" t="s">
        <v>2366</v>
      </c>
      <c r="I2565" t="s">
        <v>66</v>
      </c>
      <c r="J2565" s="5">
        <v>441354400001</v>
      </c>
      <c r="K2565" t="s">
        <v>49</v>
      </c>
      <c r="L2565" t="s">
        <v>1294</v>
      </c>
      <c r="M2565">
        <v>2018</v>
      </c>
      <c r="N2565">
        <v>3</v>
      </c>
      <c r="O2565" t="s">
        <v>412</v>
      </c>
      <c r="P2565" t="s">
        <v>2367</v>
      </c>
      <c r="Q2565" t="s">
        <v>69</v>
      </c>
      <c r="R2565" t="s">
        <v>3124</v>
      </c>
      <c r="S2565" t="s">
        <v>61</v>
      </c>
      <c r="T2565">
        <v>0</v>
      </c>
      <c r="U2565" s="7">
        <v>0</v>
      </c>
      <c r="V2565" s="4">
        <v>0</v>
      </c>
      <c r="W2565">
        <v>0</v>
      </c>
      <c r="Y2565">
        <v>0</v>
      </c>
      <c r="Z2565">
        <v>0</v>
      </c>
      <c r="AA2565" t="b">
        <v>1</v>
      </c>
      <c r="AB2565" t="s">
        <v>76</v>
      </c>
      <c r="AC2565" t="s">
        <v>3186</v>
      </c>
    </row>
    <row r="2566" spans="1:29" hidden="1" x14ac:dyDescent="0.25">
      <c r="A2566">
        <v>583634</v>
      </c>
      <c r="B2566" t="s">
        <v>2359</v>
      </c>
      <c r="C2566" t="s">
        <v>3168</v>
      </c>
      <c r="D2566" t="s">
        <v>130</v>
      </c>
      <c r="E2566" t="s">
        <v>553</v>
      </c>
      <c r="F2566" t="s">
        <v>64</v>
      </c>
      <c r="G2566">
        <v>1</v>
      </c>
      <c r="J2566" s="5">
        <v>560389500001</v>
      </c>
      <c r="K2566" t="s">
        <v>32</v>
      </c>
      <c r="L2566" t="s">
        <v>1294</v>
      </c>
      <c r="M2566">
        <v>2020</v>
      </c>
      <c r="N2566">
        <v>3</v>
      </c>
      <c r="O2566" t="s">
        <v>412</v>
      </c>
      <c r="P2566" t="s">
        <v>2046</v>
      </c>
      <c r="Q2566" t="s">
        <v>69</v>
      </c>
      <c r="R2566" t="s">
        <v>3138</v>
      </c>
      <c r="S2566" t="s">
        <v>61</v>
      </c>
      <c r="T2566">
        <v>0</v>
      </c>
      <c r="U2566" s="7">
        <v>0</v>
      </c>
      <c r="V2566" s="4">
        <v>0</v>
      </c>
      <c r="W2566">
        <v>0</v>
      </c>
      <c r="Y2566">
        <v>0</v>
      </c>
      <c r="Z2566">
        <v>0</v>
      </c>
      <c r="AA2566" t="b">
        <v>1</v>
      </c>
      <c r="AB2566" t="s">
        <v>76</v>
      </c>
      <c r="AC2566" t="s">
        <v>3186</v>
      </c>
    </row>
    <row r="2567" spans="1:29" hidden="1" x14ac:dyDescent="0.25">
      <c r="A2567">
        <v>550752</v>
      </c>
      <c r="B2567" t="s">
        <v>2359</v>
      </c>
      <c r="C2567" t="s">
        <v>3168</v>
      </c>
      <c r="D2567" t="s">
        <v>130</v>
      </c>
      <c r="E2567" t="s">
        <v>40</v>
      </c>
      <c r="F2567" t="s">
        <v>134</v>
      </c>
      <c r="G2567">
        <v>0.25</v>
      </c>
      <c r="H2567" t="s">
        <v>2368</v>
      </c>
      <c r="I2567" t="s">
        <v>32</v>
      </c>
      <c r="J2567" s="5">
        <v>431376400009</v>
      </c>
      <c r="L2567" t="s">
        <v>2369</v>
      </c>
      <c r="M2567">
        <v>2018</v>
      </c>
      <c r="N2567">
        <v>29</v>
      </c>
      <c r="O2567" t="s">
        <v>412</v>
      </c>
      <c r="P2567" t="s">
        <v>2370</v>
      </c>
      <c r="Q2567" t="s">
        <v>69</v>
      </c>
      <c r="R2567" t="s">
        <v>138</v>
      </c>
      <c r="S2567" t="s">
        <v>139</v>
      </c>
      <c r="T2567">
        <v>4</v>
      </c>
      <c r="U2567" s="7">
        <v>4</v>
      </c>
      <c r="V2567" s="4">
        <v>1</v>
      </c>
      <c r="W2567">
        <v>0</v>
      </c>
      <c r="Y2567">
        <v>1</v>
      </c>
      <c r="Z2567">
        <v>1</v>
      </c>
      <c r="AA2567" t="b">
        <v>1</v>
      </c>
      <c r="AB2567" t="s">
        <v>76</v>
      </c>
      <c r="AC2567" t="s">
        <v>3186</v>
      </c>
    </row>
    <row r="2568" spans="1:29" hidden="1" x14ac:dyDescent="0.25">
      <c r="A2568">
        <v>550753</v>
      </c>
      <c r="B2568" t="s">
        <v>2359</v>
      </c>
      <c r="C2568" t="s">
        <v>3168</v>
      </c>
      <c r="D2568" t="s">
        <v>130</v>
      </c>
      <c r="E2568" t="s">
        <v>40</v>
      </c>
      <c r="F2568" t="s">
        <v>30</v>
      </c>
      <c r="G2568">
        <v>0.33333333333332998</v>
      </c>
      <c r="H2568" t="s">
        <v>2371</v>
      </c>
      <c r="I2568" t="s">
        <v>49</v>
      </c>
      <c r="J2568" s="5">
        <v>429004200026</v>
      </c>
      <c r="K2568" t="s">
        <v>393</v>
      </c>
      <c r="L2568" t="s">
        <v>955</v>
      </c>
      <c r="M2568">
        <v>2018</v>
      </c>
      <c r="N2568">
        <v>15</v>
      </c>
      <c r="O2568" t="s">
        <v>956</v>
      </c>
      <c r="P2568" t="s">
        <v>2372</v>
      </c>
      <c r="Q2568" t="s">
        <v>69</v>
      </c>
      <c r="R2568" t="s">
        <v>55</v>
      </c>
      <c r="S2568" t="s">
        <v>169</v>
      </c>
      <c r="T2568">
        <v>7</v>
      </c>
      <c r="U2568" s="7">
        <v>7</v>
      </c>
      <c r="V2568" s="4">
        <v>2.3333333333333099</v>
      </c>
      <c r="W2568">
        <v>0</v>
      </c>
      <c r="Y2568">
        <v>2.3333333333333099</v>
      </c>
      <c r="Z2568">
        <v>3.99999999999996</v>
      </c>
      <c r="AA2568" t="b">
        <v>0</v>
      </c>
      <c r="AB2568" t="s">
        <v>76</v>
      </c>
      <c r="AC2568" t="s">
        <v>3186</v>
      </c>
    </row>
    <row r="2569" spans="1:29" hidden="1" x14ac:dyDescent="0.25">
      <c r="A2569">
        <v>567770</v>
      </c>
      <c r="B2569" t="s">
        <v>2359</v>
      </c>
      <c r="C2569" t="s">
        <v>3168</v>
      </c>
      <c r="D2569" t="s">
        <v>130</v>
      </c>
      <c r="E2569" t="s">
        <v>40</v>
      </c>
      <c r="F2569" t="s">
        <v>41</v>
      </c>
      <c r="G2569">
        <v>0.33333333333332998</v>
      </c>
      <c r="J2569" s="5"/>
      <c r="L2569" t="s">
        <v>2373</v>
      </c>
      <c r="M2569">
        <v>2019</v>
      </c>
      <c r="N2569">
        <v>8</v>
      </c>
      <c r="O2569" t="s">
        <v>34</v>
      </c>
      <c r="Q2569" t="s">
        <v>35</v>
      </c>
      <c r="R2569" t="s">
        <v>43</v>
      </c>
      <c r="S2569" t="s">
        <v>44</v>
      </c>
      <c r="T2569">
        <v>0.5</v>
      </c>
      <c r="U2569" s="7">
        <v>0.5</v>
      </c>
      <c r="V2569" s="4">
        <v>0.16666666666666499</v>
      </c>
      <c r="W2569">
        <v>0</v>
      </c>
      <c r="Y2569">
        <v>0.16666666666666499</v>
      </c>
      <c r="Z2569">
        <v>0.16666666666666499</v>
      </c>
      <c r="AA2569" t="b">
        <v>1</v>
      </c>
      <c r="AB2569" t="s">
        <v>76</v>
      </c>
      <c r="AC2569" t="s">
        <v>3186</v>
      </c>
    </row>
    <row r="2570" spans="1:29" hidden="1" x14ac:dyDescent="0.25">
      <c r="A2570">
        <v>569865</v>
      </c>
      <c r="B2570" t="s">
        <v>2359</v>
      </c>
      <c r="C2570" t="s">
        <v>3168</v>
      </c>
      <c r="D2570" t="s">
        <v>130</v>
      </c>
      <c r="E2570" t="s">
        <v>228</v>
      </c>
      <c r="F2570" t="s">
        <v>524</v>
      </c>
      <c r="G2570">
        <v>0.16666666666666999</v>
      </c>
      <c r="J2570" s="5"/>
      <c r="L2570" t="s">
        <v>2374</v>
      </c>
      <c r="M2570">
        <v>2019</v>
      </c>
      <c r="N2570">
        <v>10</v>
      </c>
      <c r="P2570" t="s">
        <v>2375</v>
      </c>
      <c r="Q2570" t="s">
        <v>35</v>
      </c>
      <c r="R2570" t="s">
        <v>3096</v>
      </c>
      <c r="S2570" t="s">
        <v>61</v>
      </c>
      <c r="T2570">
        <v>0</v>
      </c>
      <c r="U2570" s="7">
        <v>0</v>
      </c>
      <c r="V2570" s="4">
        <v>0</v>
      </c>
      <c r="W2570">
        <v>0</v>
      </c>
      <c r="Y2570">
        <v>0</v>
      </c>
      <c r="Z2570">
        <v>0</v>
      </c>
      <c r="AA2570" t="b">
        <v>1</v>
      </c>
      <c r="AB2570" t="s">
        <v>76</v>
      </c>
      <c r="AC2570" t="s">
        <v>3186</v>
      </c>
    </row>
    <row r="2571" spans="1:29" hidden="1" x14ac:dyDescent="0.25">
      <c r="A2571">
        <v>586125</v>
      </c>
      <c r="B2571" t="s">
        <v>2359</v>
      </c>
      <c r="C2571" t="s">
        <v>3168</v>
      </c>
      <c r="D2571" t="s">
        <v>130</v>
      </c>
      <c r="E2571" t="s">
        <v>99</v>
      </c>
      <c r="F2571" t="s">
        <v>100</v>
      </c>
      <c r="G2571">
        <v>0.2</v>
      </c>
      <c r="J2571" s="5"/>
      <c r="L2571" t="s">
        <v>1795</v>
      </c>
      <c r="M2571">
        <v>2020</v>
      </c>
      <c r="N2571">
        <v>8</v>
      </c>
      <c r="P2571" t="s">
        <v>1796</v>
      </c>
      <c r="Q2571" t="s">
        <v>35</v>
      </c>
      <c r="R2571" t="s">
        <v>103</v>
      </c>
      <c r="S2571" t="s">
        <v>104</v>
      </c>
      <c r="T2571">
        <v>0.25</v>
      </c>
      <c r="U2571" s="7">
        <v>0.25</v>
      </c>
      <c r="V2571" s="4">
        <v>0.05</v>
      </c>
      <c r="W2571">
        <v>0</v>
      </c>
      <c r="Y2571">
        <v>0.05</v>
      </c>
      <c r="Z2571">
        <v>0.05</v>
      </c>
      <c r="AA2571" t="b">
        <v>1</v>
      </c>
      <c r="AB2571" t="s">
        <v>151</v>
      </c>
      <c r="AC2571" t="s">
        <v>3189</v>
      </c>
    </row>
    <row r="2572" spans="1:29" hidden="1" x14ac:dyDescent="0.25">
      <c r="A2572">
        <v>554676</v>
      </c>
      <c r="B2572" t="s">
        <v>2359</v>
      </c>
      <c r="C2572" t="s">
        <v>3168</v>
      </c>
      <c r="D2572" t="s">
        <v>130</v>
      </c>
      <c r="E2572" t="s">
        <v>99</v>
      </c>
      <c r="F2572" t="s">
        <v>134</v>
      </c>
      <c r="G2572">
        <v>0.25</v>
      </c>
      <c r="J2572" s="5">
        <v>455249900005</v>
      </c>
      <c r="L2572" t="s">
        <v>1268</v>
      </c>
      <c r="M2572">
        <v>2018</v>
      </c>
      <c r="N2572">
        <v>9</v>
      </c>
      <c r="O2572" t="s">
        <v>34</v>
      </c>
      <c r="P2572" t="s">
        <v>482</v>
      </c>
      <c r="Q2572" t="s">
        <v>69</v>
      </c>
      <c r="R2572" t="s">
        <v>224</v>
      </c>
      <c r="S2572" t="s">
        <v>225</v>
      </c>
      <c r="T2572">
        <v>0.5</v>
      </c>
      <c r="U2572" s="7">
        <v>1</v>
      </c>
      <c r="V2572" s="4">
        <v>0.25</v>
      </c>
      <c r="W2572">
        <v>0</v>
      </c>
      <c r="Y2572">
        <v>0.25</v>
      </c>
      <c r="Z2572">
        <v>0.25</v>
      </c>
      <c r="AA2572" t="b">
        <v>1</v>
      </c>
      <c r="AB2572" t="s">
        <v>76</v>
      </c>
      <c r="AC2572" t="s">
        <v>3186</v>
      </c>
    </row>
    <row r="2573" spans="1:29" hidden="1" x14ac:dyDescent="0.25">
      <c r="A2573">
        <v>556403</v>
      </c>
      <c r="B2573" t="s">
        <v>2359</v>
      </c>
      <c r="C2573" t="s">
        <v>3168</v>
      </c>
      <c r="D2573" t="s">
        <v>130</v>
      </c>
      <c r="E2573" t="s">
        <v>40</v>
      </c>
      <c r="F2573" t="s">
        <v>134</v>
      </c>
      <c r="G2573">
        <v>0.25</v>
      </c>
      <c r="H2573" t="s">
        <v>2376</v>
      </c>
      <c r="I2573" t="s">
        <v>32</v>
      </c>
      <c r="J2573" s="5">
        <v>457010100003</v>
      </c>
      <c r="L2573" t="s">
        <v>2369</v>
      </c>
      <c r="M2573">
        <v>2018</v>
      </c>
      <c r="N2573">
        <v>21</v>
      </c>
      <c r="O2573" t="s">
        <v>412</v>
      </c>
      <c r="Q2573" t="s">
        <v>69</v>
      </c>
      <c r="R2573" t="s">
        <v>138</v>
      </c>
      <c r="S2573" t="s">
        <v>139</v>
      </c>
      <c r="T2573">
        <v>4</v>
      </c>
      <c r="U2573" s="7">
        <v>4</v>
      </c>
      <c r="V2573" s="4">
        <v>1</v>
      </c>
      <c r="W2573">
        <v>0</v>
      </c>
      <c r="Y2573">
        <v>1</v>
      </c>
      <c r="Z2573">
        <v>1</v>
      </c>
      <c r="AA2573" t="b">
        <v>1</v>
      </c>
      <c r="AB2573" t="s">
        <v>76</v>
      </c>
      <c r="AC2573" t="s">
        <v>3186</v>
      </c>
    </row>
    <row r="2574" spans="1:29" hidden="1" x14ac:dyDescent="0.25">
      <c r="A2574">
        <v>572941</v>
      </c>
      <c r="B2574" t="s">
        <v>2359</v>
      </c>
      <c r="C2574" t="s">
        <v>3168</v>
      </c>
      <c r="D2574" t="s">
        <v>130</v>
      </c>
      <c r="E2574" t="s">
        <v>40</v>
      </c>
      <c r="F2574" t="s">
        <v>41</v>
      </c>
      <c r="G2574">
        <v>0.2</v>
      </c>
      <c r="J2574" s="5"/>
      <c r="L2574" t="s">
        <v>1080</v>
      </c>
      <c r="M2574">
        <v>2019</v>
      </c>
      <c r="N2574">
        <v>10</v>
      </c>
      <c r="O2574" t="s">
        <v>34</v>
      </c>
      <c r="Q2574" t="s">
        <v>35</v>
      </c>
      <c r="R2574" t="s">
        <v>43</v>
      </c>
      <c r="S2574" t="s">
        <v>44</v>
      </c>
      <c r="T2574">
        <v>0.5</v>
      </c>
      <c r="U2574" s="7">
        <v>0.5</v>
      </c>
      <c r="V2574" s="4">
        <v>0.1</v>
      </c>
      <c r="W2574">
        <v>0</v>
      </c>
      <c r="Y2574">
        <v>0.1</v>
      </c>
      <c r="Z2574">
        <v>0.1</v>
      </c>
      <c r="AA2574" t="b">
        <v>1</v>
      </c>
      <c r="AB2574" t="s">
        <v>76</v>
      </c>
      <c r="AC2574" t="s">
        <v>3186</v>
      </c>
    </row>
    <row r="2575" spans="1:29" hidden="1" x14ac:dyDescent="0.25">
      <c r="A2575">
        <v>589186</v>
      </c>
      <c r="B2575" t="s">
        <v>2359</v>
      </c>
      <c r="C2575" t="s">
        <v>3168</v>
      </c>
      <c r="D2575" t="s">
        <v>130</v>
      </c>
      <c r="E2575" t="s">
        <v>271</v>
      </c>
      <c r="G2575">
        <v>0.33333333333332998</v>
      </c>
      <c r="J2575" s="5"/>
      <c r="L2575" t="s">
        <v>2377</v>
      </c>
      <c r="M2575">
        <v>2020</v>
      </c>
      <c r="N2575">
        <v>15</v>
      </c>
      <c r="O2575" t="s">
        <v>184</v>
      </c>
      <c r="P2575" t="s">
        <v>2378</v>
      </c>
      <c r="Q2575" t="s">
        <v>612</v>
      </c>
      <c r="R2575" t="s">
        <v>271</v>
      </c>
      <c r="S2575" t="s">
        <v>120</v>
      </c>
      <c r="T2575">
        <v>1</v>
      </c>
      <c r="U2575" s="7">
        <v>2</v>
      </c>
      <c r="V2575" s="4">
        <v>0.66666666666665997</v>
      </c>
      <c r="W2575">
        <v>0</v>
      </c>
      <c r="Y2575">
        <v>0.66666666666665997</v>
      </c>
      <c r="Z2575">
        <v>0.66666666666665997</v>
      </c>
      <c r="AA2575" t="b">
        <v>1</v>
      </c>
      <c r="AB2575" t="s">
        <v>76</v>
      </c>
      <c r="AC2575" t="s">
        <v>3186</v>
      </c>
    </row>
    <row r="2576" spans="1:29" hidden="1" x14ac:dyDescent="0.25">
      <c r="A2576">
        <v>593315</v>
      </c>
      <c r="B2576" t="s">
        <v>2359</v>
      </c>
      <c r="C2576" t="s">
        <v>3168</v>
      </c>
      <c r="D2576" t="s">
        <v>130</v>
      </c>
      <c r="E2576" t="s">
        <v>40</v>
      </c>
      <c r="F2576" t="s">
        <v>134</v>
      </c>
      <c r="G2576">
        <v>0.2</v>
      </c>
      <c r="H2576" t="s">
        <v>2056</v>
      </c>
      <c r="I2576" t="s">
        <v>32</v>
      </c>
      <c r="J2576" s="5">
        <v>625570500006</v>
      </c>
      <c r="K2576" s="6" t="s">
        <v>32</v>
      </c>
      <c r="L2576" t="s">
        <v>514</v>
      </c>
      <c r="M2576">
        <v>2020</v>
      </c>
      <c r="N2576">
        <v>8</v>
      </c>
      <c r="O2576" t="s">
        <v>184</v>
      </c>
      <c r="Q2576" t="s">
        <v>69</v>
      </c>
      <c r="R2576" t="s">
        <v>138</v>
      </c>
      <c r="S2576" t="s">
        <v>139</v>
      </c>
      <c r="T2576">
        <v>4</v>
      </c>
      <c r="U2576" s="7">
        <v>4</v>
      </c>
      <c r="V2576" s="4">
        <v>0.8</v>
      </c>
      <c r="W2576">
        <v>0</v>
      </c>
      <c r="Y2576">
        <v>0.8</v>
      </c>
      <c r="Z2576">
        <v>0.8</v>
      </c>
      <c r="AA2576" t="b">
        <v>1</v>
      </c>
      <c r="AB2576" t="s">
        <v>151</v>
      </c>
      <c r="AC2576" t="s">
        <v>151</v>
      </c>
    </row>
    <row r="2577" spans="1:29" hidden="1" x14ac:dyDescent="0.25">
      <c r="A2577">
        <v>593343</v>
      </c>
      <c r="B2577" t="s">
        <v>2359</v>
      </c>
      <c r="C2577" t="s">
        <v>3168</v>
      </c>
      <c r="D2577" t="s">
        <v>130</v>
      </c>
      <c r="E2577" t="s">
        <v>58</v>
      </c>
      <c r="G2577">
        <v>4.1666666666666997E-2</v>
      </c>
      <c r="J2577" s="5"/>
      <c r="M2577">
        <v>2020</v>
      </c>
      <c r="N2577">
        <v>260</v>
      </c>
      <c r="O2577" t="s">
        <v>34</v>
      </c>
      <c r="P2577" t="s">
        <v>266</v>
      </c>
      <c r="Q2577" t="s">
        <v>35</v>
      </c>
      <c r="R2577" t="s">
        <v>58</v>
      </c>
      <c r="S2577" t="s">
        <v>60</v>
      </c>
      <c r="T2577">
        <v>3</v>
      </c>
      <c r="U2577" s="7">
        <v>3</v>
      </c>
      <c r="V2577" s="4">
        <v>0.125000000000001</v>
      </c>
      <c r="W2577">
        <v>3</v>
      </c>
      <c r="Y2577">
        <v>0.125000000000001</v>
      </c>
      <c r="Z2577">
        <v>0.125000000000001</v>
      </c>
      <c r="AA2577" t="b">
        <v>1</v>
      </c>
      <c r="AB2577" t="s">
        <v>151</v>
      </c>
      <c r="AC2577" t="s">
        <v>151</v>
      </c>
    </row>
    <row r="2578" spans="1:29" hidden="1" x14ac:dyDescent="0.25">
      <c r="A2578">
        <v>583638</v>
      </c>
      <c r="B2578" t="s">
        <v>2359</v>
      </c>
      <c r="C2578" t="s">
        <v>3168</v>
      </c>
      <c r="D2578" t="s">
        <v>130</v>
      </c>
      <c r="E2578" t="s">
        <v>99</v>
      </c>
      <c r="F2578" t="s">
        <v>1139</v>
      </c>
      <c r="G2578">
        <v>0.33333333333332998</v>
      </c>
      <c r="J2578">
        <v>675450500015</v>
      </c>
      <c r="L2578" t="s">
        <v>2379</v>
      </c>
      <c r="M2578">
        <v>2020</v>
      </c>
      <c r="N2578">
        <v>9</v>
      </c>
      <c r="P2578" t="s">
        <v>2362</v>
      </c>
      <c r="Q2578" t="s">
        <v>69</v>
      </c>
      <c r="R2578" t="s">
        <v>3113</v>
      </c>
      <c r="S2578" t="s">
        <v>225</v>
      </c>
      <c r="T2578">
        <v>0.5</v>
      </c>
      <c r="U2578" s="7">
        <v>1</v>
      </c>
      <c r="V2578" s="4">
        <v>0.33333333333332998</v>
      </c>
      <c r="W2578">
        <v>0</v>
      </c>
      <c r="Y2578">
        <v>0.33333333333332998</v>
      </c>
      <c r="Z2578">
        <v>0.33333333333332998</v>
      </c>
      <c r="AA2578" t="b">
        <v>1</v>
      </c>
      <c r="AB2578" t="s">
        <v>76</v>
      </c>
      <c r="AC2578" t="s">
        <v>3186</v>
      </c>
    </row>
    <row r="2579" spans="1:29" hidden="1" x14ac:dyDescent="0.25">
      <c r="A2579">
        <v>559047</v>
      </c>
      <c r="B2579" t="s">
        <v>316</v>
      </c>
      <c r="C2579" t="s">
        <v>3168</v>
      </c>
      <c r="D2579" t="s">
        <v>317</v>
      </c>
      <c r="E2579" t="s">
        <v>761</v>
      </c>
      <c r="G2579">
        <v>1</v>
      </c>
      <c r="J2579" s="5"/>
      <c r="L2579" t="s">
        <v>939</v>
      </c>
      <c r="M2579">
        <v>2018</v>
      </c>
      <c r="N2579">
        <v>5</v>
      </c>
      <c r="O2579" t="s">
        <v>34</v>
      </c>
      <c r="P2579" t="s">
        <v>941</v>
      </c>
      <c r="Q2579" t="s">
        <v>35</v>
      </c>
      <c r="R2579" t="s">
        <v>761</v>
      </c>
      <c r="S2579" t="s">
        <v>61</v>
      </c>
      <c r="T2579">
        <v>0</v>
      </c>
      <c r="U2579" s="7">
        <v>0</v>
      </c>
      <c r="V2579" s="4">
        <v>0</v>
      </c>
      <c r="W2579">
        <v>0</v>
      </c>
      <c r="Y2579">
        <v>0</v>
      </c>
      <c r="Z2579">
        <v>0</v>
      </c>
      <c r="AA2579" t="b">
        <v>1</v>
      </c>
      <c r="AB2579" t="s">
        <v>116</v>
      </c>
      <c r="AC2579" t="s">
        <v>116</v>
      </c>
    </row>
    <row r="2580" spans="1:29" hidden="1" x14ac:dyDescent="0.25">
      <c r="A2580">
        <v>559051</v>
      </c>
      <c r="B2580" t="s">
        <v>316</v>
      </c>
      <c r="C2580" t="s">
        <v>3168</v>
      </c>
      <c r="D2580" t="s">
        <v>317</v>
      </c>
      <c r="E2580" t="s">
        <v>761</v>
      </c>
      <c r="G2580">
        <v>1</v>
      </c>
      <c r="J2580" s="5"/>
      <c r="L2580" t="s">
        <v>939</v>
      </c>
      <c r="M2580">
        <v>2018</v>
      </c>
      <c r="N2580">
        <v>7</v>
      </c>
      <c r="O2580" t="s">
        <v>34</v>
      </c>
      <c r="P2580" t="s">
        <v>941</v>
      </c>
      <c r="Q2580" t="s">
        <v>35</v>
      </c>
      <c r="R2580" t="s">
        <v>761</v>
      </c>
      <c r="S2580" t="s">
        <v>61</v>
      </c>
      <c r="T2580">
        <v>0</v>
      </c>
      <c r="U2580" s="7">
        <v>0</v>
      </c>
      <c r="V2580" s="4">
        <v>0</v>
      </c>
      <c r="W2580">
        <v>0</v>
      </c>
      <c r="Y2580">
        <v>0</v>
      </c>
      <c r="Z2580">
        <v>0</v>
      </c>
      <c r="AA2580" t="b">
        <v>1</v>
      </c>
      <c r="AB2580" t="s">
        <v>116</v>
      </c>
      <c r="AC2580" t="s">
        <v>116</v>
      </c>
    </row>
    <row r="2581" spans="1:29" hidden="1" x14ac:dyDescent="0.25">
      <c r="A2581">
        <v>559056</v>
      </c>
      <c r="B2581" t="s">
        <v>316</v>
      </c>
      <c r="C2581" t="s">
        <v>3168</v>
      </c>
      <c r="D2581" t="s">
        <v>317</v>
      </c>
      <c r="E2581" t="s">
        <v>761</v>
      </c>
      <c r="G2581">
        <v>1</v>
      </c>
      <c r="J2581" s="5"/>
      <c r="L2581" t="s">
        <v>939</v>
      </c>
      <c r="M2581">
        <v>2018</v>
      </c>
      <c r="N2581">
        <v>5</v>
      </c>
      <c r="O2581" t="s">
        <v>34</v>
      </c>
      <c r="P2581" t="s">
        <v>941</v>
      </c>
      <c r="Q2581" t="s">
        <v>35</v>
      </c>
      <c r="R2581" t="s">
        <v>761</v>
      </c>
      <c r="S2581" t="s">
        <v>61</v>
      </c>
      <c r="T2581">
        <v>0</v>
      </c>
      <c r="U2581" s="7">
        <v>0</v>
      </c>
      <c r="V2581" s="4">
        <v>0</v>
      </c>
      <c r="W2581">
        <v>0</v>
      </c>
      <c r="Y2581">
        <v>0</v>
      </c>
      <c r="Z2581">
        <v>0</v>
      </c>
      <c r="AA2581" t="b">
        <v>1</v>
      </c>
      <c r="AB2581" t="s">
        <v>116</v>
      </c>
      <c r="AC2581" t="s">
        <v>116</v>
      </c>
    </row>
    <row r="2582" spans="1:29" hidden="1" x14ac:dyDescent="0.25">
      <c r="A2582">
        <v>559059</v>
      </c>
      <c r="B2582" t="s">
        <v>316</v>
      </c>
      <c r="C2582" t="s">
        <v>3168</v>
      </c>
      <c r="D2582" t="s">
        <v>317</v>
      </c>
      <c r="E2582" t="s">
        <v>761</v>
      </c>
      <c r="G2582">
        <v>1</v>
      </c>
      <c r="J2582" s="5"/>
      <c r="L2582" t="s">
        <v>939</v>
      </c>
      <c r="M2582">
        <v>2018</v>
      </c>
      <c r="N2582">
        <v>4</v>
      </c>
      <c r="O2582" t="s">
        <v>34</v>
      </c>
      <c r="P2582" t="s">
        <v>941</v>
      </c>
      <c r="Q2582" t="s">
        <v>35</v>
      </c>
      <c r="R2582" t="s">
        <v>761</v>
      </c>
      <c r="S2582" t="s">
        <v>61</v>
      </c>
      <c r="T2582">
        <v>0</v>
      </c>
      <c r="U2582" s="7">
        <v>0</v>
      </c>
      <c r="V2582" s="4">
        <v>0</v>
      </c>
      <c r="W2582">
        <v>0</v>
      </c>
      <c r="Y2582">
        <v>0</v>
      </c>
      <c r="Z2582">
        <v>0</v>
      </c>
      <c r="AA2582" t="b">
        <v>1</v>
      </c>
      <c r="AB2582" t="s">
        <v>116</v>
      </c>
      <c r="AC2582" t="s">
        <v>116</v>
      </c>
    </row>
    <row r="2583" spans="1:29" hidden="1" x14ac:dyDescent="0.25">
      <c r="A2583">
        <v>559063</v>
      </c>
      <c r="B2583" t="s">
        <v>316</v>
      </c>
      <c r="C2583" t="s">
        <v>3168</v>
      </c>
      <c r="D2583" t="s">
        <v>317</v>
      </c>
      <c r="E2583" t="s">
        <v>761</v>
      </c>
      <c r="G2583">
        <v>1</v>
      </c>
      <c r="J2583" s="5"/>
      <c r="L2583" t="s">
        <v>939</v>
      </c>
      <c r="M2583">
        <v>2018</v>
      </c>
      <c r="N2583">
        <v>3</v>
      </c>
      <c r="O2583" t="s">
        <v>34</v>
      </c>
      <c r="P2583" t="s">
        <v>941</v>
      </c>
      <c r="Q2583" t="s">
        <v>35</v>
      </c>
      <c r="R2583" t="s">
        <v>761</v>
      </c>
      <c r="S2583" t="s">
        <v>61</v>
      </c>
      <c r="T2583">
        <v>0</v>
      </c>
      <c r="U2583" s="7">
        <v>0</v>
      </c>
      <c r="V2583" s="4">
        <v>0</v>
      </c>
      <c r="W2583">
        <v>0</v>
      </c>
      <c r="Y2583">
        <v>0</v>
      </c>
      <c r="Z2583">
        <v>0</v>
      </c>
      <c r="AA2583" t="b">
        <v>1</v>
      </c>
      <c r="AB2583" t="s">
        <v>116</v>
      </c>
      <c r="AC2583" t="s">
        <v>116</v>
      </c>
    </row>
    <row r="2584" spans="1:29" hidden="1" x14ac:dyDescent="0.25">
      <c r="A2584">
        <v>559065</v>
      </c>
      <c r="B2584" t="s">
        <v>316</v>
      </c>
      <c r="C2584" t="s">
        <v>3168</v>
      </c>
      <c r="D2584" t="s">
        <v>317</v>
      </c>
      <c r="E2584" t="s">
        <v>761</v>
      </c>
      <c r="G2584">
        <v>1</v>
      </c>
      <c r="J2584" s="5"/>
      <c r="L2584" t="s">
        <v>939</v>
      </c>
      <c r="M2584">
        <v>2018</v>
      </c>
      <c r="N2584">
        <v>3</v>
      </c>
      <c r="O2584" t="s">
        <v>34</v>
      </c>
      <c r="P2584" t="s">
        <v>941</v>
      </c>
      <c r="Q2584" t="s">
        <v>35</v>
      </c>
      <c r="R2584" t="s">
        <v>761</v>
      </c>
      <c r="S2584" t="s">
        <v>61</v>
      </c>
      <c r="T2584">
        <v>0</v>
      </c>
      <c r="U2584" s="7">
        <v>0</v>
      </c>
      <c r="V2584" s="4">
        <v>0</v>
      </c>
      <c r="W2584">
        <v>0</v>
      </c>
      <c r="Y2584">
        <v>0</v>
      </c>
      <c r="Z2584">
        <v>0</v>
      </c>
      <c r="AA2584" t="b">
        <v>1</v>
      </c>
      <c r="AB2584" t="s">
        <v>116</v>
      </c>
      <c r="AC2584" t="s">
        <v>116</v>
      </c>
    </row>
    <row r="2585" spans="1:29" hidden="1" x14ac:dyDescent="0.25">
      <c r="A2585">
        <v>559066</v>
      </c>
      <c r="B2585" t="s">
        <v>316</v>
      </c>
      <c r="C2585" t="s">
        <v>3168</v>
      </c>
      <c r="D2585" t="s">
        <v>317</v>
      </c>
      <c r="E2585" t="s">
        <v>761</v>
      </c>
      <c r="G2585">
        <v>1</v>
      </c>
      <c r="J2585" s="5"/>
      <c r="L2585" t="s">
        <v>939</v>
      </c>
      <c r="M2585">
        <v>2018</v>
      </c>
      <c r="N2585">
        <v>3</v>
      </c>
      <c r="O2585" t="s">
        <v>34</v>
      </c>
      <c r="P2585" t="s">
        <v>941</v>
      </c>
      <c r="Q2585" t="s">
        <v>35</v>
      </c>
      <c r="R2585" t="s">
        <v>761</v>
      </c>
      <c r="S2585" t="s">
        <v>61</v>
      </c>
      <c r="T2585">
        <v>0</v>
      </c>
      <c r="U2585" s="7">
        <v>0</v>
      </c>
      <c r="V2585" s="4">
        <v>0</v>
      </c>
      <c r="W2585">
        <v>0</v>
      </c>
      <c r="Y2585">
        <v>0</v>
      </c>
      <c r="Z2585">
        <v>0</v>
      </c>
      <c r="AA2585" t="b">
        <v>1</v>
      </c>
      <c r="AB2585" t="s">
        <v>116</v>
      </c>
      <c r="AC2585" t="s">
        <v>116</v>
      </c>
    </row>
    <row r="2586" spans="1:29" hidden="1" x14ac:dyDescent="0.25">
      <c r="A2586">
        <v>559071</v>
      </c>
      <c r="B2586" t="s">
        <v>316</v>
      </c>
      <c r="C2586" t="s">
        <v>3168</v>
      </c>
      <c r="D2586" t="s">
        <v>317</v>
      </c>
      <c r="E2586" t="s">
        <v>761</v>
      </c>
      <c r="G2586">
        <v>1</v>
      </c>
      <c r="J2586" s="5"/>
      <c r="L2586" t="s">
        <v>939</v>
      </c>
      <c r="M2586">
        <v>2018</v>
      </c>
      <c r="N2586">
        <v>3</v>
      </c>
      <c r="O2586" t="s">
        <v>34</v>
      </c>
      <c r="P2586" t="s">
        <v>941</v>
      </c>
      <c r="Q2586" t="s">
        <v>35</v>
      </c>
      <c r="R2586" t="s">
        <v>761</v>
      </c>
      <c r="S2586" t="s">
        <v>61</v>
      </c>
      <c r="T2586">
        <v>0</v>
      </c>
      <c r="U2586" s="7">
        <v>0</v>
      </c>
      <c r="V2586" s="4">
        <v>0</v>
      </c>
      <c r="W2586">
        <v>0</v>
      </c>
      <c r="Y2586">
        <v>0</v>
      </c>
      <c r="Z2586">
        <v>0</v>
      </c>
      <c r="AA2586" t="b">
        <v>1</v>
      </c>
      <c r="AB2586" t="s">
        <v>116</v>
      </c>
      <c r="AC2586" t="s">
        <v>116</v>
      </c>
    </row>
    <row r="2587" spans="1:29" hidden="1" x14ac:dyDescent="0.25">
      <c r="A2587">
        <v>559076</v>
      </c>
      <c r="B2587" t="s">
        <v>316</v>
      </c>
      <c r="C2587" t="s">
        <v>3168</v>
      </c>
      <c r="D2587" t="s">
        <v>317</v>
      </c>
      <c r="E2587" t="s">
        <v>761</v>
      </c>
      <c r="G2587">
        <v>1</v>
      </c>
      <c r="J2587" s="5"/>
      <c r="L2587" t="s">
        <v>939</v>
      </c>
      <c r="M2587">
        <v>2018</v>
      </c>
      <c r="N2587">
        <v>3</v>
      </c>
      <c r="O2587" t="s">
        <v>34</v>
      </c>
      <c r="P2587" t="s">
        <v>941</v>
      </c>
      <c r="Q2587" t="s">
        <v>35</v>
      </c>
      <c r="R2587" t="s">
        <v>761</v>
      </c>
      <c r="S2587" t="s">
        <v>61</v>
      </c>
      <c r="T2587">
        <v>0</v>
      </c>
      <c r="U2587" s="7">
        <v>0</v>
      </c>
      <c r="V2587" s="4">
        <v>0</v>
      </c>
      <c r="W2587">
        <v>0</v>
      </c>
      <c r="Y2587">
        <v>0</v>
      </c>
      <c r="Z2587">
        <v>0</v>
      </c>
      <c r="AA2587" t="b">
        <v>1</v>
      </c>
      <c r="AB2587" t="s">
        <v>116</v>
      </c>
      <c r="AC2587" t="s">
        <v>116</v>
      </c>
    </row>
    <row r="2588" spans="1:29" hidden="1" x14ac:dyDescent="0.25">
      <c r="A2588">
        <v>559077</v>
      </c>
      <c r="B2588" t="s">
        <v>316</v>
      </c>
      <c r="C2588" t="s">
        <v>3168</v>
      </c>
      <c r="D2588" t="s">
        <v>317</v>
      </c>
      <c r="E2588" t="s">
        <v>761</v>
      </c>
      <c r="G2588">
        <v>1</v>
      </c>
      <c r="J2588" s="5"/>
      <c r="L2588" t="s">
        <v>939</v>
      </c>
      <c r="M2588">
        <v>2018</v>
      </c>
      <c r="N2588">
        <v>3</v>
      </c>
      <c r="O2588" t="s">
        <v>34</v>
      </c>
      <c r="P2588" t="s">
        <v>941</v>
      </c>
      <c r="Q2588" t="s">
        <v>35</v>
      </c>
      <c r="R2588" t="s">
        <v>761</v>
      </c>
      <c r="S2588" t="s">
        <v>61</v>
      </c>
      <c r="T2588">
        <v>0</v>
      </c>
      <c r="U2588" s="7">
        <v>0</v>
      </c>
      <c r="V2588" s="4">
        <v>0</v>
      </c>
      <c r="W2588">
        <v>0</v>
      </c>
      <c r="Y2588">
        <v>0</v>
      </c>
      <c r="Z2588">
        <v>0</v>
      </c>
      <c r="AA2588" t="b">
        <v>1</v>
      </c>
      <c r="AB2588" t="s">
        <v>116</v>
      </c>
      <c r="AC2588" t="s">
        <v>116</v>
      </c>
    </row>
    <row r="2589" spans="1:29" hidden="1" x14ac:dyDescent="0.25">
      <c r="A2589">
        <v>559078</v>
      </c>
      <c r="B2589" t="s">
        <v>316</v>
      </c>
      <c r="C2589" t="s">
        <v>3168</v>
      </c>
      <c r="D2589" t="s">
        <v>317</v>
      </c>
      <c r="E2589" t="s">
        <v>761</v>
      </c>
      <c r="G2589">
        <v>1</v>
      </c>
      <c r="J2589" s="5"/>
      <c r="L2589" t="s">
        <v>939</v>
      </c>
      <c r="M2589">
        <v>2018</v>
      </c>
      <c r="N2589">
        <v>5</v>
      </c>
      <c r="O2589" t="s">
        <v>34</v>
      </c>
      <c r="P2589" t="s">
        <v>941</v>
      </c>
      <c r="Q2589" t="s">
        <v>35</v>
      </c>
      <c r="R2589" t="s">
        <v>761</v>
      </c>
      <c r="S2589" t="s">
        <v>61</v>
      </c>
      <c r="T2589">
        <v>0</v>
      </c>
      <c r="U2589" s="7">
        <v>0</v>
      </c>
      <c r="V2589" s="4">
        <v>0</v>
      </c>
      <c r="W2589">
        <v>0</v>
      </c>
      <c r="Y2589">
        <v>0</v>
      </c>
      <c r="Z2589">
        <v>0</v>
      </c>
      <c r="AA2589" t="b">
        <v>1</v>
      </c>
      <c r="AB2589" t="s">
        <v>116</v>
      </c>
      <c r="AC2589" t="s">
        <v>116</v>
      </c>
    </row>
    <row r="2590" spans="1:29" hidden="1" x14ac:dyDescent="0.25">
      <c r="A2590">
        <v>559079</v>
      </c>
      <c r="B2590" t="s">
        <v>316</v>
      </c>
      <c r="C2590" t="s">
        <v>3168</v>
      </c>
      <c r="D2590" t="s">
        <v>317</v>
      </c>
      <c r="E2590" t="s">
        <v>761</v>
      </c>
      <c r="G2590">
        <v>1</v>
      </c>
      <c r="J2590" s="5"/>
      <c r="L2590" t="s">
        <v>939</v>
      </c>
      <c r="M2590">
        <v>2018</v>
      </c>
      <c r="N2590">
        <v>3</v>
      </c>
      <c r="O2590" t="s">
        <v>34</v>
      </c>
      <c r="P2590" t="s">
        <v>941</v>
      </c>
      <c r="Q2590" t="s">
        <v>35</v>
      </c>
      <c r="R2590" t="s">
        <v>761</v>
      </c>
      <c r="S2590" t="s">
        <v>61</v>
      </c>
      <c r="T2590">
        <v>0</v>
      </c>
      <c r="U2590" s="7">
        <v>0</v>
      </c>
      <c r="V2590" s="4">
        <v>0</v>
      </c>
      <c r="W2590">
        <v>0</v>
      </c>
      <c r="Y2590">
        <v>0</v>
      </c>
      <c r="Z2590">
        <v>0</v>
      </c>
      <c r="AA2590" t="b">
        <v>1</v>
      </c>
      <c r="AB2590" t="s">
        <v>116</v>
      </c>
      <c r="AC2590" t="s">
        <v>116</v>
      </c>
    </row>
    <row r="2591" spans="1:29" hidden="1" x14ac:dyDescent="0.25">
      <c r="A2591">
        <v>559084</v>
      </c>
      <c r="B2591" t="s">
        <v>316</v>
      </c>
      <c r="C2591" t="s">
        <v>3168</v>
      </c>
      <c r="D2591" t="s">
        <v>317</v>
      </c>
      <c r="E2591" t="s">
        <v>761</v>
      </c>
      <c r="G2591">
        <v>1</v>
      </c>
      <c r="J2591" s="5"/>
      <c r="L2591" t="s">
        <v>939</v>
      </c>
      <c r="M2591">
        <v>2018</v>
      </c>
      <c r="N2591">
        <v>2</v>
      </c>
      <c r="O2591" t="s">
        <v>34</v>
      </c>
      <c r="P2591" t="s">
        <v>941</v>
      </c>
      <c r="Q2591" t="s">
        <v>35</v>
      </c>
      <c r="R2591" t="s">
        <v>761</v>
      </c>
      <c r="S2591" t="s">
        <v>61</v>
      </c>
      <c r="T2591">
        <v>0</v>
      </c>
      <c r="U2591" s="7">
        <v>0</v>
      </c>
      <c r="V2591" s="4">
        <v>0</v>
      </c>
      <c r="W2591">
        <v>0</v>
      </c>
      <c r="Y2591">
        <v>0</v>
      </c>
      <c r="Z2591">
        <v>0</v>
      </c>
      <c r="AA2591" t="b">
        <v>1</v>
      </c>
      <c r="AB2591" t="s">
        <v>116</v>
      </c>
      <c r="AC2591" t="s">
        <v>116</v>
      </c>
    </row>
    <row r="2592" spans="1:29" hidden="1" x14ac:dyDescent="0.25">
      <c r="A2592">
        <v>559098</v>
      </c>
      <c r="B2592" t="s">
        <v>316</v>
      </c>
      <c r="C2592" t="s">
        <v>3168</v>
      </c>
      <c r="D2592" t="s">
        <v>317</v>
      </c>
      <c r="E2592" t="s">
        <v>761</v>
      </c>
      <c r="G2592">
        <v>1</v>
      </c>
      <c r="J2592" s="5"/>
      <c r="L2592" t="s">
        <v>939</v>
      </c>
      <c r="M2592">
        <v>2018</v>
      </c>
      <c r="N2592">
        <v>5</v>
      </c>
      <c r="O2592" t="s">
        <v>34</v>
      </c>
      <c r="P2592" t="s">
        <v>941</v>
      </c>
      <c r="Q2592" t="s">
        <v>35</v>
      </c>
      <c r="R2592" t="s">
        <v>761</v>
      </c>
      <c r="S2592" t="s">
        <v>61</v>
      </c>
      <c r="T2592">
        <v>0</v>
      </c>
      <c r="U2592" s="7">
        <v>0</v>
      </c>
      <c r="V2592" s="4">
        <v>0</v>
      </c>
      <c r="W2592">
        <v>0</v>
      </c>
      <c r="Y2592">
        <v>0</v>
      </c>
      <c r="Z2592">
        <v>0</v>
      </c>
      <c r="AA2592" t="b">
        <v>1</v>
      </c>
      <c r="AB2592" t="s">
        <v>116</v>
      </c>
      <c r="AC2592" t="s">
        <v>116</v>
      </c>
    </row>
    <row r="2593" spans="1:29" hidden="1" x14ac:dyDescent="0.25">
      <c r="A2593">
        <v>536965</v>
      </c>
      <c r="B2593" t="s">
        <v>316</v>
      </c>
      <c r="C2593" t="s">
        <v>3168</v>
      </c>
      <c r="D2593" t="s">
        <v>317</v>
      </c>
      <c r="E2593" t="s">
        <v>117</v>
      </c>
      <c r="G2593">
        <v>1</v>
      </c>
      <c r="J2593" s="5"/>
      <c r="L2593" t="s">
        <v>2380</v>
      </c>
      <c r="M2593">
        <v>2017</v>
      </c>
      <c r="N2593">
        <v>12</v>
      </c>
      <c r="O2593" t="s">
        <v>1208</v>
      </c>
      <c r="P2593" t="s">
        <v>2381</v>
      </c>
      <c r="Q2593" t="s">
        <v>319</v>
      </c>
      <c r="R2593" t="s">
        <v>117</v>
      </c>
      <c r="S2593" t="s">
        <v>120</v>
      </c>
      <c r="T2593">
        <v>1</v>
      </c>
      <c r="U2593" s="7">
        <v>2</v>
      </c>
      <c r="V2593" s="4">
        <v>2</v>
      </c>
      <c r="W2593">
        <v>0</v>
      </c>
      <c r="Y2593">
        <v>2</v>
      </c>
      <c r="Z2593">
        <v>2</v>
      </c>
      <c r="AA2593" t="b">
        <v>1</v>
      </c>
      <c r="AB2593" t="s">
        <v>116</v>
      </c>
      <c r="AC2593" t="s">
        <v>116</v>
      </c>
    </row>
    <row r="2594" spans="1:29" hidden="1" x14ac:dyDescent="0.25">
      <c r="A2594">
        <v>536973</v>
      </c>
      <c r="B2594" t="s">
        <v>316</v>
      </c>
      <c r="C2594" t="s">
        <v>3168</v>
      </c>
      <c r="D2594" t="s">
        <v>317</v>
      </c>
      <c r="E2594" t="s">
        <v>271</v>
      </c>
      <c r="G2594">
        <v>1</v>
      </c>
      <c r="J2594" s="5"/>
      <c r="L2594" t="s">
        <v>932</v>
      </c>
      <c r="M2594">
        <v>2017</v>
      </c>
      <c r="N2594">
        <v>24</v>
      </c>
      <c r="O2594" t="s">
        <v>159</v>
      </c>
      <c r="P2594" t="s">
        <v>933</v>
      </c>
      <c r="Q2594" t="s">
        <v>319</v>
      </c>
      <c r="R2594" t="s">
        <v>271</v>
      </c>
      <c r="S2594" t="s">
        <v>120</v>
      </c>
      <c r="T2594">
        <v>1</v>
      </c>
      <c r="U2594" s="7">
        <v>2</v>
      </c>
      <c r="V2594" s="4">
        <v>2</v>
      </c>
      <c r="W2594">
        <v>0</v>
      </c>
      <c r="Y2594">
        <v>2</v>
      </c>
      <c r="Z2594">
        <v>2</v>
      </c>
      <c r="AA2594" t="b">
        <v>1</v>
      </c>
      <c r="AB2594" t="s">
        <v>199</v>
      </c>
      <c r="AC2594" t="s">
        <v>199</v>
      </c>
    </row>
    <row r="2595" spans="1:29" hidden="1" x14ac:dyDescent="0.25">
      <c r="A2595">
        <v>536976</v>
      </c>
      <c r="B2595" t="s">
        <v>316</v>
      </c>
      <c r="C2595" t="s">
        <v>3168</v>
      </c>
      <c r="D2595" t="s">
        <v>317</v>
      </c>
      <c r="E2595" t="s">
        <v>553</v>
      </c>
      <c r="F2595" t="s">
        <v>41</v>
      </c>
      <c r="G2595">
        <v>0.5</v>
      </c>
      <c r="J2595" s="5"/>
      <c r="L2595" t="s">
        <v>2382</v>
      </c>
      <c r="M2595">
        <v>2017</v>
      </c>
      <c r="N2595">
        <v>2</v>
      </c>
      <c r="O2595" t="s">
        <v>34</v>
      </c>
      <c r="Q2595" t="s">
        <v>35</v>
      </c>
      <c r="R2595" t="s">
        <v>3103</v>
      </c>
      <c r="S2595" t="s">
        <v>61</v>
      </c>
      <c r="T2595">
        <v>0</v>
      </c>
      <c r="U2595" s="7">
        <v>0</v>
      </c>
      <c r="V2595" s="4">
        <v>0</v>
      </c>
      <c r="W2595">
        <v>0</v>
      </c>
      <c r="Y2595">
        <v>0</v>
      </c>
      <c r="Z2595">
        <v>0</v>
      </c>
      <c r="AA2595" t="b">
        <v>1</v>
      </c>
      <c r="AB2595" t="s">
        <v>116</v>
      </c>
      <c r="AC2595" t="s">
        <v>116</v>
      </c>
    </row>
    <row r="2596" spans="1:29" hidden="1" x14ac:dyDescent="0.25">
      <c r="A2596">
        <v>554323</v>
      </c>
      <c r="B2596" t="s">
        <v>316</v>
      </c>
      <c r="C2596" t="s">
        <v>3176</v>
      </c>
      <c r="D2596" t="s">
        <v>317</v>
      </c>
      <c r="E2596" t="s">
        <v>58</v>
      </c>
      <c r="G2596">
        <v>7.1428571428570994E-2</v>
      </c>
      <c r="J2596" s="5"/>
      <c r="M2596">
        <v>2018</v>
      </c>
      <c r="N2596">
        <v>508</v>
      </c>
      <c r="O2596" t="s">
        <v>159</v>
      </c>
      <c r="P2596" t="s">
        <v>318</v>
      </c>
      <c r="Q2596" t="s">
        <v>319</v>
      </c>
      <c r="R2596" t="s">
        <v>58</v>
      </c>
      <c r="S2596" t="s">
        <v>60</v>
      </c>
      <c r="T2596">
        <v>3</v>
      </c>
      <c r="U2596" s="7">
        <v>5.0107375592223722</v>
      </c>
      <c r="V2596" s="4">
        <v>0.35790982565873869</v>
      </c>
      <c r="W2596">
        <v>0</v>
      </c>
      <c r="Y2596">
        <v>0.35790982565873869</v>
      </c>
      <c r="Z2596">
        <v>0.35790982565873869</v>
      </c>
      <c r="AA2596" t="b">
        <v>1</v>
      </c>
      <c r="AB2596" t="s">
        <v>76</v>
      </c>
      <c r="AC2596" t="s">
        <v>3188</v>
      </c>
    </row>
    <row r="2597" spans="1:29" hidden="1" x14ac:dyDescent="0.25">
      <c r="A2597">
        <v>585123</v>
      </c>
      <c r="B2597" t="s">
        <v>316</v>
      </c>
      <c r="C2597" t="s">
        <v>3168</v>
      </c>
      <c r="D2597" t="s">
        <v>317</v>
      </c>
      <c r="E2597" t="s">
        <v>553</v>
      </c>
      <c r="F2597" t="s">
        <v>41</v>
      </c>
      <c r="G2597">
        <v>1</v>
      </c>
      <c r="J2597" s="5"/>
      <c r="L2597" t="s">
        <v>194</v>
      </c>
      <c r="M2597">
        <v>2020</v>
      </c>
      <c r="N2597">
        <v>4</v>
      </c>
      <c r="O2597" t="s">
        <v>34</v>
      </c>
      <c r="Q2597" t="s">
        <v>35</v>
      </c>
      <c r="R2597" t="s">
        <v>3103</v>
      </c>
      <c r="S2597" t="s">
        <v>61</v>
      </c>
      <c r="T2597">
        <v>0</v>
      </c>
      <c r="U2597" s="7">
        <v>0</v>
      </c>
      <c r="V2597" s="4">
        <v>0</v>
      </c>
      <c r="W2597">
        <v>0</v>
      </c>
      <c r="Y2597">
        <v>0</v>
      </c>
      <c r="Z2597">
        <v>0</v>
      </c>
      <c r="AA2597" t="b">
        <v>1</v>
      </c>
      <c r="AB2597" t="s">
        <v>116</v>
      </c>
      <c r="AC2597" t="s">
        <v>116</v>
      </c>
    </row>
    <row r="2598" spans="1:29" hidden="1" x14ac:dyDescent="0.25">
      <c r="A2598">
        <v>555683</v>
      </c>
      <c r="B2598" t="s">
        <v>316</v>
      </c>
      <c r="C2598" t="s">
        <v>3168</v>
      </c>
      <c r="D2598" t="s">
        <v>317</v>
      </c>
      <c r="E2598" t="s">
        <v>117</v>
      </c>
      <c r="G2598">
        <v>1</v>
      </c>
      <c r="J2598" s="5"/>
      <c r="L2598" t="s">
        <v>2383</v>
      </c>
      <c r="M2598">
        <v>2018</v>
      </c>
      <c r="N2598">
        <v>15</v>
      </c>
      <c r="O2598" t="s">
        <v>1208</v>
      </c>
      <c r="P2598" t="s">
        <v>2384</v>
      </c>
      <c r="Q2598" t="s">
        <v>319</v>
      </c>
      <c r="R2598" t="s">
        <v>117</v>
      </c>
      <c r="S2598" t="s">
        <v>120</v>
      </c>
      <c r="T2598">
        <v>1</v>
      </c>
      <c r="U2598" s="7">
        <v>2</v>
      </c>
      <c r="V2598" s="4">
        <v>2</v>
      </c>
      <c r="W2598">
        <v>0</v>
      </c>
      <c r="Y2598">
        <v>2</v>
      </c>
      <c r="Z2598">
        <v>2</v>
      </c>
      <c r="AA2598" t="b">
        <v>1</v>
      </c>
      <c r="AB2598" t="s">
        <v>116</v>
      </c>
      <c r="AC2598" t="s">
        <v>116</v>
      </c>
    </row>
    <row r="2599" spans="1:29" hidden="1" x14ac:dyDescent="0.25">
      <c r="A2599">
        <v>555686</v>
      </c>
      <c r="B2599" t="s">
        <v>316</v>
      </c>
      <c r="C2599" t="s">
        <v>3168</v>
      </c>
      <c r="D2599" t="s">
        <v>317</v>
      </c>
      <c r="E2599" t="s">
        <v>99</v>
      </c>
      <c r="F2599" t="s">
        <v>100</v>
      </c>
      <c r="G2599">
        <v>1</v>
      </c>
      <c r="J2599" s="5"/>
      <c r="L2599" t="s">
        <v>2385</v>
      </c>
      <c r="M2599">
        <v>2018</v>
      </c>
      <c r="N2599">
        <v>11</v>
      </c>
      <c r="O2599" t="s">
        <v>159</v>
      </c>
      <c r="P2599" t="s">
        <v>2386</v>
      </c>
      <c r="Q2599" t="s">
        <v>319</v>
      </c>
      <c r="R2599" t="s">
        <v>103</v>
      </c>
      <c r="S2599" t="s">
        <v>104</v>
      </c>
      <c r="T2599">
        <v>0.25</v>
      </c>
      <c r="U2599" s="7">
        <v>0.5</v>
      </c>
      <c r="V2599" s="4">
        <v>0.5</v>
      </c>
      <c r="W2599">
        <v>0</v>
      </c>
      <c r="Y2599">
        <v>0.5</v>
      </c>
      <c r="Z2599">
        <v>0.5</v>
      </c>
      <c r="AA2599" t="b">
        <v>1</v>
      </c>
      <c r="AB2599" t="s">
        <v>116</v>
      </c>
      <c r="AC2599" t="s">
        <v>116</v>
      </c>
    </row>
    <row r="2600" spans="1:29" hidden="1" x14ac:dyDescent="0.25">
      <c r="A2600">
        <v>572370</v>
      </c>
      <c r="B2600" t="s">
        <v>316</v>
      </c>
      <c r="C2600" t="s">
        <v>3168</v>
      </c>
      <c r="D2600" t="s">
        <v>317</v>
      </c>
      <c r="E2600" t="s">
        <v>58</v>
      </c>
      <c r="G2600">
        <v>0.1</v>
      </c>
      <c r="J2600" s="5"/>
      <c r="L2600" t="s">
        <v>843</v>
      </c>
      <c r="M2600">
        <v>2019</v>
      </c>
      <c r="N2600">
        <v>288</v>
      </c>
      <c r="O2600" t="s">
        <v>34</v>
      </c>
      <c r="P2600" t="s">
        <v>662</v>
      </c>
      <c r="Q2600" t="s">
        <v>35</v>
      </c>
      <c r="R2600" t="s">
        <v>58</v>
      </c>
      <c r="S2600" t="s">
        <v>60</v>
      </c>
      <c r="T2600">
        <v>3</v>
      </c>
      <c r="U2600" s="7">
        <v>3</v>
      </c>
      <c r="V2600" s="4">
        <v>0.30000000000000004</v>
      </c>
      <c r="W2600">
        <v>3</v>
      </c>
      <c r="Y2600">
        <v>0.30000000000000004</v>
      </c>
      <c r="Z2600">
        <v>0.30000000000000004</v>
      </c>
      <c r="AA2600" t="b">
        <v>1</v>
      </c>
      <c r="AB2600" t="s">
        <v>116</v>
      </c>
      <c r="AC2600" t="s">
        <v>116</v>
      </c>
    </row>
    <row r="2601" spans="1:29" hidden="1" x14ac:dyDescent="0.25">
      <c r="A2601">
        <v>556935</v>
      </c>
      <c r="B2601" t="s">
        <v>316</v>
      </c>
      <c r="C2601" t="s">
        <v>3168</v>
      </c>
      <c r="D2601" t="s">
        <v>317</v>
      </c>
      <c r="E2601" t="s">
        <v>761</v>
      </c>
      <c r="G2601">
        <v>0.5</v>
      </c>
      <c r="J2601" s="5"/>
      <c r="L2601" t="s">
        <v>939</v>
      </c>
      <c r="M2601">
        <v>2018</v>
      </c>
      <c r="N2601">
        <v>47</v>
      </c>
      <c r="O2601" t="s">
        <v>34</v>
      </c>
      <c r="P2601" t="s">
        <v>940</v>
      </c>
      <c r="Q2601" t="s">
        <v>35</v>
      </c>
      <c r="R2601" t="s">
        <v>761</v>
      </c>
      <c r="S2601" t="s">
        <v>61</v>
      </c>
      <c r="T2601">
        <v>0</v>
      </c>
      <c r="U2601" s="7">
        <v>0</v>
      </c>
      <c r="V2601" s="4">
        <v>0</v>
      </c>
      <c r="W2601">
        <v>0</v>
      </c>
      <c r="Y2601">
        <v>0</v>
      </c>
      <c r="Z2601">
        <v>0</v>
      </c>
      <c r="AA2601" t="b">
        <v>1</v>
      </c>
      <c r="AB2601" t="s">
        <v>116</v>
      </c>
      <c r="AC2601" t="s">
        <v>116</v>
      </c>
    </row>
    <row r="2602" spans="1:29" hidden="1" x14ac:dyDescent="0.25">
      <c r="A2602">
        <v>559578</v>
      </c>
      <c r="B2602" t="s">
        <v>320</v>
      </c>
      <c r="C2602" t="s">
        <v>3168</v>
      </c>
      <c r="D2602" t="s">
        <v>196</v>
      </c>
      <c r="E2602" t="s">
        <v>346</v>
      </c>
      <c r="G2602">
        <v>1</v>
      </c>
      <c r="J2602" s="5"/>
      <c r="L2602" t="s">
        <v>2387</v>
      </c>
      <c r="M2602">
        <v>2018</v>
      </c>
      <c r="P2602" t="s">
        <v>2388</v>
      </c>
      <c r="Q2602" t="s">
        <v>69</v>
      </c>
      <c r="R2602" t="s">
        <v>346</v>
      </c>
      <c r="S2602" t="s">
        <v>61</v>
      </c>
      <c r="T2602">
        <v>0</v>
      </c>
      <c r="U2602" s="7">
        <v>0</v>
      </c>
      <c r="V2602" s="4">
        <v>0</v>
      </c>
      <c r="W2602">
        <v>0</v>
      </c>
      <c r="Y2602">
        <v>0</v>
      </c>
      <c r="Z2602">
        <v>0</v>
      </c>
      <c r="AA2602" t="b">
        <v>1</v>
      </c>
      <c r="AB2602" t="s">
        <v>199</v>
      </c>
      <c r="AC2602" t="s">
        <v>199</v>
      </c>
    </row>
    <row r="2603" spans="1:29" hidden="1" x14ac:dyDescent="0.25">
      <c r="A2603">
        <v>538700</v>
      </c>
      <c r="B2603" t="s">
        <v>320</v>
      </c>
      <c r="C2603" t="s">
        <v>3168</v>
      </c>
      <c r="D2603" t="s">
        <v>196</v>
      </c>
      <c r="E2603" t="s">
        <v>117</v>
      </c>
      <c r="G2603">
        <v>1</v>
      </c>
      <c r="J2603" s="5"/>
      <c r="L2603" t="s">
        <v>2389</v>
      </c>
      <c r="M2603">
        <v>2017</v>
      </c>
      <c r="N2603">
        <v>22</v>
      </c>
      <c r="O2603" t="s">
        <v>34</v>
      </c>
      <c r="P2603" t="s">
        <v>294</v>
      </c>
      <c r="Q2603" t="s">
        <v>35</v>
      </c>
      <c r="R2603" t="s">
        <v>117</v>
      </c>
      <c r="S2603" t="s">
        <v>120</v>
      </c>
      <c r="T2603">
        <v>1</v>
      </c>
      <c r="U2603" s="7">
        <v>1</v>
      </c>
      <c r="V2603" s="4">
        <v>1</v>
      </c>
      <c r="W2603">
        <v>0</v>
      </c>
      <c r="Y2603">
        <v>1</v>
      </c>
      <c r="Z2603">
        <v>1</v>
      </c>
      <c r="AA2603" t="b">
        <v>1</v>
      </c>
      <c r="AB2603" t="s">
        <v>199</v>
      </c>
      <c r="AC2603" t="s">
        <v>199</v>
      </c>
    </row>
    <row r="2604" spans="1:29" hidden="1" x14ac:dyDescent="0.25">
      <c r="A2604">
        <v>584543</v>
      </c>
      <c r="B2604" t="s">
        <v>320</v>
      </c>
      <c r="C2604" t="s">
        <v>3168</v>
      </c>
      <c r="D2604" t="s">
        <v>196</v>
      </c>
      <c r="E2604" t="s">
        <v>117</v>
      </c>
      <c r="G2604">
        <v>1</v>
      </c>
      <c r="J2604" s="5"/>
      <c r="L2604" t="s">
        <v>2390</v>
      </c>
      <c r="M2604">
        <v>2020</v>
      </c>
      <c r="N2604">
        <v>15</v>
      </c>
      <c r="O2604" t="s">
        <v>68</v>
      </c>
      <c r="P2604" t="s">
        <v>2391</v>
      </c>
      <c r="Q2604" t="s">
        <v>69</v>
      </c>
      <c r="R2604" t="s">
        <v>117</v>
      </c>
      <c r="S2604" t="s">
        <v>120</v>
      </c>
      <c r="T2604">
        <v>1</v>
      </c>
      <c r="U2604" s="7">
        <v>2</v>
      </c>
      <c r="V2604" s="4">
        <v>2</v>
      </c>
      <c r="W2604">
        <v>0</v>
      </c>
      <c r="Y2604">
        <v>2</v>
      </c>
      <c r="Z2604">
        <v>2</v>
      </c>
      <c r="AA2604" t="b">
        <v>1</v>
      </c>
      <c r="AB2604" t="s">
        <v>199</v>
      </c>
      <c r="AC2604" t="s">
        <v>199</v>
      </c>
    </row>
    <row r="2605" spans="1:29" hidden="1" x14ac:dyDescent="0.25">
      <c r="A2605">
        <v>570114</v>
      </c>
      <c r="B2605" t="s">
        <v>320</v>
      </c>
      <c r="C2605" t="s">
        <v>3176</v>
      </c>
      <c r="D2605" t="s">
        <v>196</v>
      </c>
      <c r="E2605" t="s">
        <v>58</v>
      </c>
      <c r="G2605">
        <v>5.5555555555555997E-2</v>
      </c>
      <c r="J2605" s="5"/>
      <c r="M2605">
        <v>2019</v>
      </c>
      <c r="N2605">
        <v>631</v>
      </c>
      <c r="O2605" t="s">
        <v>34</v>
      </c>
      <c r="P2605" t="s">
        <v>321</v>
      </c>
      <c r="Q2605" t="s">
        <v>35</v>
      </c>
      <c r="R2605" t="s">
        <v>58</v>
      </c>
      <c r="S2605" t="s">
        <v>60</v>
      </c>
      <c r="T2605">
        <v>1</v>
      </c>
      <c r="U2605" s="7">
        <v>1</v>
      </c>
      <c r="V2605" s="4">
        <v>5.5555555555555997E-2</v>
      </c>
      <c r="W2605">
        <v>1</v>
      </c>
      <c r="Y2605">
        <v>5.5555555555555997E-2</v>
      </c>
      <c r="Z2605">
        <v>5.5555555555555997E-2</v>
      </c>
      <c r="AA2605" t="b">
        <v>1</v>
      </c>
      <c r="AB2605" t="s">
        <v>76</v>
      </c>
      <c r="AC2605" t="s">
        <v>3188</v>
      </c>
    </row>
    <row r="2606" spans="1:29" hidden="1" x14ac:dyDescent="0.25">
      <c r="A2606">
        <v>572704</v>
      </c>
      <c r="B2606" t="s">
        <v>320</v>
      </c>
      <c r="C2606" t="s">
        <v>3168</v>
      </c>
      <c r="D2606" t="s">
        <v>196</v>
      </c>
      <c r="E2606" t="s">
        <v>40</v>
      </c>
      <c r="F2606" t="s">
        <v>41</v>
      </c>
      <c r="G2606">
        <v>1</v>
      </c>
      <c r="J2606" s="5"/>
      <c r="L2606" t="s">
        <v>729</v>
      </c>
      <c r="M2606">
        <v>2018</v>
      </c>
      <c r="N2606">
        <v>13</v>
      </c>
      <c r="O2606" t="s">
        <v>34</v>
      </c>
      <c r="Q2606" t="s">
        <v>35</v>
      </c>
      <c r="R2606" t="s">
        <v>43</v>
      </c>
      <c r="S2606" t="s">
        <v>44</v>
      </c>
      <c r="T2606">
        <v>0.5</v>
      </c>
      <c r="U2606" s="7">
        <v>0.5</v>
      </c>
      <c r="V2606" s="4">
        <v>0.5</v>
      </c>
      <c r="W2606">
        <v>0</v>
      </c>
      <c r="Y2606">
        <v>0.5</v>
      </c>
      <c r="Z2606">
        <v>0.5</v>
      </c>
      <c r="AA2606" t="b">
        <v>1</v>
      </c>
      <c r="AB2606" t="s">
        <v>199</v>
      </c>
      <c r="AC2606" t="s">
        <v>199</v>
      </c>
    </row>
    <row r="2607" spans="1:29" hidden="1" x14ac:dyDescent="0.25">
      <c r="A2607">
        <v>572712</v>
      </c>
      <c r="B2607" t="s">
        <v>320</v>
      </c>
      <c r="C2607" t="s">
        <v>3168</v>
      </c>
      <c r="D2607" t="s">
        <v>196</v>
      </c>
      <c r="E2607" t="s">
        <v>117</v>
      </c>
      <c r="G2607">
        <v>0.5</v>
      </c>
      <c r="J2607" s="5"/>
      <c r="L2607" t="s">
        <v>2392</v>
      </c>
      <c r="M2607">
        <v>2019</v>
      </c>
      <c r="N2607">
        <v>9</v>
      </c>
      <c r="O2607" t="s">
        <v>34</v>
      </c>
      <c r="P2607" t="s">
        <v>351</v>
      </c>
      <c r="Q2607" t="s">
        <v>35</v>
      </c>
      <c r="R2607" t="s">
        <v>117</v>
      </c>
      <c r="S2607" t="s">
        <v>120</v>
      </c>
      <c r="T2607">
        <v>1</v>
      </c>
      <c r="U2607" s="7">
        <v>1</v>
      </c>
      <c r="V2607" s="4">
        <v>0.5</v>
      </c>
      <c r="W2607">
        <v>0</v>
      </c>
      <c r="Y2607">
        <v>0.5</v>
      </c>
      <c r="Z2607">
        <v>0.5</v>
      </c>
      <c r="AA2607" t="b">
        <v>1</v>
      </c>
      <c r="AB2607" t="s">
        <v>199</v>
      </c>
      <c r="AC2607" t="s">
        <v>199</v>
      </c>
    </row>
    <row r="2608" spans="1:29" hidden="1" x14ac:dyDescent="0.25">
      <c r="A2608">
        <v>588119</v>
      </c>
      <c r="B2608" t="s">
        <v>320</v>
      </c>
      <c r="C2608" t="s">
        <v>3168</v>
      </c>
      <c r="D2608" t="s">
        <v>196</v>
      </c>
      <c r="E2608" t="s">
        <v>374</v>
      </c>
      <c r="G2608">
        <v>1</v>
      </c>
      <c r="J2608" s="5"/>
      <c r="L2608" t="s">
        <v>2393</v>
      </c>
      <c r="M2608">
        <v>2020</v>
      </c>
      <c r="N2608">
        <v>13</v>
      </c>
      <c r="P2608" t="s">
        <v>2346</v>
      </c>
      <c r="Q2608" t="s">
        <v>35</v>
      </c>
      <c r="R2608" t="s">
        <v>374</v>
      </c>
      <c r="S2608" t="s">
        <v>61</v>
      </c>
      <c r="T2608">
        <v>0</v>
      </c>
      <c r="U2608" s="7">
        <v>0</v>
      </c>
      <c r="V2608" s="4">
        <v>0</v>
      </c>
      <c r="W2608">
        <v>0</v>
      </c>
      <c r="Y2608">
        <v>0</v>
      </c>
      <c r="Z2608">
        <v>0</v>
      </c>
      <c r="AA2608" t="b">
        <v>1</v>
      </c>
      <c r="AB2608" t="s">
        <v>199</v>
      </c>
      <c r="AC2608" t="s">
        <v>199</v>
      </c>
    </row>
    <row r="2609" spans="1:29" hidden="1" x14ac:dyDescent="0.25">
      <c r="A2609">
        <v>557153</v>
      </c>
      <c r="B2609" t="s">
        <v>320</v>
      </c>
      <c r="C2609" t="s">
        <v>3168</v>
      </c>
      <c r="D2609" t="s">
        <v>196</v>
      </c>
      <c r="E2609" t="s">
        <v>40</v>
      </c>
      <c r="F2609" t="s">
        <v>163</v>
      </c>
      <c r="G2609">
        <v>1</v>
      </c>
      <c r="J2609" s="5"/>
      <c r="L2609" t="s">
        <v>729</v>
      </c>
      <c r="M2609">
        <v>2017</v>
      </c>
      <c r="N2609">
        <v>20</v>
      </c>
      <c r="O2609" t="s">
        <v>34</v>
      </c>
      <c r="Q2609" t="s">
        <v>35</v>
      </c>
      <c r="R2609" t="s">
        <v>164</v>
      </c>
      <c r="S2609" t="s">
        <v>44</v>
      </c>
      <c r="T2609">
        <v>0.5</v>
      </c>
      <c r="U2609" s="7">
        <v>0.5</v>
      </c>
      <c r="V2609" s="4">
        <v>0.5</v>
      </c>
      <c r="W2609">
        <v>0</v>
      </c>
      <c r="Y2609">
        <v>0.5</v>
      </c>
      <c r="Z2609">
        <v>0.5</v>
      </c>
      <c r="AA2609" t="b">
        <v>1</v>
      </c>
      <c r="AB2609" t="s">
        <v>199</v>
      </c>
      <c r="AC2609" t="s">
        <v>199</v>
      </c>
    </row>
    <row r="2610" spans="1:29" hidden="1" x14ac:dyDescent="0.25">
      <c r="A2610">
        <v>557154</v>
      </c>
      <c r="B2610" t="s">
        <v>320</v>
      </c>
      <c r="C2610" t="s">
        <v>3168</v>
      </c>
      <c r="D2610" t="s">
        <v>196</v>
      </c>
      <c r="E2610" t="s">
        <v>40</v>
      </c>
      <c r="F2610" t="s">
        <v>41</v>
      </c>
      <c r="G2610">
        <v>0.33333333333332998</v>
      </c>
      <c r="J2610" s="5"/>
      <c r="L2610" t="s">
        <v>2394</v>
      </c>
      <c r="M2610">
        <v>2018</v>
      </c>
      <c r="N2610">
        <v>12</v>
      </c>
      <c r="O2610" t="s">
        <v>34</v>
      </c>
      <c r="Q2610" t="s">
        <v>35</v>
      </c>
      <c r="R2610" t="s">
        <v>43</v>
      </c>
      <c r="S2610" t="s">
        <v>44</v>
      </c>
      <c r="T2610">
        <v>0.5</v>
      </c>
      <c r="U2610" s="7">
        <v>0.5</v>
      </c>
      <c r="V2610" s="4">
        <v>0.16666666666666499</v>
      </c>
      <c r="W2610">
        <v>0</v>
      </c>
      <c r="Y2610">
        <v>0.16666666666666499</v>
      </c>
      <c r="Z2610">
        <v>0.16666666666666499</v>
      </c>
      <c r="AA2610" t="b">
        <v>1</v>
      </c>
      <c r="AB2610" t="s">
        <v>199</v>
      </c>
      <c r="AC2610" t="s">
        <v>199</v>
      </c>
    </row>
    <row r="2611" spans="1:29" hidden="1" x14ac:dyDescent="0.25">
      <c r="A2611">
        <v>532715</v>
      </c>
      <c r="B2611" t="s">
        <v>2395</v>
      </c>
      <c r="C2611" t="s">
        <v>3168</v>
      </c>
      <c r="D2611" t="s">
        <v>437</v>
      </c>
      <c r="E2611" t="s">
        <v>193</v>
      </c>
      <c r="G2611">
        <v>1</v>
      </c>
      <c r="J2611" s="5"/>
      <c r="M2611">
        <v>2017</v>
      </c>
      <c r="N2611">
        <v>412</v>
      </c>
      <c r="O2611" t="s">
        <v>34</v>
      </c>
      <c r="P2611" t="s">
        <v>569</v>
      </c>
      <c r="Q2611" t="s">
        <v>35</v>
      </c>
      <c r="R2611" t="s">
        <v>193</v>
      </c>
      <c r="S2611" t="s">
        <v>60</v>
      </c>
      <c r="T2611">
        <v>3</v>
      </c>
      <c r="U2611" s="7">
        <v>3</v>
      </c>
      <c r="V2611" s="4">
        <v>3</v>
      </c>
      <c r="W2611">
        <v>3</v>
      </c>
      <c r="Y2611">
        <v>3</v>
      </c>
      <c r="Z2611">
        <v>3</v>
      </c>
      <c r="AA2611" t="b">
        <v>1</v>
      </c>
      <c r="AB2611" t="s">
        <v>76</v>
      </c>
      <c r="AC2611" t="s">
        <v>3187</v>
      </c>
    </row>
    <row r="2612" spans="1:29" hidden="1" x14ac:dyDescent="0.25">
      <c r="A2612">
        <v>532717</v>
      </c>
      <c r="B2612" t="s">
        <v>2395</v>
      </c>
      <c r="C2612" t="s">
        <v>3168</v>
      </c>
      <c r="D2612" t="s">
        <v>437</v>
      </c>
      <c r="E2612" t="s">
        <v>40</v>
      </c>
      <c r="F2612" t="s">
        <v>41</v>
      </c>
      <c r="G2612">
        <v>1</v>
      </c>
      <c r="J2612" s="5"/>
      <c r="L2612" t="s">
        <v>2396</v>
      </c>
      <c r="M2612">
        <v>2017</v>
      </c>
      <c r="N2612">
        <v>3</v>
      </c>
      <c r="O2612" t="s">
        <v>34</v>
      </c>
      <c r="Q2612" t="s">
        <v>35</v>
      </c>
      <c r="R2612" t="s">
        <v>43</v>
      </c>
      <c r="S2612" t="s">
        <v>44</v>
      </c>
      <c r="T2612">
        <v>0.5</v>
      </c>
      <c r="U2612" s="7">
        <v>0.5</v>
      </c>
      <c r="V2612" s="4">
        <v>0.5</v>
      </c>
      <c r="W2612">
        <v>0</v>
      </c>
      <c r="Y2612">
        <v>0.5</v>
      </c>
      <c r="Z2612">
        <v>0.5</v>
      </c>
      <c r="AA2612" t="b">
        <v>1</v>
      </c>
      <c r="AB2612" t="s">
        <v>76</v>
      </c>
      <c r="AC2612" t="s">
        <v>3187</v>
      </c>
    </row>
    <row r="2613" spans="1:29" hidden="1" x14ac:dyDescent="0.25">
      <c r="A2613">
        <v>532719</v>
      </c>
      <c r="B2613" t="s">
        <v>2395</v>
      </c>
      <c r="C2613" t="s">
        <v>3168</v>
      </c>
      <c r="D2613" t="s">
        <v>437</v>
      </c>
      <c r="E2613" t="s">
        <v>40</v>
      </c>
      <c r="F2613" t="s">
        <v>41</v>
      </c>
      <c r="G2613">
        <v>1</v>
      </c>
      <c r="J2613" s="5"/>
      <c r="L2613" t="s">
        <v>2396</v>
      </c>
      <c r="M2613">
        <v>2017</v>
      </c>
      <c r="N2613">
        <v>5</v>
      </c>
      <c r="O2613" t="s">
        <v>34</v>
      </c>
      <c r="Q2613" t="s">
        <v>35</v>
      </c>
      <c r="R2613" t="s">
        <v>43</v>
      </c>
      <c r="S2613" t="s">
        <v>44</v>
      </c>
      <c r="T2613">
        <v>0.5</v>
      </c>
      <c r="U2613" s="7">
        <v>0.5</v>
      </c>
      <c r="V2613" s="4">
        <v>0.5</v>
      </c>
      <c r="W2613">
        <v>0</v>
      </c>
      <c r="Y2613">
        <v>0.5</v>
      </c>
      <c r="Z2613">
        <v>0.5</v>
      </c>
      <c r="AA2613" t="b">
        <v>1</v>
      </c>
      <c r="AB2613" t="s">
        <v>76</v>
      </c>
      <c r="AC2613" t="s">
        <v>3187</v>
      </c>
    </row>
    <row r="2614" spans="1:29" hidden="1" x14ac:dyDescent="0.25">
      <c r="A2614">
        <v>532720</v>
      </c>
      <c r="B2614" t="s">
        <v>2395</v>
      </c>
      <c r="C2614" t="s">
        <v>3168</v>
      </c>
      <c r="D2614" t="s">
        <v>437</v>
      </c>
      <c r="E2614" t="s">
        <v>40</v>
      </c>
      <c r="F2614" t="s">
        <v>163</v>
      </c>
      <c r="G2614">
        <v>1</v>
      </c>
      <c r="J2614" s="5"/>
      <c r="L2614" t="s">
        <v>532</v>
      </c>
      <c r="M2614">
        <v>2017</v>
      </c>
      <c r="N2614">
        <v>4</v>
      </c>
      <c r="O2614" t="s">
        <v>34</v>
      </c>
      <c r="Q2614" t="s">
        <v>35</v>
      </c>
      <c r="R2614" t="s">
        <v>164</v>
      </c>
      <c r="S2614" t="s">
        <v>44</v>
      </c>
      <c r="T2614">
        <v>0.5</v>
      </c>
      <c r="U2614" s="7">
        <v>0.5</v>
      </c>
      <c r="V2614" s="4">
        <v>0.5</v>
      </c>
      <c r="W2614">
        <v>0</v>
      </c>
      <c r="Y2614">
        <v>0.5</v>
      </c>
      <c r="Z2614">
        <v>0.5</v>
      </c>
      <c r="AA2614" t="b">
        <v>1</v>
      </c>
      <c r="AB2614" t="s">
        <v>76</v>
      </c>
      <c r="AC2614" t="s">
        <v>3187</v>
      </c>
    </row>
    <row r="2615" spans="1:29" hidden="1" x14ac:dyDescent="0.25">
      <c r="A2615">
        <v>533931</v>
      </c>
      <c r="B2615" t="s">
        <v>2395</v>
      </c>
      <c r="C2615" t="s">
        <v>3168</v>
      </c>
      <c r="D2615" t="s">
        <v>437</v>
      </c>
      <c r="E2615" t="s">
        <v>40</v>
      </c>
      <c r="F2615" t="s">
        <v>41</v>
      </c>
      <c r="G2615">
        <v>1</v>
      </c>
      <c r="J2615" s="5"/>
      <c r="L2615" t="s">
        <v>2396</v>
      </c>
      <c r="M2615">
        <v>2017</v>
      </c>
      <c r="N2615">
        <v>6</v>
      </c>
      <c r="O2615" t="s">
        <v>34</v>
      </c>
      <c r="Q2615" t="s">
        <v>35</v>
      </c>
      <c r="R2615" t="s">
        <v>43</v>
      </c>
      <c r="S2615" t="s">
        <v>44</v>
      </c>
      <c r="T2615">
        <v>0.5</v>
      </c>
      <c r="U2615" s="7">
        <v>0.5</v>
      </c>
      <c r="V2615" s="4">
        <v>0.5</v>
      </c>
      <c r="W2615">
        <v>0</v>
      </c>
      <c r="Y2615">
        <v>0.5</v>
      </c>
      <c r="Z2615">
        <v>0.5</v>
      </c>
      <c r="AA2615" t="b">
        <v>1</v>
      </c>
      <c r="AB2615" t="s">
        <v>76</v>
      </c>
      <c r="AC2615" t="s">
        <v>3187</v>
      </c>
    </row>
    <row r="2616" spans="1:29" hidden="1" x14ac:dyDescent="0.25">
      <c r="A2616">
        <v>533932</v>
      </c>
      <c r="B2616" t="s">
        <v>2395</v>
      </c>
      <c r="C2616" t="s">
        <v>3168</v>
      </c>
      <c r="D2616" t="s">
        <v>437</v>
      </c>
      <c r="E2616" t="s">
        <v>40</v>
      </c>
      <c r="F2616" t="s">
        <v>41</v>
      </c>
      <c r="G2616">
        <v>1</v>
      </c>
      <c r="J2616" s="5"/>
      <c r="L2616" t="s">
        <v>2396</v>
      </c>
      <c r="M2616">
        <v>2017</v>
      </c>
      <c r="N2616">
        <v>2</v>
      </c>
      <c r="O2616" t="s">
        <v>34</v>
      </c>
      <c r="Q2616" t="s">
        <v>35</v>
      </c>
      <c r="R2616" t="s">
        <v>43</v>
      </c>
      <c r="S2616" t="s">
        <v>44</v>
      </c>
      <c r="T2616">
        <v>0.5</v>
      </c>
      <c r="U2616" s="7">
        <v>0.5</v>
      </c>
      <c r="V2616" s="4">
        <v>0.5</v>
      </c>
      <c r="W2616">
        <v>0</v>
      </c>
      <c r="Y2616">
        <v>0.5</v>
      </c>
      <c r="Z2616">
        <v>0.5</v>
      </c>
      <c r="AA2616" t="b">
        <v>1</v>
      </c>
      <c r="AB2616" t="s">
        <v>76</v>
      </c>
      <c r="AC2616" t="s">
        <v>3187</v>
      </c>
    </row>
    <row r="2617" spans="1:29" hidden="1" x14ac:dyDescent="0.25">
      <c r="A2617">
        <v>552632</v>
      </c>
      <c r="B2617" t="s">
        <v>2395</v>
      </c>
      <c r="C2617" t="s">
        <v>3168</v>
      </c>
      <c r="D2617" t="s">
        <v>437</v>
      </c>
      <c r="E2617" t="s">
        <v>40</v>
      </c>
      <c r="F2617" t="s">
        <v>41</v>
      </c>
      <c r="G2617">
        <v>1</v>
      </c>
      <c r="J2617" s="5"/>
      <c r="L2617" t="s">
        <v>2239</v>
      </c>
      <c r="M2617">
        <v>2018</v>
      </c>
      <c r="N2617">
        <v>26</v>
      </c>
      <c r="O2617" t="s">
        <v>34</v>
      </c>
      <c r="Q2617" t="s">
        <v>35</v>
      </c>
      <c r="R2617" t="s">
        <v>43</v>
      </c>
      <c r="S2617" t="s">
        <v>44</v>
      </c>
      <c r="T2617">
        <v>0.5</v>
      </c>
      <c r="U2617" s="7">
        <v>0.5</v>
      </c>
      <c r="V2617" s="4">
        <v>0.5</v>
      </c>
      <c r="W2617">
        <v>0</v>
      </c>
      <c r="Y2617">
        <v>0.5</v>
      </c>
      <c r="Z2617">
        <v>0.5</v>
      </c>
      <c r="AA2617" t="b">
        <v>1</v>
      </c>
      <c r="AB2617" t="s">
        <v>76</v>
      </c>
      <c r="AC2617" t="s">
        <v>3187</v>
      </c>
    </row>
    <row r="2618" spans="1:29" hidden="1" x14ac:dyDescent="0.25">
      <c r="A2618">
        <v>552633</v>
      </c>
      <c r="B2618" t="s">
        <v>2395</v>
      </c>
      <c r="C2618" t="s">
        <v>3168</v>
      </c>
      <c r="D2618" t="s">
        <v>437</v>
      </c>
      <c r="E2618" t="s">
        <v>40</v>
      </c>
      <c r="F2618" t="s">
        <v>41</v>
      </c>
      <c r="G2618">
        <v>1</v>
      </c>
      <c r="J2618" s="5"/>
      <c r="L2618" t="s">
        <v>532</v>
      </c>
      <c r="M2618">
        <v>2018</v>
      </c>
      <c r="N2618">
        <v>3</v>
      </c>
      <c r="O2618" t="s">
        <v>34</v>
      </c>
      <c r="Q2618" t="s">
        <v>35</v>
      </c>
      <c r="R2618" t="s">
        <v>43</v>
      </c>
      <c r="S2618" t="s">
        <v>44</v>
      </c>
      <c r="T2618">
        <v>0.5</v>
      </c>
      <c r="U2618" s="7">
        <v>0.5</v>
      </c>
      <c r="V2618" s="4">
        <v>0.5</v>
      </c>
      <c r="W2618">
        <v>0</v>
      </c>
      <c r="Y2618">
        <v>0.5</v>
      </c>
      <c r="Z2618">
        <v>0.5</v>
      </c>
      <c r="AA2618" t="b">
        <v>1</v>
      </c>
      <c r="AB2618" t="s">
        <v>76</v>
      </c>
      <c r="AC2618" t="s">
        <v>3187</v>
      </c>
    </row>
    <row r="2619" spans="1:29" hidden="1" x14ac:dyDescent="0.25">
      <c r="A2619">
        <v>552634</v>
      </c>
      <c r="B2619" t="s">
        <v>2395</v>
      </c>
      <c r="C2619" t="s">
        <v>3168</v>
      </c>
      <c r="D2619" t="s">
        <v>437</v>
      </c>
      <c r="E2619" t="s">
        <v>40</v>
      </c>
      <c r="F2619" t="s">
        <v>41</v>
      </c>
      <c r="G2619">
        <v>1</v>
      </c>
      <c r="J2619" s="5"/>
      <c r="L2619" t="s">
        <v>532</v>
      </c>
      <c r="M2619">
        <v>2018</v>
      </c>
      <c r="N2619">
        <v>5</v>
      </c>
      <c r="O2619" t="s">
        <v>34</v>
      </c>
      <c r="Q2619" t="s">
        <v>35</v>
      </c>
      <c r="R2619" t="s">
        <v>43</v>
      </c>
      <c r="S2619" t="s">
        <v>44</v>
      </c>
      <c r="T2619">
        <v>0.5</v>
      </c>
      <c r="U2619" s="7">
        <v>0.5</v>
      </c>
      <c r="V2619" s="4">
        <v>0.5</v>
      </c>
      <c r="W2619">
        <v>0</v>
      </c>
      <c r="Y2619">
        <v>0.5</v>
      </c>
      <c r="Z2619">
        <v>0.5</v>
      </c>
      <c r="AA2619" t="b">
        <v>1</v>
      </c>
      <c r="AB2619" t="s">
        <v>76</v>
      </c>
      <c r="AC2619" t="s">
        <v>3187</v>
      </c>
    </row>
    <row r="2620" spans="1:29" hidden="1" x14ac:dyDescent="0.25">
      <c r="A2620">
        <v>552635</v>
      </c>
      <c r="B2620" t="s">
        <v>2395</v>
      </c>
      <c r="C2620" t="s">
        <v>3168</v>
      </c>
      <c r="D2620" t="s">
        <v>437</v>
      </c>
      <c r="E2620" t="s">
        <v>40</v>
      </c>
      <c r="F2620" t="s">
        <v>171</v>
      </c>
      <c r="G2620">
        <v>1</v>
      </c>
      <c r="J2620" s="5"/>
      <c r="L2620" t="s">
        <v>1624</v>
      </c>
      <c r="M2620">
        <v>2018</v>
      </c>
      <c r="N2620">
        <v>27</v>
      </c>
      <c r="O2620" t="s">
        <v>168</v>
      </c>
      <c r="Q2620" t="s">
        <v>35</v>
      </c>
      <c r="R2620" t="s">
        <v>357</v>
      </c>
      <c r="S2620" t="s">
        <v>44</v>
      </c>
      <c r="T2620">
        <v>0.5</v>
      </c>
      <c r="U2620" s="7">
        <v>0.5</v>
      </c>
      <c r="V2620" s="4">
        <v>0.5</v>
      </c>
      <c r="W2620">
        <v>0</v>
      </c>
      <c r="Y2620">
        <v>0.5</v>
      </c>
      <c r="Z2620">
        <v>0.5</v>
      </c>
      <c r="AA2620" t="b">
        <v>1</v>
      </c>
      <c r="AB2620" t="s">
        <v>76</v>
      </c>
      <c r="AC2620" t="s">
        <v>3187</v>
      </c>
    </row>
    <row r="2621" spans="1:29" hidden="1" x14ac:dyDescent="0.25">
      <c r="A2621">
        <v>552646</v>
      </c>
      <c r="B2621" t="s">
        <v>2395</v>
      </c>
      <c r="C2621" t="s">
        <v>3168</v>
      </c>
      <c r="D2621" t="s">
        <v>437</v>
      </c>
      <c r="E2621" t="s">
        <v>40</v>
      </c>
      <c r="F2621" t="s">
        <v>41</v>
      </c>
      <c r="G2621">
        <v>1</v>
      </c>
      <c r="J2621" s="5"/>
      <c r="L2621" t="s">
        <v>2396</v>
      </c>
      <c r="M2621">
        <v>2018</v>
      </c>
      <c r="N2621">
        <v>6</v>
      </c>
      <c r="O2621" t="s">
        <v>34</v>
      </c>
      <c r="Q2621" t="s">
        <v>35</v>
      </c>
      <c r="R2621" t="s">
        <v>43</v>
      </c>
      <c r="S2621" t="s">
        <v>44</v>
      </c>
      <c r="T2621">
        <v>0.5</v>
      </c>
      <c r="U2621" s="7">
        <v>0.5</v>
      </c>
      <c r="V2621" s="4">
        <v>0.5</v>
      </c>
      <c r="W2621">
        <v>0</v>
      </c>
      <c r="Y2621">
        <v>0.5</v>
      </c>
      <c r="Z2621">
        <v>0.5</v>
      </c>
      <c r="AA2621" t="b">
        <v>1</v>
      </c>
      <c r="AB2621" t="s">
        <v>76</v>
      </c>
      <c r="AC2621" t="s">
        <v>3187</v>
      </c>
    </row>
    <row r="2622" spans="1:29" hidden="1" x14ac:dyDescent="0.25">
      <c r="A2622">
        <v>552649</v>
      </c>
      <c r="B2622" t="s">
        <v>2395</v>
      </c>
      <c r="C2622" t="s">
        <v>3168</v>
      </c>
      <c r="D2622" t="s">
        <v>437</v>
      </c>
      <c r="E2622" t="s">
        <v>40</v>
      </c>
      <c r="F2622" t="s">
        <v>41</v>
      </c>
      <c r="G2622">
        <v>1</v>
      </c>
      <c r="J2622" s="5"/>
      <c r="L2622" t="s">
        <v>2396</v>
      </c>
      <c r="M2622">
        <v>2018</v>
      </c>
      <c r="N2622">
        <v>7</v>
      </c>
      <c r="O2622" t="s">
        <v>34</v>
      </c>
      <c r="Q2622" t="s">
        <v>35</v>
      </c>
      <c r="R2622" t="s">
        <v>43</v>
      </c>
      <c r="S2622" t="s">
        <v>44</v>
      </c>
      <c r="T2622">
        <v>0.5</v>
      </c>
      <c r="U2622" s="7">
        <v>0.5</v>
      </c>
      <c r="V2622" s="4">
        <v>0.5</v>
      </c>
      <c r="W2622">
        <v>0</v>
      </c>
      <c r="Y2622">
        <v>0.5</v>
      </c>
      <c r="Z2622">
        <v>0.5</v>
      </c>
      <c r="AA2622" t="b">
        <v>1</v>
      </c>
      <c r="AB2622" t="s">
        <v>76</v>
      </c>
      <c r="AC2622" t="s">
        <v>3187</v>
      </c>
    </row>
    <row r="2623" spans="1:29" hidden="1" x14ac:dyDescent="0.25">
      <c r="A2623">
        <v>552651</v>
      </c>
      <c r="B2623" t="s">
        <v>2395</v>
      </c>
      <c r="C2623" t="s">
        <v>3168</v>
      </c>
      <c r="D2623" t="s">
        <v>437</v>
      </c>
      <c r="E2623" t="s">
        <v>40</v>
      </c>
      <c r="F2623" t="s">
        <v>41</v>
      </c>
      <c r="G2623">
        <v>1</v>
      </c>
      <c r="J2623" s="5"/>
      <c r="L2623" t="s">
        <v>2396</v>
      </c>
      <c r="M2623">
        <v>2018</v>
      </c>
      <c r="N2623">
        <v>7</v>
      </c>
      <c r="O2623" t="s">
        <v>34</v>
      </c>
      <c r="Q2623" t="s">
        <v>35</v>
      </c>
      <c r="R2623" t="s">
        <v>43</v>
      </c>
      <c r="S2623" t="s">
        <v>44</v>
      </c>
      <c r="T2623">
        <v>0.5</v>
      </c>
      <c r="U2623" s="7">
        <v>0.5</v>
      </c>
      <c r="V2623" s="4">
        <v>0.5</v>
      </c>
      <c r="W2623">
        <v>0</v>
      </c>
      <c r="Y2623">
        <v>0.5</v>
      </c>
      <c r="Z2623">
        <v>0.5</v>
      </c>
      <c r="AA2623" t="b">
        <v>1</v>
      </c>
      <c r="AB2623" t="s">
        <v>76</v>
      </c>
      <c r="AC2623" t="s">
        <v>3187</v>
      </c>
    </row>
    <row r="2624" spans="1:29" hidden="1" x14ac:dyDescent="0.25">
      <c r="A2624">
        <v>552652</v>
      </c>
      <c r="B2624" t="s">
        <v>2395</v>
      </c>
      <c r="C2624" t="s">
        <v>3168</v>
      </c>
      <c r="D2624" t="s">
        <v>437</v>
      </c>
      <c r="E2624" t="s">
        <v>40</v>
      </c>
      <c r="F2624" t="s">
        <v>41</v>
      </c>
      <c r="G2624">
        <v>1</v>
      </c>
      <c r="J2624" s="5"/>
      <c r="L2624" t="s">
        <v>2396</v>
      </c>
      <c r="M2624">
        <v>2018</v>
      </c>
      <c r="N2624">
        <v>6</v>
      </c>
      <c r="O2624" t="s">
        <v>34</v>
      </c>
      <c r="Q2624" t="s">
        <v>35</v>
      </c>
      <c r="R2624" t="s">
        <v>43</v>
      </c>
      <c r="S2624" t="s">
        <v>44</v>
      </c>
      <c r="T2624">
        <v>0.5</v>
      </c>
      <c r="U2624" s="7">
        <v>0.5</v>
      </c>
      <c r="V2624" s="4">
        <v>0.5</v>
      </c>
      <c r="W2624">
        <v>0</v>
      </c>
      <c r="Y2624">
        <v>0.5</v>
      </c>
      <c r="Z2624">
        <v>0.5</v>
      </c>
      <c r="AA2624" t="b">
        <v>1</v>
      </c>
      <c r="AB2624" t="s">
        <v>76</v>
      </c>
      <c r="AC2624" t="s">
        <v>3187</v>
      </c>
    </row>
    <row r="2625" spans="1:29" hidden="1" x14ac:dyDescent="0.25">
      <c r="A2625">
        <v>585401</v>
      </c>
      <c r="B2625" t="s">
        <v>2395</v>
      </c>
      <c r="C2625" t="s">
        <v>3168</v>
      </c>
      <c r="D2625" t="s">
        <v>437</v>
      </c>
      <c r="E2625" t="s">
        <v>40</v>
      </c>
      <c r="F2625" t="s">
        <v>41</v>
      </c>
      <c r="G2625">
        <v>1</v>
      </c>
      <c r="J2625" s="5"/>
      <c r="L2625" t="s">
        <v>2396</v>
      </c>
      <c r="M2625">
        <v>2020</v>
      </c>
      <c r="N2625">
        <v>6</v>
      </c>
      <c r="O2625" t="s">
        <v>34</v>
      </c>
      <c r="Q2625" t="s">
        <v>35</v>
      </c>
      <c r="R2625" t="s">
        <v>43</v>
      </c>
      <c r="S2625" t="s">
        <v>44</v>
      </c>
      <c r="T2625">
        <v>0.5</v>
      </c>
      <c r="U2625" s="7">
        <v>0.5</v>
      </c>
      <c r="V2625" s="4">
        <v>0.5</v>
      </c>
      <c r="W2625">
        <v>0</v>
      </c>
      <c r="Y2625">
        <v>0.5</v>
      </c>
      <c r="Z2625">
        <v>0.5</v>
      </c>
      <c r="AA2625" t="b">
        <v>1</v>
      </c>
      <c r="AB2625" t="s">
        <v>76</v>
      </c>
      <c r="AC2625" t="s">
        <v>3187</v>
      </c>
    </row>
    <row r="2626" spans="1:29" hidden="1" x14ac:dyDescent="0.25">
      <c r="A2626">
        <v>585402</v>
      </c>
      <c r="B2626" t="s">
        <v>2395</v>
      </c>
      <c r="C2626" t="s">
        <v>3168</v>
      </c>
      <c r="D2626" t="s">
        <v>437</v>
      </c>
      <c r="E2626" t="s">
        <v>40</v>
      </c>
      <c r="F2626" t="s">
        <v>41</v>
      </c>
      <c r="G2626">
        <v>1</v>
      </c>
      <c r="J2626" s="5"/>
      <c r="L2626" t="s">
        <v>532</v>
      </c>
      <c r="M2626">
        <v>2020</v>
      </c>
      <c r="N2626">
        <v>4</v>
      </c>
      <c r="O2626" t="s">
        <v>34</v>
      </c>
      <c r="Q2626" t="s">
        <v>35</v>
      </c>
      <c r="R2626" t="s">
        <v>43</v>
      </c>
      <c r="S2626" t="s">
        <v>44</v>
      </c>
      <c r="T2626">
        <v>0.5</v>
      </c>
      <c r="U2626" s="7">
        <v>0.5</v>
      </c>
      <c r="V2626" s="4">
        <v>0.5</v>
      </c>
      <c r="W2626">
        <v>0</v>
      </c>
      <c r="Y2626">
        <v>0.5</v>
      </c>
      <c r="Z2626">
        <v>0.5</v>
      </c>
      <c r="AA2626" t="b">
        <v>1</v>
      </c>
      <c r="AB2626" t="s">
        <v>76</v>
      </c>
      <c r="AC2626" t="s">
        <v>3187</v>
      </c>
    </row>
    <row r="2627" spans="1:29" hidden="1" x14ac:dyDescent="0.25">
      <c r="A2627">
        <v>585403</v>
      </c>
      <c r="B2627" t="s">
        <v>2395</v>
      </c>
      <c r="C2627" t="s">
        <v>3168</v>
      </c>
      <c r="D2627" t="s">
        <v>437</v>
      </c>
      <c r="E2627" t="s">
        <v>40</v>
      </c>
      <c r="F2627" t="s">
        <v>41</v>
      </c>
      <c r="G2627">
        <v>1</v>
      </c>
      <c r="J2627" s="5"/>
      <c r="L2627" t="s">
        <v>2396</v>
      </c>
      <c r="M2627">
        <v>2020</v>
      </c>
      <c r="N2627">
        <v>4</v>
      </c>
      <c r="O2627" t="s">
        <v>34</v>
      </c>
      <c r="Q2627" t="s">
        <v>35</v>
      </c>
      <c r="R2627" t="s">
        <v>43</v>
      </c>
      <c r="S2627" t="s">
        <v>44</v>
      </c>
      <c r="T2627">
        <v>0.5</v>
      </c>
      <c r="U2627" s="7">
        <v>0.5</v>
      </c>
      <c r="V2627" s="4">
        <v>0.5</v>
      </c>
      <c r="W2627">
        <v>0</v>
      </c>
      <c r="Y2627">
        <v>0.5</v>
      </c>
      <c r="Z2627">
        <v>0.5</v>
      </c>
      <c r="AA2627" t="b">
        <v>1</v>
      </c>
      <c r="AB2627" t="s">
        <v>76</v>
      </c>
      <c r="AC2627" t="s">
        <v>3187</v>
      </c>
    </row>
    <row r="2628" spans="1:29" hidden="1" x14ac:dyDescent="0.25">
      <c r="A2628">
        <v>585404</v>
      </c>
      <c r="B2628" t="s">
        <v>2395</v>
      </c>
      <c r="C2628" t="s">
        <v>3168</v>
      </c>
      <c r="D2628" t="s">
        <v>437</v>
      </c>
      <c r="E2628" t="s">
        <v>29</v>
      </c>
      <c r="F2628" t="s">
        <v>41</v>
      </c>
      <c r="G2628">
        <v>1</v>
      </c>
      <c r="J2628" s="5"/>
      <c r="L2628" t="s">
        <v>2396</v>
      </c>
      <c r="M2628">
        <v>2020</v>
      </c>
      <c r="N2628">
        <v>1</v>
      </c>
      <c r="O2628" t="s">
        <v>34</v>
      </c>
      <c r="Q2628" t="s">
        <v>35</v>
      </c>
      <c r="R2628" t="s">
        <v>3105</v>
      </c>
      <c r="S2628" t="s">
        <v>44</v>
      </c>
      <c r="T2628">
        <v>0.5</v>
      </c>
      <c r="U2628" s="7">
        <v>0.5</v>
      </c>
      <c r="V2628" s="4">
        <v>0.5</v>
      </c>
      <c r="W2628">
        <v>0</v>
      </c>
      <c r="Y2628">
        <v>0.5</v>
      </c>
      <c r="Z2628">
        <v>0.5</v>
      </c>
      <c r="AA2628" t="b">
        <v>1</v>
      </c>
      <c r="AB2628" t="s">
        <v>76</v>
      </c>
      <c r="AC2628" t="s">
        <v>3187</v>
      </c>
    </row>
    <row r="2629" spans="1:29" hidden="1" x14ac:dyDescent="0.25">
      <c r="A2629">
        <v>585406</v>
      </c>
      <c r="B2629" t="s">
        <v>2395</v>
      </c>
      <c r="C2629" t="s">
        <v>3168</v>
      </c>
      <c r="D2629" t="s">
        <v>437</v>
      </c>
      <c r="E2629" t="s">
        <v>40</v>
      </c>
      <c r="F2629" t="s">
        <v>41</v>
      </c>
      <c r="G2629">
        <v>1</v>
      </c>
      <c r="J2629" s="5"/>
      <c r="L2629" t="s">
        <v>532</v>
      </c>
      <c r="M2629">
        <v>2020</v>
      </c>
      <c r="N2629">
        <v>3</v>
      </c>
      <c r="O2629" t="s">
        <v>34</v>
      </c>
      <c r="Q2629" t="s">
        <v>35</v>
      </c>
      <c r="R2629" t="s">
        <v>43</v>
      </c>
      <c r="S2629" t="s">
        <v>44</v>
      </c>
      <c r="T2629">
        <v>0.5</v>
      </c>
      <c r="U2629" s="7">
        <v>0.5</v>
      </c>
      <c r="V2629" s="4">
        <v>0.5</v>
      </c>
      <c r="W2629">
        <v>0</v>
      </c>
      <c r="Y2629">
        <v>0.5</v>
      </c>
      <c r="Z2629">
        <v>0.5</v>
      </c>
      <c r="AA2629" t="b">
        <v>1</v>
      </c>
      <c r="AB2629" t="s">
        <v>76</v>
      </c>
      <c r="AC2629" t="s">
        <v>3187</v>
      </c>
    </row>
    <row r="2630" spans="1:29" hidden="1" x14ac:dyDescent="0.25">
      <c r="A2630">
        <v>585408</v>
      </c>
      <c r="B2630" t="s">
        <v>2395</v>
      </c>
      <c r="C2630" t="s">
        <v>3168</v>
      </c>
      <c r="D2630" t="s">
        <v>437</v>
      </c>
      <c r="E2630" t="s">
        <v>40</v>
      </c>
      <c r="F2630" t="s">
        <v>171</v>
      </c>
      <c r="G2630">
        <v>1</v>
      </c>
      <c r="J2630" s="5"/>
      <c r="L2630" t="s">
        <v>2397</v>
      </c>
      <c r="M2630">
        <v>2020</v>
      </c>
      <c r="N2630">
        <v>3</v>
      </c>
      <c r="O2630" t="s">
        <v>159</v>
      </c>
      <c r="Q2630" t="s">
        <v>319</v>
      </c>
      <c r="R2630" t="s">
        <v>357</v>
      </c>
      <c r="S2630" t="s">
        <v>44</v>
      </c>
      <c r="T2630">
        <v>0.5</v>
      </c>
      <c r="U2630" s="7">
        <v>1</v>
      </c>
      <c r="V2630" s="4">
        <v>1</v>
      </c>
      <c r="W2630">
        <v>0</v>
      </c>
      <c r="Y2630">
        <v>1</v>
      </c>
      <c r="Z2630">
        <v>1</v>
      </c>
      <c r="AA2630" t="b">
        <v>1</v>
      </c>
      <c r="AB2630" t="s">
        <v>76</v>
      </c>
      <c r="AC2630" t="s">
        <v>3187</v>
      </c>
    </row>
    <row r="2631" spans="1:29" hidden="1" x14ac:dyDescent="0.25">
      <c r="A2631">
        <v>570835</v>
      </c>
      <c r="B2631" t="s">
        <v>2395</v>
      </c>
      <c r="C2631" t="s">
        <v>3168</v>
      </c>
      <c r="D2631" t="s">
        <v>437</v>
      </c>
      <c r="E2631" t="s">
        <v>40</v>
      </c>
      <c r="F2631" t="s">
        <v>41</v>
      </c>
      <c r="G2631">
        <v>1</v>
      </c>
      <c r="J2631" s="5"/>
      <c r="L2631" t="s">
        <v>2396</v>
      </c>
      <c r="M2631">
        <v>2019</v>
      </c>
      <c r="N2631">
        <v>7</v>
      </c>
      <c r="O2631" t="s">
        <v>34</v>
      </c>
      <c r="Q2631" t="s">
        <v>35</v>
      </c>
      <c r="R2631" t="s">
        <v>43</v>
      </c>
      <c r="S2631" t="s">
        <v>44</v>
      </c>
      <c r="T2631">
        <v>0.5</v>
      </c>
      <c r="U2631" s="7">
        <v>0.5</v>
      </c>
      <c r="V2631" s="4">
        <v>0.5</v>
      </c>
      <c r="W2631">
        <v>0</v>
      </c>
      <c r="Y2631">
        <v>0.5</v>
      </c>
      <c r="Z2631">
        <v>0.5</v>
      </c>
      <c r="AA2631" t="b">
        <v>1</v>
      </c>
      <c r="AB2631" t="s">
        <v>76</v>
      </c>
      <c r="AC2631" t="s">
        <v>3187</v>
      </c>
    </row>
    <row r="2632" spans="1:29" hidden="1" x14ac:dyDescent="0.25">
      <c r="A2632">
        <v>570841</v>
      </c>
      <c r="B2632" t="s">
        <v>2395</v>
      </c>
      <c r="C2632" t="s">
        <v>3168</v>
      </c>
      <c r="D2632" t="s">
        <v>437</v>
      </c>
      <c r="E2632" t="s">
        <v>40</v>
      </c>
      <c r="F2632" t="s">
        <v>41</v>
      </c>
      <c r="G2632">
        <v>1</v>
      </c>
      <c r="J2632" s="5"/>
      <c r="L2632" t="s">
        <v>532</v>
      </c>
      <c r="M2632">
        <v>2019</v>
      </c>
      <c r="N2632">
        <v>5</v>
      </c>
      <c r="O2632" t="s">
        <v>34</v>
      </c>
      <c r="Q2632" t="s">
        <v>35</v>
      </c>
      <c r="R2632" t="s">
        <v>43</v>
      </c>
      <c r="S2632" t="s">
        <v>44</v>
      </c>
      <c r="T2632">
        <v>0.5</v>
      </c>
      <c r="U2632" s="7">
        <v>0.5</v>
      </c>
      <c r="V2632" s="4">
        <v>0.5</v>
      </c>
      <c r="W2632">
        <v>0</v>
      </c>
      <c r="Y2632">
        <v>0.5</v>
      </c>
      <c r="Z2632">
        <v>0.5</v>
      </c>
      <c r="AA2632" t="b">
        <v>1</v>
      </c>
      <c r="AB2632" t="s">
        <v>76</v>
      </c>
      <c r="AC2632" t="s">
        <v>3187</v>
      </c>
    </row>
    <row r="2633" spans="1:29" hidden="1" x14ac:dyDescent="0.25">
      <c r="A2633">
        <v>586597</v>
      </c>
      <c r="B2633" t="s">
        <v>2395</v>
      </c>
      <c r="C2633" t="s">
        <v>3168</v>
      </c>
      <c r="D2633" t="s">
        <v>437</v>
      </c>
      <c r="E2633" t="s">
        <v>228</v>
      </c>
      <c r="F2633" t="s">
        <v>100</v>
      </c>
      <c r="G2633">
        <v>1</v>
      </c>
      <c r="J2633" s="5"/>
      <c r="L2633" t="s">
        <v>2398</v>
      </c>
      <c r="M2633">
        <v>2020</v>
      </c>
      <c r="N2633">
        <v>13</v>
      </c>
      <c r="P2633" t="s">
        <v>2399</v>
      </c>
      <c r="Q2633" t="s">
        <v>69</v>
      </c>
      <c r="R2633" t="s">
        <v>3093</v>
      </c>
      <c r="S2633" t="s">
        <v>61</v>
      </c>
      <c r="T2633">
        <v>0</v>
      </c>
      <c r="U2633" s="7">
        <v>0</v>
      </c>
      <c r="V2633" s="4">
        <v>0</v>
      </c>
      <c r="W2633">
        <v>0</v>
      </c>
      <c r="Y2633">
        <v>0</v>
      </c>
      <c r="Z2633">
        <v>0</v>
      </c>
      <c r="AA2633" t="b">
        <v>1</v>
      </c>
      <c r="AB2633" t="s">
        <v>76</v>
      </c>
      <c r="AC2633" t="s">
        <v>3187</v>
      </c>
    </row>
    <row r="2634" spans="1:29" hidden="1" x14ac:dyDescent="0.25">
      <c r="A2634">
        <v>587528</v>
      </c>
      <c r="B2634" t="s">
        <v>2395</v>
      </c>
      <c r="C2634" t="s">
        <v>3168</v>
      </c>
      <c r="D2634" t="s">
        <v>437</v>
      </c>
      <c r="E2634" t="s">
        <v>40</v>
      </c>
      <c r="F2634" t="s">
        <v>41</v>
      </c>
      <c r="G2634">
        <v>1</v>
      </c>
      <c r="J2634" s="5"/>
      <c r="L2634" t="s">
        <v>2396</v>
      </c>
      <c r="M2634">
        <v>2020</v>
      </c>
      <c r="N2634">
        <v>6</v>
      </c>
      <c r="O2634" t="s">
        <v>2400</v>
      </c>
      <c r="Q2634" t="s">
        <v>35</v>
      </c>
      <c r="R2634" t="s">
        <v>43</v>
      </c>
      <c r="S2634" t="s">
        <v>44</v>
      </c>
      <c r="T2634">
        <v>0.5</v>
      </c>
      <c r="U2634" s="7">
        <v>0.5</v>
      </c>
      <c r="V2634" s="4">
        <v>0.5</v>
      </c>
      <c r="W2634">
        <v>0</v>
      </c>
      <c r="Y2634">
        <v>0.5</v>
      </c>
      <c r="Z2634">
        <v>0.5</v>
      </c>
      <c r="AA2634" t="b">
        <v>1</v>
      </c>
      <c r="AB2634" t="s">
        <v>76</v>
      </c>
      <c r="AC2634" t="s">
        <v>3187</v>
      </c>
    </row>
    <row r="2635" spans="1:29" x14ac:dyDescent="0.25">
      <c r="A2635">
        <v>575549</v>
      </c>
      <c r="B2635" t="s">
        <v>2401</v>
      </c>
      <c r="C2635" t="s">
        <v>3168</v>
      </c>
      <c r="D2635" t="s">
        <v>28</v>
      </c>
      <c r="E2635" t="s">
        <v>40</v>
      </c>
      <c r="F2635" t="s">
        <v>2402</v>
      </c>
      <c r="G2635">
        <v>1</v>
      </c>
      <c r="J2635" s="5"/>
      <c r="L2635" t="s">
        <v>2011</v>
      </c>
      <c r="M2635">
        <v>2019</v>
      </c>
      <c r="N2635">
        <v>4</v>
      </c>
      <c r="O2635" t="s">
        <v>34</v>
      </c>
      <c r="Q2635" t="s">
        <v>35</v>
      </c>
      <c r="R2635" t="s">
        <v>3139</v>
      </c>
      <c r="S2635" t="s">
        <v>44</v>
      </c>
      <c r="T2635">
        <v>0.5</v>
      </c>
      <c r="U2635" s="7">
        <v>0.5</v>
      </c>
      <c r="V2635" s="4">
        <v>0.5</v>
      </c>
      <c r="W2635">
        <v>0</v>
      </c>
      <c r="Y2635">
        <v>0.5</v>
      </c>
      <c r="Z2635">
        <v>0.5</v>
      </c>
      <c r="AA2635" t="b">
        <v>1</v>
      </c>
      <c r="AB2635" t="s">
        <v>45</v>
      </c>
      <c r="AC2635" t="s">
        <v>45</v>
      </c>
    </row>
    <row r="2636" spans="1:29" x14ac:dyDescent="0.25">
      <c r="A2636">
        <v>575619</v>
      </c>
      <c r="B2636" t="s">
        <v>2401</v>
      </c>
      <c r="C2636" t="s">
        <v>3168</v>
      </c>
      <c r="D2636" t="s">
        <v>28</v>
      </c>
      <c r="E2636" t="s">
        <v>40</v>
      </c>
      <c r="F2636" t="s">
        <v>41</v>
      </c>
      <c r="G2636">
        <v>1</v>
      </c>
      <c r="J2636" s="5"/>
      <c r="L2636" t="s">
        <v>2008</v>
      </c>
      <c r="M2636">
        <v>2019</v>
      </c>
      <c r="N2636">
        <v>3</v>
      </c>
      <c r="O2636" t="s">
        <v>34</v>
      </c>
      <c r="Q2636" t="s">
        <v>35</v>
      </c>
      <c r="R2636" t="s">
        <v>43</v>
      </c>
      <c r="S2636" t="s">
        <v>44</v>
      </c>
      <c r="T2636">
        <v>0.5</v>
      </c>
      <c r="U2636" s="7">
        <v>0.5</v>
      </c>
      <c r="V2636" s="4">
        <v>0.5</v>
      </c>
      <c r="W2636">
        <v>0</v>
      </c>
      <c r="Y2636">
        <v>0.5</v>
      </c>
      <c r="Z2636">
        <v>0.5</v>
      </c>
      <c r="AA2636" t="b">
        <v>1</v>
      </c>
      <c r="AB2636" t="s">
        <v>45</v>
      </c>
      <c r="AC2636" t="s">
        <v>45</v>
      </c>
    </row>
    <row r="2637" spans="1:29" hidden="1" x14ac:dyDescent="0.25">
      <c r="A2637">
        <v>575667</v>
      </c>
      <c r="B2637" t="s">
        <v>2401</v>
      </c>
      <c r="C2637" t="s">
        <v>3168</v>
      </c>
      <c r="D2637" t="s">
        <v>28</v>
      </c>
      <c r="E2637" t="s">
        <v>268</v>
      </c>
      <c r="G2637">
        <v>1</v>
      </c>
      <c r="J2637" s="5"/>
      <c r="M2637">
        <v>2019</v>
      </c>
      <c r="N2637">
        <v>33</v>
      </c>
      <c r="P2637" t="s">
        <v>2403</v>
      </c>
      <c r="Q2637" t="s">
        <v>35</v>
      </c>
      <c r="R2637" t="s">
        <v>268</v>
      </c>
      <c r="S2637" t="s">
        <v>61</v>
      </c>
      <c r="T2637">
        <v>0</v>
      </c>
      <c r="U2637" s="7">
        <v>0</v>
      </c>
      <c r="V2637" s="4">
        <v>0</v>
      </c>
      <c r="W2637">
        <v>0</v>
      </c>
      <c r="Y2637">
        <v>0</v>
      </c>
      <c r="Z2637">
        <v>0</v>
      </c>
      <c r="AA2637" t="b">
        <v>1</v>
      </c>
      <c r="AB2637" t="s">
        <v>151</v>
      </c>
      <c r="AC2637" t="s">
        <v>151</v>
      </c>
    </row>
    <row r="2638" spans="1:29" hidden="1" x14ac:dyDescent="0.25">
      <c r="A2638">
        <v>575822</v>
      </c>
      <c r="B2638" t="s">
        <v>2401</v>
      </c>
      <c r="C2638" t="s">
        <v>3168</v>
      </c>
      <c r="D2638" t="s">
        <v>28</v>
      </c>
      <c r="E2638" t="s">
        <v>75</v>
      </c>
      <c r="G2638">
        <v>1</v>
      </c>
      <c r="J2638" s="5"/>
      <c r="M2638">
        <v>2019</v>
      </c>
      <c r="N2638">
        <v>1</v>
      </c>
      <c r="P2638" t="s">
        <v>2404</v>
      </c>
      <c r="Q2638" t="s">
        <v>35</v>
      </c>
      <c r="R2638" t="s">
        <v>75</v>
      </c>
      <c r="S2638" t="s">
        <v>61</v>
      </c>
      <c r="T2638">
        <v>0</v>
      </c>
      <c r="U2638" s="7">
        <v>0</v>
      </c>
      <c r="V2638" s="4">
        <v>0</v>
      </c>
      <c r="W2638">
        <v>0</v>
      </c>
      <c r="Y2638">
        <v>0</v>
      </c>
      <c r="Z2638">
        <v>0</v>
      </c>
      <c r="AA2638" t="b">
        <v>1</v>
      </c>
      <c r="AB2638" t="s">
        <v>151</v>
      </c>
      <c r="AC2638" t="s">
        <v>151</v>
      </c>
    </row>
    <row r="2639" spans="1:29" hidden="1" x14ac:dyDescent="0.25">
      <c r="A2639">
        <v>575823</v>
      </c>
      <c r="B2639" t="s">
        <v>2401</v>
      </c>
      <c r="C2639" t="s">
        <v>3168</v>
      </c>
      <c r="D2639" t="s">
        <v>28</v>
      </c>
      <c r="E2639" t="s">
        <v>75</v>
      </c>
      <c r="G2639">
        <v>1</v>
      </c>
      <c r="J2639" s="5"/>
      <c r="M2639">
        <v>2019</v>
      </c>
      <c r="P2639" t="s">
        <v>2405</v>
      </c>
      <c r="Q2639" t="s">
        <v>35</v>
      </c>
      <c r="R2639" t="s">
        <v>75</v>
      </c>
      <c r="S2639" t="s">
        <v>61</v>
      </c>
      <c r="T2639">
        <v>0</v>
      </c>
      <c r="U2639" s="7">
        <v>0</v>
      </c>
      <c r="V2639" s="4">
        <v>0</v>
      </c>
      <c r="W2639">
        <v>0</v>
      </c>
      <c r="Y2639">
        <v>0</v>
      </c>
      <c r="Z2639">
        <v>0</v>
      </c>
      <c r="AA2639" t="b">
        <v>1</v>
      </c>
      <c r="AB2639" t="s">
        <v>151</v>
      </c>
      <c r="AC2639" t="s">
        <v>151</v>
      </c>
    </row>
    <row r="2640" spans="1:29" hidden="1" x14ac:dyDescent="0.25">
      <c r="A2640">
        <v>575824</v>
      </c>
      <c r="B2640" t="s">
        <v>2401</v>
      </c>
      <c r="C2640" t="s">
        <v>3168</v>
      </c>
      <c r="D2640" t="s">
        <v>28</v>
      </c>
      <c r="E2640" t="s">
        <v>75</v>
      </c>
      <c r="G2640">
        <v>1</v>
      </c>
      <c r="J2640" s="5"/>
      <c r="M2640">
        <v>2019</v>
      </c>
      <c r="P2640" t="s">
        <v>2406</v>
      </c>
      <c r="Q2640" t="s">
        <v>35</v>
      </c>
      <c r="R2640" t="s">
        <v>75</v>
      </c>
      <c r="S2640" t="s">
        <v>61</v>
      </c>
      <c r="T2640">
        <v>0</v>
      </c>
      <c r="U2640" s="7">
        <v>0</v>
      </c>
      <c r="V2640" s="4">
        <v>0</v>
      </c>
      <c r="W2640">
        <v>0</v>
      </c>
      <c r="Y2640">
        <v>0</v>
      </c>
      <c r="Z2640">
        <v>0</v>
      </c>
      <c r="AA2640" t="b">
        <v>1</v>
      </c>
      <c r="AB2640" t="s">
        <v>151</v>
      </c>
      <c r="AC2640" t="s">
        <v>151</v>
      </c>
    </row>
    <row r="2641" spans="1:29" x14ac:dyDescent="0.25">
      <c r="A2641">
        <v>592670</v>
      </c>
      <c r="B2641" t="s">
        <v>2401</v>
      </c>
      <c r="C2641" t="s">
        <v>3168</v>
      </c>
      <c r="D2641" t="s">
        <v>28</v>
      </c>
      <c r="E2641" t="s">
        <v>40</v>
      </c>
      <c r="F2641" t="s">
        <v>41</v>
      </c>
      <c r="G2641">
        <v>0.5</v>
      </c>
      <c r="J2641" s="5"/>
      <c r="L2641" t="s">
        <v>458</v>
      </c>
      <c r="M2641">
        <v>2020</v>
      </c>
      <c r="N2641">
        <v>18</v>
      </c>
      <c r="O2641" t="s">
        <v>34</v>
      </c>
      <c r="Q2641" t="s">
        <v>35</v>
      </c>
      <c r="R2641" t="s">
        <v>43</v>
      </c>
      <c r="S2641" t="s">
        <v>44</v>
      </c>
      <c r="T2641">
        <v>0.5</v>
      </c>
      <c r="U2641" s="7">
        <v>0.5</v>
      </c>
      <c r="V2641" s="4">
        <v>0.25</v>
      </c>
      <c r="W2641">
        <v>0</v>
      </c>
      <c r="Y2641">
        <v>0.25</v>
      </c>
      <c r="Z2641">
        <v>0.25</v>
      </c>
      <c r="AA2641" t="b">
        <v>1</v>
      </c>
      <c r="AB2641" t="s">
        <v>45</v>
      </c>
      <c r="AC2641" t="s">
        <v>45</v>
      </c>
    </row>
    <row r="2642" spans="1:29" x14ac:dyDescent="0.25">
      <c r="A2642">
        <v>561526</v>
      </c>
      <c r="B2642" t="s">
        <v>2401</v>
      </c>
      <c r="C2642" t="s">
        <v>3168</v>
      </c>
      <c r="D2642" t="s">
        <v>28</v>
      </c>
      <c r="E2642" t="s">
        <v>40</v>
      </c>
      <c r="F2642" t="s">
        <v>89</v>
      </c>
      <c r="G2642">
        <v>1</v>
      </c>
      <c r="J2642" s="5"/>
      <c r="L2642" t="s">
        <v>2407</v>
      </c>
      <c r="M2642">
        <v>2017</v>
      </c>
      <c r="N2642">
        <v>11</v>
      </c>
      <c r="O2642" t="s">
        <v>179</v>
      </c>
      <c r="Q2642" t="s">
        <v>181</v>
      </c>
      <c r="R2642" t="s">
        <v>91</v>
      </c>
      <c r="S2642" t="s">
        <v>92</v>
      </c>
      <c r="T2642">
        <v>1</v>
      </c>
      <c r="U2642" s="7">
        <v>2</v>
      </c>
      <c r="V2642" s="4">
        <v>2</v>
      </c>
      <c r="W2642">
        <v>0</v>
      </c>
      <c r="Y2642">
        <v>2</v>
      </c>
      <c r="Z2642">
        <v>2</v>
      </c>
      <c r="AA2642" t="b">
        <v>1</v>
      </c>
      <c r="AB2642" t="s">
        <v>45</v>
      </c>
      <c r="AC2642" t="s">
        <v>45</v>
      </c>
    </row>
    <row r="2643" spans="1:29" x14ac:dyDescent="0.25">
      <c r="A2643">
        <v>556525</v>
      </c>
      <c r="B2643" t="s">
        <v>2401</v>
      </c>
      <c r="C2643" t="s">
        <v>3168</v>
      </c>
      <c r="D2643" t="s">
        <v>28</v>
      </c>
      <c r="E2643" t="s">
        <v>117</v>
      </c>
      <c r="G2643">
        <v>1</v>
      </c>
      <c r="J2643" s="5"/>
      <c r="L2643" t="s">
        <v>2408</v>
      </c>
      <c r="M2643">
        <v>2018</v>
      </c>
      <c r="N2643">
        <v>10</v>
      </c>
      <c r="O2643" t="s">
        <v>179</v>
      </c>
      <c r="P2643" t="s">
        <v>2409</v>
      </c>
      <c r="Q2643" t="s">
        <v>181</v>
      </c>
      <c r="R2643" t="s">
        <v>117</v>
      </c>
      <c r="S2643" t="s">
        <v>120</v>
      </c>
      <c r="T2643">
        <v>1</v>
      </c>
      <c r="U2643" s="7">
        <v>2</v>
      </c>
      <c r="V2643" s="4">
        <v>2</v>
      </c>
      <c r="W2643">
        <v>0</v>
      </c>
      <c r="Y2643">
        <v>2</v>
      </c>
      <c r="Z2643">
        <v>2</v>
      </c>
      <c r="AA2643" t="b">
        <v>1</v>
      </c>
      <c r="AB2643" t="s">
        <v>45</v>
      </c>
      <c r="AC2643" t="s">
        <v>45</v>
      </c>
    </row>
    <row r="2644" spans="1:29" hidden="1" x14ac:dyDescent="0.25">
      <c r="A2644">
        <v>556552</v>
      </c>
      <c r="B2644" t="s">
        <v>2401</v>
      </c>
      <c r="C2644" t="s">
        <v>3168</v>
      </c>
      <c r="D2644" t="s">
        <v>28</v>
      </c>
      <c r="E2644" t="s">
        <v>99</v>
      </c>
      <c r="F2644" t="s">
        <v>100</v>
      </c>
      <c r="G2644">
        <v>1</v>
      </c>
      <c r="J2644" s="5"/>
      <c r="L2644" t="s">
        <v>2410</v>
      </c>
      <c r="M2644">
        <v>2018</v>
      </c>
      <c r="N2644">
        <v>6</v>
      </c>
      <c r="P2644" t="s">
        <v>2411</v>
      </c>
      <c r="Q2644" t="s">
        <v>181</v>
      </c>
      <c r="R2644" t="s">
        <v>103</v>
      </c>
      <c r="S2644" t="s">
        <v>104</v>
      </c>
      <c r="T2644">
        <v>0.25</v>
      </c>
      <c r="U2644" s="7">
        <v>0.5</v>
      </c>
      <c r="V2644" s="4">
        <v>0.5</v>
      </c>
      <c r="W2644">
        <v>0</v>
      </c>
      <c r="Y2644">
        <v>0.5</v>
      </c>
      <c r="Z2644">
        <v>0.5</v>
      </c>
      <c r="AA2644" t="b">
        <v>1</v>
      </c>
      <c r="AB2644" t="s">
        <v>151</v>
      </c>
      <c r="AC2644" t="s">
        <v>151</v>
      </c>
    </row>
    <row r="2645" spans="1:29" x14ac:dyDescent="0.25">
      <c r="A2645">
        <v>556683</v>
      </c>
      <c r="B2645" t="s">
        <v>2401</v>
      </c>
      <c r="C2645" t="s">
        <v>3168</v>
      </c>
      <c r="D2645" t="s">
        <v>28</v>
      </c>
      <c r="E2645" t="s">
        <v>40</v>
      </c>
      <c r="F2645" t="s">
        <v>89</v>
      </c>
      <c r="G2645">
        <v>1</v>
      </c>
      <c r="J2645" s="5"/>
      <c r="L2645" t="s">
        <v>498</v>
      </c>
      <c r="M2645">
        <v>2018</v>
      </c>
      <c r="N2645">
        <v>17</v>
      </c>
      <c r="O2645" t="s">
        <v>34</v>
      </c>
      <c r="Q2645" t="s">
        <v>35</v>
      </c>
      <c r="R2645" t="s">
        <v>91</v>
      </c>
      <c r="S2645" t="s">
        <v>92</v>
      </c>
      <c r="T2645">
        <v>1</v>
      </c>
      <c r="U2645" s="7">
        <v>1</v>
      </c>
      <c r="V2645" s="4">
        <v>1</v>
      </c>
      <c r="W2645">
        <v>0</v>
      </c>
      <c r="Y2645">
        <v>1</v>
      </c>
      <c r="Z2645">
        <v>1</v>
      </c>
      <c r="AA2645" t="b">
        <v>1</v>
      </c>
      <c r="AB2645" t="s">
        <v>45</v>
      </c>
      <c r="AC2645" t="s">
        <v>45</v>
      </c>
    </row>
    <row r="2646" spans="1:29" x14ac:dyDescent="0.25">
      <c r="A2646">
        <v>589168</v>
      </c>
      <c r="B2646" t="s">
        <v>2401</v>
      </c>
      <c r="C2646" t="s">
        <v>3168</v>
      </c>
      <c r="D2646" t="s">
        <v>28</v>
      </c>
      <c r="E2646" t="s">
        <v>58</v>
      </c>
      <c r="G2646">
        <v>0.16666666666666999</v>
      </c>
      <c r="J2646" s="5"/>
      <c r="M2646">
        <v>2020</v>
      </c>
      <c r="N2646">
        <v>244</v>
      </c>
      <c r="O2646" t="s">
        <v>34</v>
      </c>
      <c r="P2646" t="s">
        <v>670</v>
      </c>
      <c r="Q2646" t="s">
        <v>35</v>
      </c>
      <c r="R2646" t="s">
        <v>58</v>
      </c>
      <c r="S2646" t="s">
        <v>60</v>
      </c>
      <c r="T2646">
        <v>9</v>
      </c>
      <c r="U2646" s="7">
        <v>9</v>
      </c>
      <c r="V2646" s="4">
        <v>1.50000000000003</v>
      </c>
      <c r="W2646">
        <v>9</v>
      </c>
      <c r="Y2646">
        <v>1.50000000000003</v>
      </c>
      <c r="Z2646">
        <v>1.50000000000003</v>
      </c>
      <c r="AA2646" t="b">
        <v>1</v>
      </c>
      <c r="AB2646" t="s">
        <v>45</v>
      </c>
      <c r="AC2646" t="s">
        <v>45</v>
      </c>
    </row>
    <row r="2647" spans="1:29" x14ac:dyDescent="0.25">
      <c r="A2647">
        <v>573686</v>
      </c>
      <c r="B2647" t="s">
        <v>2401</v>
      </c>
      <c r="C2647" t="s">
        <v>3168</v>
      </c>
      <c r="D2647" t="s">
        <v>28</v>
      </c>
      <c r="E2647" t="s">
        <v>40</v>
      </c>
      <c r="F2647" t="s">
        <v>47</v>
      </c>
      <c r="G2647">
        <v>0.16666666666666999</v>
      </c>
      <c r="H2647" t="s">
        <v>671</v>
      </c>
      <c r="I2647" t="s">
        <v>2217</v>
      </c>
      <c r="J2647" s="5">
        <v>497536000001</v>
      </c>
      <c r="K2647" t="s">
        <v>66</v>
      </c>
      <c r="L2647" t="s">
        <v>672</v>
      </c>
      <c r="M2647">
        <v>2019</v>
      </c>
      <c r="N2647">
        <v>8</v>
      </c>
      <c r="O2647" t="s">
        <v>149</v>
      </c>
      <c r="P2647" t="s">
        <v>380</v>
      </c>
      <c r="Q2647" t="s">
        <v>69</v>
      </c>
      <c r="R2647" t="s">
        <v>51</v>
      </c>
      <c r="S2647" t="s">
        <v>208</v>
      </c>
      <c r="T2647">
        <v>14</v>
      </c>
      <c r="U2647" s="7">
        <v>14</v>
      </c>
      <c r="V2647" s="4">
        <v>2.3333333333333797</v>
      </c>
      <c r="W2647">
        <v>0</v>
      </c>
      <c r="Y2647">
        <v>2.3333333333333797</v>
      </c>
      <c r="Z2647">
        <v>2.3333333333333797</v>
      </c>
      <c r="AA2647" t="b">
        <v>1</v>
      </c>
      <c r="AB2647" t="s">
        <v>38</v>
      </c>
      <c r="AC2647" t="s">
        <v>38</v>
      </c>
    </row>
    <row r="2648" spans="1:29" x14ac:dyDescent="0.25">
      <c r="A2648">
        <v>573691</v>
      </c>
      <c r="B2648" t="s">
        <v>2401</v>
      </c>
      <c r="C2648" t="s">
        <v>3168</v>
      </c>
      <c r="D2648" t="s">
        <v>28</v>
      </c>
      <c r="E2648" t="s">
        <v>40</v>
      </c>
      <c r="F2648" t="s">
        <v>47</v>
      </c>
      <c r="G2648">
        <v>0.16666666666666999</v>
      </c>
      <c r="J2648" s="5">
        <v>484134800002</v>
      </c>
      <c r="K2648" t="s">
        <v>32</v>
      </c>
      <c r="L2648" t="s">
        <v>88</v>
      </c>
      <c r="M2648">
        <v>2019</v>
      </c>
      <c r="N2648">
        <v>16</v>
      </c>
      <c r="O2648" t="s">
        <v>34</v>
      </c>
      <c r="Q2648" t="s">
        <v>35</v>
      </c>
      <c r="R2648" t="s">
        <v>51</v>
      </c>
      <c r="S2648" t="s">
        <v>52</v>
      </c>
      <c r="T2648">
        <v>6</v>
      </c>
      <c r="U2648" s="7">
        <v>6</v>
      </c>
      <c r="V2648" s="4">
        <v>1.00000000000002</v>
      </c>
      <c r="W2648">
        <v>0</v>
      </c>
      <c r="Y2648">
        <v>1.00000000000002</v>
      </c>
      <c r="Z2648">
        <v>1.00000000000002</v>
      </c>
      <c r="AA2648" t="b">
        <v>1</v>
      </c>
      <c r="AB2648" t="s">
        <v>38</v>
      </c>
      <c r="AC2648" t="s">
        <v>38</v>
      </c>
    </row>
    <row r="2649" spans="1:29" hidden="1" x14ac:dyDescent="0.25">
      <c r="A2649">
        <v>558279</v>
      </c>
      <c r="B2649" t="s">
        <v>322</v>
      </c>
      <c r="C2649" t="s">
        <v>3172</v>
      </c>
      <c r="D2649" t="s">
        <v>323</v>
      </c>
      <c r="E2649" t="s">
        <v>324</v>
      </c>
      <c r="G2649">
        <v>0.5</v>
      </c>
      <c r="J2649" s="5"/>
      <c r="L2649" t="s">
        <v>325</v>
      </c>
      <c r="M2649">
        <v>2018</v>
      </c>
      <c r="N2649">
        <v>26</v>
      </c>
      <c r="O2649" t="s">
        <v>179</v>
      </c>
      <c r="P2649" t="s">
        <v>326</v>
      </c>
      <c r="Q2649" t="s">
        <v>181</v>
      </c>
      <c r="R2649" t="s">
        <v>324</v>
      </c>
      <c r="S2649" t="s">
        <v>61</v>
      </c>
      <c r="T2649">
        <v>0</v>
      </c>
      <c r="U2649" s="7">
        <v>0</v>
      </c>
      <c r="V2649" s="4">
        <v>0</v>
      </c>
      <c r="W2649">
        <v>0</v>
      </c>
      <c r="Y2649">
        <v>0</v>
      </c>
      <c r="Z2649">
        <v>0</v>
      </c>
      <c r="AA2649" t="b">
        <v>1</v>
      </c>
      <c r="AB2649" t="s">
        <v>116</v>
      </c>
      <c r="AC2649" t="s">
        <v>116</v>
      </c>
    </row>
    <row r="2650" spans="1:29" hidden="1" x14ac:dyDescent="0.25">
      <c r="A2650">
        <v>541349</v>
      </c>
      <c r="B2650" t="s">
        <v>322</v>
      </c>
      <c r="C2650" t="s">
        <v>3168</v>
      </c>
      <c r="D2650" t="s">
        <v>323</v>
      </c>
      <c r="E2650" t="s">
        <v>555</v>
      </c>
      <c r="G2650">
        <v>1</v>
      </c>
      <c r="J2650" s="5"/>
      <c r="L2650" t="s">
        <v>2412</v>
      </c>
      <c r="M2650">
        <v>2017</v>
      </c>
      <c r="N2650">
        <v>10</v>
      </c>
      <c r="O2650" t="s">
        <v>34</v>
      </c>
      <c r="P2650" t="s">
        <v>2145</v>
      </c>
      <c r="Q2650" t="s">
        <v>35</v>
      </c>
      <c r="R2650" t="s">
        <v>555</v>
      </c>
      <c r="S2650" t="s">
        <v>61</v>
      </c>
      <c r="T2650">
        <v>0</v>
      </c>
      <c r="U2650" s="7">
        <v>0</v>
      </c>
      <c r="V2650" s="4">
        <v>0</v>
      </c>
      <c r="W2650">
        <v>0</v>
      </c>
      <c r="Y2650">
        <v>0</v>
      </c>
      <c r="Z2650">
        <v>0</v>
      </c>
      <c r="AA2650" t="b">
        <v>1</v>
      </c>
      <c r="AB2650" t="s">
        <v>116</v>
      </c>
      <c r="AC2650" t="s">
        <v>116</v>
      </c>
    </row>
    <row r="2651" spans="1:29" hidden="1" x14ac:dyDescent="0.25">
      <c r="A2651">
        <v>576080</v>
      </c>
      <c r="B2651" t="s">
        <v>2413</v>
      </c>
      <c r="C2651" t="s">
        <v>3168</v>
      </c>
      <c r="D2651" t="s">
        <v>196</v>
      </c>
      <c r="E2651" t="s">
        <v>117</v>
      </c>
      <c r="G2651">
        <v>1</v>
      </c>
      <c r="J2651" s="5"/>
      <c r="L2651" t="s">
        <v>2414</v>
      </c>
      <c r="M2651">
        <v>2019</v>
      </c>
      <c r="N2651">
        <v>39</v>
      </c>
      <c r="O2651" t="s">
        <v>34</v>
      </c>
      <c r="P2651" t="s">
        <v>2415</v>
      </c>
      <c r="Q2651" t="s">
        <v>35</v>
      </c>
      <c r="R2651" t="s">
        <v>117</v>
      </c>
      <c r="S2651" t="s">
        <v>120</v>
      </c>
      <c r="T2651">
        <v>1</v>
      </c>
      <c r="U2651" s="7">
        <v>1</v>
      </c>
      <c r="V2651" s="4">
        <v>1</v>
      </c>
      <c r="W2651">
        <v>0</v>
      </c>
      <c r="Y2651">
        <v>1</v>
      </c>
      <c r="Z2651">
        <v>1</v>
      </c>
      <c r="AA2651" t="b">
        <v>1</v>
      </c>
      <c r="AB2651" t="s">
        <v>199</v>
      </c>
      <c r="AC2651" t="s">
        <v>199</v>
      </c>
    </row>
    <row r="2652" spans="1:29" hidden="1" x14ac:dyDescent="0.25">
      <c r="A2652">
        <v>569904</v>
      </c>
      <c r="B2652" t="s">
        <v>2413</v>
      </c>
      <c r="C2652" t="s">
        <v>3168</v>
      </c>
      <c r="D2652" t="s">
        <v>196</v>
      </c>
      <c r="E2652" t="s">
        <v>117</v>
      </c>
      <c r="G2652">
        <v>0.5</v>
      </c>
      <c r="J2652" s="5"/>
      <c r="L2652" t="s">
        <v>2416</v>
      </c>
      <c r="M2652">
        <v>2019</v>
      </c>
      <c r="N2652">
        <v>10</v>
      </c>
      <c r="O2652" t="s">
        <v>34</v>
      </c>
      <c r="P2652" t="s">
        <v>2417</v>
      </c>
      <c r="Q2652" t="s">
        <v>35</v>
      </c>
      <c r="R2652" t="s">
        <v>117</v>
      </c>
      <c r="S2652" t="s">
        <v>120</v>
      </c>
      <c r="T2652">
        <v>1</v>
      </c>
      <c r="U2652" s="7">
        <v>1</v>
      </c>
      <c r="V2652" s="4">
        <v>0.5</v>
      </c>
      <c r="W2652">
        <v>0</v>
      </c>
      <c r="Y2652">
        <v>0.5</v>
      </c>
      <c r="Z2652">
        <v>0.5</v>
      </c>
      <c r="AA2652" t="b">
        <v>1</v>
      </c>
      <c r="AB2652" t="s">
        <v>199</v>
      </c>
      <c r="AC2652" t="s">
        <v>199</v>
      </c>
    </row>
    <row r="2653" spans="1:29" hidden="1" x14ac:dyDescent="0.25">
      <c r="A2653">
        <v>557351</v>
      </c>
      <c r="B2653" t="s">
        <v>2413</v>
      </c>
      <c r="C2653" t="s">
        <v>3168</v>
      </c>
      <c r="D2653" t="s">
        <v>196</v>
      </c>
      <c r="E2653" t="s">
        <v>99</v>
      </c>
      <c r="F2653" t="s">
        <v>100</v>
      </c>
      <c r="G2653">
        <v>1</v>
      </c>
      <c r="J2653" s="5"/>
      <c r="L2653" t="s">
        <v>2418</v>
      </c>
      <c r="M2653">
        <v>2017</v>
      </c>
      <c r="N2653">
        <v>16</v>
      </c>
      <c r="P2653" t="s">
        <v>294</v>
      </c>
      <c r="Q2653" t="s">
        <v>35</v>
      </c>
      <c r="R2653" t="s">
        <v>103</v>
      </c>
      <c r="S2653" t="s">
        <v>104</v>
      </c>
      <c r="T2653">
        <v>0.25</v>
      </c>
      <c r="U2653" s="7">
        <v>0.25</v>
      </c>
      <c r="V2653" s="4">
        <v>0.25</v>
      </c>
      <c r="W2653">
        <v>0</v>
      </c>
      <c r="Y2653">
        <v>0.25</v>
      </c>
      <c r="Z2653">
        <v>0.25</v>
      </c>
      <c r="AA2653" t="b">
        <v>1</v>
      </c>
      <c r="AB2653" t="s">
        <v>199</v>
      </c>
      <c r="AC2653" t="s">
        <v>199</v>
      </c>
    </row>
    <row r="2654" spans="1:29" hidden="1" x14ac:dyDescent="0.25">
      <c r="A2654">
        <v>557355</v>
      </c>
      <c r="B2654" t="s">
        <v>2413</v>
      </c>
      <c r="C2654" t="s">
        <v>3168</v>
      </c>
      <c r="D2654" t="s">
        <v>196</v>
      </c>
      <c r="E2654" t="s">
        <v>99</v>
      </c>
      <c r="F2654" t="s">
        <v>100</v>
      </c>
      <c r="G2654">
        <v>1</v>
      </c>
      <c r="J2654" s="5"/>
      <c r="L2654" t="s">
        <v>2419</v>
      </c>
      <c r="M2654">
        <v>2018</v>
      </c>
      <c r="N2654">
        <v>16</v>
      </c>
      <c r="P2654" t="s">
        <v>294</v>
      </c>
      <c r="Q2654" t="s">
        <v>35</v>
      </c>
      <c r="R2654" t="s">
        <v>103</v>
      </c>
      <c r="S2654" t="s">
        <v>104</v>
      </c>
      <c r="T2654">
        <v>0.25</v>
      </c>
      <c r="U2654" s="7">
        <v>0.25</v>
      </c>
      <c r="V2654" s="4">
        <v>0.25</v>
      </c>
      <c r="W2654">
        <v>0</v>
      </c>
      <c r="Y2654">
        <v>0.25</v>
      </c>
      <c r="Z2654">
        <v>0.25</v>
      </c>
      <c r="AA2654" t="b">
        <v>1</v>
      </c>
      <c r="AB2654" t="s">
        <v>199</v>
      </c>
      <c r="AC2654" t="s">
        <v>199</v>
      </c>
    </row>
    <row r="2655" spans="1:29" hidden="1" x14ac:dyDescent="0.25">
      <c r="A2655">
        <v>590782</v>
      </c>
      <c r="B2655" t="s">
        <v>2413</v>
      </c>
      <c r="C2655" t="s">
        <v>3168</v>
      </c>
      <c r="D2655" t="s">
        <v>196</v>
      </c>
      <c r="E2655" t="s">
        <v>117</v>
      </c>
      <c r="G2655">
        <v>0.5</v>
      </c>
      <c r="J2655" s="5"/>
      <c r="L2655" t="s">
        <v>1556</v>
      </c>
      <c r="M2655">
        <v>2020</v>
      </c>
      <c r="N2655">
        <v>18</v>
      </c>
      <c r="P2655" t="s">
        <v>490</v>
      </c>
      <c r="Q2655" t="s">
        <v>35</v>
      </c>
      <c r="R2655" t="s">
        <v>117</v>
      </c>
      <c r="S2655" t="s">
        <v>120</v>
      </c>
      <c r="T2655">
        <v>1</v>
      </c>
      <c r="U2655" s="7">
        <v>1</v>
      </c>
      <c r="V2655" s="4">
        <v>0.5</v>
      </c>
      <c r="W2655">
        <v>0</v>
      </c>
      <c r="Y2655">
        <v>0.5</v>
      </c>
      <c r="Z2655">
        <v>0.5</v>
      </c>
      <c r="AA2655" t="b">
        <v>1</v>
      </c>
      <c r="AB2655" t="s">
        <v>199</v>
      </c>
      <c r="AC2655" t="s">
        <v>199</v>
      </c>
    </row>
    <row r="2656" spans="1:29" hidden="1" x14ac:dyDescent="0.25">
      <c r="A2656">
        <v>575796</v>
      </c>
      <c r="B2656" t="s">
        <v>2420</v>
      </c>
      <c r="C2656" t="s">
        <v>3168</v>
      </c>
      <c r="D2656" t="s">
        <v>234</v>
      </c>
      <c r="E2656" t="s">
        <v>117</v>
      </c>
      <c r="G2656">
        <v>0.5</v>
      </c>
      <c r="J2656" s="5"/>
      <c r="L2656" t="s">
        <v>984</v>
      </c>
      <c r="M2656">
        <v>2019</v>
      </c>
      <c r="N2656">
        <v>14</v>
      </c>
      <c r="O2656" t="s">
        <v>34</v>
      </c>
      <c r="P2656" t="s">
        <v>266</v>
      </c>
      <c r="Q2656" t="s">
        <v>35</v>
      </c>
      <c r="R2656" t="s">
        <v>117</v>
      </c>
      <c r="S2656" t="s">
        <v>120</v>
      </c>
      <c r="T2656">
        <v>1</v>
      </c>
      <c r="U2656" s="7">
        <v>1</v>
      </c>
      <c r="V2656" s="4">
        <v>0.5</v>
      </c>
      <c r="W2656">
        <v>0</v>
      </c>
      <c r="Y2656">
        <v>0.5</v>
      </c>
      <c r="Z2656">
        <v>0.5</v>
      </c>
      <c r="AA2656" t="b">
        <v>1</v>
      </c>
      <c r="AB2656" t="s">
        <v>76</v>
      </c>
      <c r="AC2656" t="s">
        <v>3186</v>
      </c>
    </row>
    <row r="2657" spans="1:29" hidden="1" x14ac:dyDescent="0.25">
      <c r="A2657">
        <v>531667</v>
      </c>
      <c r="B2657" t="s">
        <v>2420</v>
      </c>
      <c r="C2657" t="s">
        <v>3168</v>
      </c>
      <c r="D2657" t="s">
        <v>234</v>
      </c>
      <c r="E2657" t="s">
        <v>99</v>
      </c>
      <c r="F2657" t="s">
        <v>134</v>
      </c>
      <c r="G2657">
        <v>0.5</v>
      </c>
      <c r="J2657" s="5">
        <v>409038600035</v>
      </c>
      <c r="L2657" t="s">
        <v>989</v>
      </c>
      <c r="M2657">
        <v>2017</v>
      </c>
      <c r="N2657">
        <v>8</v>
      </c>
      <c r="O2657" t="s">
        <v>34</v>
      </c>
      <c r="P2657" t="s">
        <v>667</v>
      </c>
      <c r="Q2657" t="s">
        <v>69</v>
      </c>
      <c r="R2657" t="s">
        <v>224</v>
      </c>
      <c r="S2657" t="s">
        <v>225</v>
      </c>
      <c r="T2657">
        <v>0.5</v>
      </c>
      <c r="U2657" s="7">
        <v>1</v>
      </c>
      <c r="V2657" s="4">
        <v>0.5</v>
      </c>
      <c r="W2657">
        <v>0</v>
      </c>
      <c r="Y2657">
        <v>0.5</v>
      </c>
      <c r="Z2657">
        <v>0.5</v>
      </c>
      <c r="AA2657" t="b">
        <v>1</v>
      </c>
      <c r="AB2657" t="s">
        <v>76</v>
      </c>
      <c r="AC2657" t="s">
        <v>3186</v>
      </c>
    </row>
    <row r="2658" spans="1:29" hidden="1" x14ac:dyDescent="0.25">
      <c r="A2658">
        <v>532195</v>
      </c>
      <c r="B2658" t="s">
        <v>2420</v>
      </c>
      <c r="C2658" t="s">
        <v>3168</v>
      </c>
      <c r="D2658" t="s">
        <v>234</v>
      </c>
      <c r="E2658" t="s">
        <v>99</v>
      </c>
      <c r="F2658" t="s">
        <v>100</v>
      </c>
      <c r="G2658">
        <v>0.5</v>
      </c>
      <c r="H2658" t="s">
        <v>1878</v>
      </c>
      <c r="J2658" s="5"/>
      <c r="L2658" t="s">
        <v>965</v>
      </c>
      <c r="M2658">
        <v>2017</v>
      </c>
      <c r="N2658">
        <v>8</v>
      </c>
      <c r="P2658" t="s">
        <v>1879</v>
      </c>
      <c r="Q2658" t="s">
        <v>69</v>
      </c>
      <c r="R2658" t="s">
        <v>103</v>
      </c>
      <c r="S2658" t="s">
        <v>104</v>
      </c>
      <c r="T2658">
        <v>0.25</v>
      </c>
      <c r="U2658" s="7">
        <v>0.5</v>
      </c>
      <c r="V2658" s="4">
        <v>0.25</v>
      </c>
      <c r="W2658">
        <v>0</v>
      </c>
      <c r="Y2658">
        <v>0.25</v>
      </c>
      <c r="Z2658">
        <v>0.25</v>
      </c>
      <c r="AA2658" t="b">
        <v>1</v>
      </c>
      <c r="AB2658" t="s">
        <v>76</v>
      </c>
      <c r="AC2658" t="s">
        <v>3186</v>
      </c>
    </row>
    <row r="2659" spans="1:29" hidden="1" x14ac:dyDescent="0.25">
      <c r="A2659">
        <v>532196</v>
      </c>
      <c r="B2659" t="s">
        <v>2420</v>
      </c>
      <c r="C2659" t="s">
        <v>3168</v>
      </c>
      <c r="D2659" t="s">
        <v>234</v>
      </c>
      <c r="E2659" t="s">
        <v>99</v>
      </c>
      <c r="F2659" t="s">
        <v>100</v>
      </c>
      <c r="G2659">
        <v>0.5</v>
      </c>
      <c r="J2659" s="5">
        <v>409038600033</v>
      </c>
      <c r="L2659" t="s">
        <v>1880</v>
      </c>
      <c r="M2659">
        <v>2017</v>
      </c>
      <c r="N2659">
        <v>8</v>
      </c>
      <c r="P2659" t="s">
        <v>1163</v>
      </c>
      <c r="Q2659" t="s">
        <v>69</v>
      </c>
      <c r="R2659" t="s">
        <v>103</v>
      </c>
      <c r="S2659" t="s">
        <v>104</v>
      </c>
      <c r="T2659">
        <v>0.25</v>
      </c>
      <c r="U2659" s="7">
        <v>0.5</v>
      </c>
      <c r="V2659" s="4">
        <v>0.25</v>
      </c>
      <c r="W2659">
        <v>0</v>
      </c>
      <c r="Y2659">
        <v>0.25</v>
      </c>
      <c r="Z2659">
        <v>0.25</v>
      </c>
      <c r="AA2659" t="b">
        <v>1</v>
      </c>
      <c r="AB2659" t="s">
        <v>76</v>
      </c>
      <c r="AC2659" t="s">
        <v>3186</v>
      </c>
    </row>
    <row r="2660" spans="1:29" hidden="1" x14ac:dyDescent="0.25">
      <c r="A2660">
        <v>532500</v>
      </c>
      <c r="B2660" t="s">
        <v>2420</v>
      </c>
      <c r="C2660" t="s">
        <v>3168</v>
      </c>
      <c r="D2660" t="s">
        <v>234</v>
      </c>
      <c r="E2660" t="s">
        <v>99</v>
      </c>
      <c r="F2660" t="s">
        <v>100</v>
      </c>
      <c r="G2660">
        <v>0.2</v>
      </c>
      <c r="J2660" s="5">
        <v>432421100050</v>
      </c>
      <c r="L2660" t="s">
        <v>991</v>
      </c>
      <c r="M2660">
        <v>2017</v>
      </c>
      <c r="N2660">
        <v>3</v>
      </c>
      <c r="P2660" t="s">
        <v>266</v>
      </c>
      <c r="Q2660" t="s">
        <v>69</v>
      </c>
      <c r="R2660" t="s">
        <v>103</v>
      </c>
      <c r="S2660" t="s">
        <v>104</v>
      </c>
      <c r="T2660">
        <v>0.25</v>
      </c>
      <c r="U2660" s="7">
        <v>0.5</v>
      </c>
      <c r="V2660" s="4">
        <v>0.1</v>
      </c>
      <c r="W2660">
        <v>0</v>
      </c>
      <c r="Y2660">
        <v>0.1</v>
      </c>
      <c r="Z2660">
        <v>0.1</v>
      </c>
      <c r="AA2660" t="b">
        <v>1</v>
      </c>
      <c r="AB2660" t="s">
        <v>76</v>
      </c>
      <c r="AC2660" t="s">
        <v>3186</v>
      </c>
    </row>
    <row r="2661" spans="1:29" hidden="1" x14ac:dyDescent="0.25">
      <c r="A2661">
        <v>532501</v>
      </c>
      <c r="B2661" t="s">
        <v>2420</v>
      </c>
      <c r="C2661" t="s">
        <v>3168</v>
      </c>
      <c r="D2661" t="s">
        <v>234</v>
      </c>
      <c r="E2661" t="s">
        <v>99</v>
      </c>
      <c r="F2661" t="s">
        <v>100</v>
      </c>
      <c r="G2661">
        <v>0.5</v>
      </c>
      <c r="J2661" s="5">
        <v>432421100035</v>
      </c>
      <c r="L2661" t="s">
        <v>1882</v>
      </c>
      <c r="M2661">
        <v>2017</v>
      </c>
      <c r="N2661">
        <v>10</v>
      </c>
      <c r="P2661" t="s">
        <v>992</v>
      </c>
      <c r="Q2661" t="s">
        <v>69</v>
      </c>
      <c r="R2661" t="s">
        <v>103</v>
      </c>
      <c r="S2661" t="s">
        <v>104</v>
      </c>
      <c r="T2661">
        <v>0.25</v>
      </c>
      <c r="U2661" s="7">
        <v>0.5</v>
      </c>
      <c r="V2661" s="4">
        <v>0.25</v>
      </c>
      <c r="W2661">
        <v>0</v>
      </c>
      <c r="Y2661">
        <v>0.25</v>
      </c>
      <c r="Z2661">
        <v>0.25</v>
      </c>
      <c r="AA2661" t="b">
        <v>1</v>
      </c>
      <c r="AB2661" t="s">
        <v>76</v>
      </c>
      <c r="AC2661" t="s">
        <v>3186</v>
      </c>
    </row>
    <row r="2662" spans="1:29" hidden="1" x14ac:dyDescent="0.25">
      <c r="A2662">
        <v>532502</v>
      </c>
      <c r="B2662" t="s">
        <v>2420</v>
      </c>
      <c r="C2662" t="s">
        <v>3168</v>
      </c>
      <c r="D2662" t="s">
        <v>234</v>
      </c>
      <c r="E2662" t="s">
        <v>99</v>
      </c>
      <c r="F2662" t="s">
        <v>100</v>
      </c>
      <c r="G2662">
        <v>0.125</v>
      </c>
      <c r="J2662" s="5"/>
      <c r="L2662" t="s">
        <v>1883</v>
      </c>
      <c r="M2662">
        <v>2017</v>
      </c>
      <c r="N2662">
        <v>8</v>
      </c>
      <c r="P2662" t="s">
        <v>1884</v>
      </c>
      <c r="Q2662" t="s">
        <v>69</v>
      </c>
      <c r="R2662" t="s">
        <v>103</v>
      </c>
      <c r="S2662" t="s">
        <v>104</v>
      </c>
      <c r="T2662">
        <v>0.25</v>
      </c>
      <c r="U2662" s="7">
        <v>0.5</v>
      </c>
      <c r="V2662" s="4">
        <v>6.25E-2</v>
      </c>
      <c r="W2662">
        <v>0</v>
      </c>
      <c r="Y2662">
        <v>6.25E-2</v>
      </c>
      <c r="Z2662">
        <v>6.25E-2</v>
      </c>
      <c r="AA2662" t="b">
        <v>1</v>
      </c>
      <c r="AB2662" t="s">
        <v>76</v>
      </c>
      <c r="AC2662" t="s">
        <v>3186</v>
      </c>
    </row>
    <row r="2663" spans="1:29" hidden="1" x14ac:dyDescent="0.25">
      <c r="A2663">
        <v>576412</v>
      </c>
      <c r="B2663" t="s">
        <v>2420</v>
      </c>
      <c r="C2663" t="s">
        <v>3168</v>
      </c>
      <c r="D2663" t="s">
        <v>234</v>
      </c>
      <c r="E2663" t="s">
        <v>99</v>
      </c>
      <c r="F2663" t="s">
        <v>788</v>
      </c>
      <c r="G2663">
        <v>0.33333333333332998</v>
      </c>
      <c r="H2663" t="s">
        <v>1892</v>
      </c>
      <c r="J2663" s="5"/>
      <c r="L2663" t="s">
        <v>959</v>
      </c>
      <c r="M2663">
        <v>2020</v>
      </c>
      <c r="N2663">
        <v>8</v>
      </c>
      <c r="P2663" t="s">
        <v>960</v>
      </c>
      <c r="Q2663" t="s">
        <v>69</v>
      </c>
      <c r="R2663" t="s">
        <v>3104</v>
      </c>
      <c r="S2663" t="s">
        <v>225</v>
      </c>
      <c r="T2663">
        <v>0.5</v>
      </c>
      <c r="U2663" s="7">
        <v>1</v>
      </c>
      <c r="V2663" s="4">
        <v>0.33333333333332998</v>
      </c>
      <c r="W2663">
        <v>0</v>
      </c>
      <c r="Y2663">
        <v>0.33333333333332998</v>
      </c>
      <c r="Z2663">
        <v>0.33333333333332998</v>
      </c>
      <c r="AA2663" t="b">
        <v>1</v>
      </c>
      <c r="AB2663" t="s">
        <v>76</v>
      </c>
      <c r="AC2663" t="s">
        <v>3186</v>
      </c>
    </row>
    <row r="2664" spans="1:29" hidden="1" x14ac:dyDescent="0.25">
      <c r="A2664">
        <v>533986</v>
      </c>
      <c r="B2664" t="s">
        <v>2420</v>
      </c>
      <c r="C2664" t="s">
        <v>3168</v>
      </c>
      <c r="D2664" t="s">
        <v>234</v>
      </c>
      <c r="E2664" t="s">
        <v>99</v>
      </c>
      <c r="F2664" t="s">
        <v>100</v>
      </c>
      <c r="G2664">
        <v>0.5</v>
      </c>
      <c r="H2664" t="s">
        <v>1055</v>
      </c>
      <c r="J2664" s="5"/>
      <c r="L2664" t="s">
        <v>1056</v>
      </c>
      <c r="M2664">
        <v>2017</v>
      </c>
      <c r="N2664">
        <v>10</v>
      </c>
      <c r="P2664" t="s">
        <v>1057</v>
      </c>
      <c r="Q2664" t="s">
        <v>69</v>
      </c>
      <c r="R2664" t="s">
        <v>103</v>
      </c>
      <c r="S2664" t="s">
        <v>104</v>
      </c>
      <c r="T2664">
        <v>0.25</v>
      </c>
      <c r="U2664" s="7">
        <v>0.5</v>
      </c>
      <c r="V2664" s="4">
        <v>0.25</v>
      </c>
      <c r="W2664">
        <v>0</v>
      </c>
      <c r="Y2664">
        <v>0.25</v>
      </c>
      <c r="Z2664">
        <v>0.25</v>
      </c>
      <c r="AA2664" t="b">
        <v>1</v>
      </c>
      <c r="AB2664" t="s">
        <v>76</v>
      </c>
      <c r="AC2664" t="s">
        <v>3186</v>
      </c>
    </row>
    <row r="2665" spans="1:29" hidden="1" x14ac:dyDescent="0.25">
      <c r="A2665">
        <v>533991</v>
      </c>
      <c r="B2665" t="s">
        <v>2420</v>
      </c>
      <c r="C2665" t="s">
        <v>3168</v>
      </c>
      <c r="D2665" t="s">
        <v>234</v>
      </c>
      <c r="E2665" t="s">
        <v>99</v>
      </c>
      <c r="F2665" t="s">
        <v>100</v>
      </c>
      <c r="G2665">
        <v>0.5</v>
      </c>
      <c r="J2665" s="5"/>
      <c r="L2665" t="s">
        <v>1058</v>
      </c>
      <c r="M2665">
        <v>2017</v>
      </c>
      <c r="N2665">
        <v>1</v>
      </c>
      <c r="P2665" t="s">
        <v>1059</v>
      </c>
      <c r="Q2665" t="s">
        <v>69</v>
      </c>
      <c r="R2665" t="s">
        <v>103</v>
      </c>
      <c r="S2665" t="s">
        <v>104</v>
      </c>
      <c r="T2665">
        <v>0.25</v>
      </c>
      <c r="U2665" s="7">
        <v>0.5</v>
      </c>
      <c r="V2665" s="4">
        <v>0.25</v>
      </c>
      <c r="W2665">
        <v>0</v>
      </c>
      <c r="Y2665">
        <v>0.25</v>
      </c>
      <c r="Z2665">
        <v>0.25</v>
      </c>
      <c r="AA2665" t="b">
        <v>1</v>
      </c>
      <c r="AB2665" t="s">
        <v>76</v>
      </c>
      <c r="AC2665" t="s">
        <v>3186</v>
      </c>
    </row>
    <row r="2666" spans="1:29" hidden="1" x14ac:dyDescent="0.25">
      <c r="A2666">
        <v>533992</v>
      </c>
      <c r="B2666" t="s">
        <v>2420</v>
      </c>
      <c r="C2666" t="s">
        <v>3168</v>
      </c>
      <c r="D2666" t="s">
        <v>234</v>
      </c>
      <c r="E2666" t="s">
        <v>99</v>
      </c>
      <c r="F2666" t="s">
        <v>100</v>
      </c>
      <c r="G2666">
        <v>1</v>
      </c>
      <c r="J2666" s="5"/>
      <c r="L2666" t="s">
        <v>1058</v>
      </c>
      <c r="M2666">
        <v>2017</v>
      </c>
      <c r="N2666">
        <v>16</v>
      </c>
      <c r="P2666" t="s">
        <v>1059</v>
      </c>
      <c r="Q2666" t="s">
        <v>69</v>
      </c>
      <c r="R2666" t="s">
        <v>103</v>
      </c>
      <c r="S2666" t="s">
        <v>104</v>
      </c>
      <c r="T2666">
        <v>0.25</v>
      </c>
      <c r="U2666" s="7">
        <v>0.5</v>
      </c>
      <c r="V2666" s="4">
        <v>0.5</v>
      </c>
      <c r="W2666">
        <v>0</v>
      </c>
      <c r="Y2666">
        <v>0.5</v>
      </c>
      <c r="Z2666">
        <v>0.5</v>
      </c>
      <c r="AA2666" t="b">
        <v>1</v>
      </c>
      <c r="AB2666" t="s">
        <v>76</v>
      </c>
      <c r="AC2666" t="s">
        <v>3186</v>
      </c>
    </row>
    <row r="2667" spans="1:29" hidden="1" x14ac:dyDescent="0.25">
      <c r="A2667">
        <v>533994</v>
      </c>
      <c r="B2667" t="s">
        <v>2420</v>
      </c>
      <c r="C2667" t="s">
        <v>3168</v>
      </c>
      <c r="D2667" t="s">
        <v>234</v>
      </c>
      <c r="E2667" t="s">
        <v>99</v>
      </c>
      <c r="F2667" t="s">
        <v>100</v>
      </c>
      <c r="G2667">
        <v>1</v>
      </c>
      <c r="J2667" s="5"/>
      <c r="L2667" t="s">
        <v>1058</v>
      </c>
      <c r="M2667">
        <v>2017</v>
      </c>
      <c r="N2667">
        <v>2</v>
      </c>
      <c r="P2667" t="s">
        <v>1059</v>
      </c>
      <c r="Q2667" t="s">
        <v>69</v>
      </c>
      <c r="R2667" t="s">
        <v>103</v>
      </c>
      <c r="S2667" t="s">
        <v>104</v>
      </c>
      <c r="T2667">
        <v>0.25</v>
      </c>
      <c r="U2667" s="7">
        <v>0.5</v>
      </c>
      <c r="V2667" s="4">
        <v>0.5</v>
      </c>
      <c r="W2667">
        <v>0</v>
      </c>
      <c r="Y2667">
        <v>0.5</v>
      </c>
      <c r="Z2667">
        <v>0.5</v>
      </c>
      <c r="AA2667" t="b">
        <v>1</v>
      </c>
      <c r="AB2667" t="s">
        <v>76</v>
      </c>
      <c r="AC2667" t="s">
        <v>3186</v>
      </c>
    </row>
    <row r="2668" spans="1:29" hidden="1" x14ac:dyDescent="0.25">
      <c r="A2668">
        <v>534018</v>
      </c>
      <c r="B2668" t="s">
        <v>2420</v>
      </c>
      <c r="C2668" t="s">
        <v>3168</v>
      </c>
      <c r="D2668" t="s">
        <v>234</v>
      </c>
      <c r="E2668" t="s">
        <v>99</v>
      </c>
      <c r="F2668" t="s">
        <v>100</v>
      </c>
      <c r="G2668">
        <v>0.5</v>
      </c>
      <c r="J2668" s="5">
        <v>432421100046</v>
      </c>
      <c r="L2668" t="s">
        <v>991</v>
      </c>
      <c r="M2668">
        <v>2017</v>
      </c>
      <c r="N2668">
        <v>10</v>
      </c>
      <c r="P2668" t="s">
        <v>992</v>
      </c>
      <c r="Q2668" t="s">
        <v>69</v>
      </c>
      <c r="R2668" t="s">
        <v>103</v>
      </c>
      <c r="S2668" t="s">
        <v>104</v>
      </c>
      <c r="T2668">
        <v>0.25</v>
      </c>
      <c r="U2668" s="7">
        <v>0.5</v>
      </c>
      <c r="V2668" s="4">
        <v>0.25</v>
      </c>
      <c r="W2668">
        <v>0</v>
      </c>
      <c r="Y2668">
        <v>0.25</v>
      </c>
      <c r="Z2668">
        <v>0.25</v>
      </c>
      <c r="AA2668" t="b">
        <v>1</v>
      </c>
      <c r="AB2668" t="s">
        <v>76</v>
      </c>
      <c r="AC2668" t="s">
        <v>3186</v>
      </c>
    </row>
    <row r="2669" spans="1:29" hidden="1" x14ac:dyDescent="0.25">
      <c r="A2669">
        <v>534022</v>
      </c>
      <c r="B2669" t="s">
        <v>2420</v>
      </c>
      <c r="C2669" t="s">
        <v>3168</v>
      </c>
      <c r="D2669" t="s">
        <v>234</v>
      </c>
      <c r="E2669" t="s">
        <v>99</v>
      </c>
      <c r="F2669" t="s">
        <v>100</v>
      </c>
      <c r="G2669">
        <v>0.5</v>
      </c>
      <c r="H2669" t="s">
        <v>961</v>
      </c>
      <c r="J2669" s="5"/>
      <c r="L2669" t="s">
        <v>962</v>
      </c>
      <c r="M2669">
        <v>2017</v>
      </c>
      <c r="N2669">
        <v>6</v>
      </c>
      <c r="P2669" t="s">
        <v>963</v>
      </c>
      <c r="Q2669" t="s">
        <v>69</v>
      </c>
      <c r="R2669" t="s">
        <v>103</v>
      </c>
      <c r="S2669" t="s">
        <v>104</v>
      </c>
      <c r="T2669">
        <v>0.25</v>
      </c>
      <c r="U2669" s="7">
        <v>0.5</v>
      </c>
      <c r="V2669" s="4">
        <v>0.25</v>
      </c>
      <c r="W2669">
        <v>0</v>
      </c>
      <c r="Y2669">
        <v>0.25</v>
      </c>
      <c r="Z2669">
        <v>0.25</v>
      </c>
      <c r="AA2669" t="b">
        <v>1</v>
      </c>
      <c r="AB2669" t="s">
        <v>76</v>
      </c>
      <c r="AC2669" t="s">
        <v>3186</v>
      </c>
    </row>
    <row r="2670" spans="1:29" hidden="1" x14ac:dyDescent="0.25">
      <c r="A2670">
        <v>534035</v>
      </c>
      <c r="B2670" t="s">
        <v>2420</v>
      </c>
      <c r="C2670" t="s">
        <v>3168</v>
      </c>
      <c r="D2670" t="s">
        <v>234</v>
      </c>
      <c r="E2670" t="s">
        <v>40</v>
      </c>
      <c r="F2670" t="s">
        <v>89</v>
      </c>
      <c r="G2670">
        <v>0.2</v>
      </c>
      <c r="J2670" s="5"/>
      <c r="L2670" t="s">
        <v>239</v>
      </c>
      <c r="M2670">
        <v>2017</v>
      </c>
      <c r="N2670">
        <v>18</v>
      </c>
      <c r="O2670" t="s">
        <v>34</v>
      </c>
      <c r="Q2670" t="s">
        <v>35</v>
      </c>
      <c r="R2670" t="s">
        <v>91</v>
      </c>
      <c r="S2670" t="s">
        <v>92</v>
      </c>
      <c r="T2670">
        <v>1</v>
      </c>
      <c r="U2670" s="7">
        <v>1</v>
      </c>
      <c r="V2670" s="4">
        <v>0.2</v>
      </c>
      <c r="W2670">
        <v>0</v>
      </c>
      <c r="Y2670">
        <v>0.2</v>
      </c>
      <c r="Z2670">
        <v>0.2</v>
      </c>
      <c r="AA2670" t="b">
        <v>1</v>
      </c>
      <c r="AB2670" t="s">
        <v>76</v>
      </c>
      <c r="AC2670" t="s">
        <v>3186</v>
      </c>
    </row>
    <row r="2671" spans="1:29" hidden="1" x14ac:dyDescent="0.25">
      <c r="A2671">
        <v>535212</v>
      </c>
      <c r="B2671" t="s">
        <v>2420</v>
      </c>
      <c r="C2671" t="s">
        <v>3168</v>
      </c>
      <c r="D2671" t="s">
        <v>234</v>
      </c>
      <c r="E2671" t="s">
        <v>99</v>
      </c>
      <c r="F2671" t="s">
        <v>100</v>
      </c>
      <c r="G2671">
        <v>0.25</v>
      </c>
      <c r="J2671" s="5"/>
      <c r="L2671" t="s">
        <v>2421</v>
      </c>
      <c r="M2671">
        <v>2017</v>
      </c>
      <c r="N2671">
        <v>8</v>
      </c>
      <c r="P2671" t="s">
        <v>1071</v>
      </c>
      <c r="Q2671" t="s">
        <v>69</v>
      </c>
      <c r="R2671" t="s">
        <v>103</v>
      </c>
      <c r="S2671" t="s">
        <v>104</v>
      </c>
      <c r="T2671">
        <v>0.25</v>
      </c>
      <c r="U2671" s="7">
        <v>0.5</v>
      </c>
      <c r="V2671" s="4">
        <v>0.125</v>
      </c>
      <c r="W2671">
        <v>0</v>
      </c>
      <c r="Y2671">
        <v>0.125</v>
      </c>
      <c r="Z2671">
        <v>0.125</v>
      </c>
      <c r="AA2671" t="b">
        <v>1</v>
      </c>
      <c r="AB2671" t="s">
        <v>76</v>
      </c>
      <c r="AC2671" t="s">
        <v>3186</v>
      </c>
    </row>
    <row r="2672" spans="1:29" hidden="1" x14ac:dyDescent="0.25">
      <c r="A2672">
        <v>535213</v>
      </c>
      <c r="B2672" t="s">
        <v>2420</v>
      </c>
      <c r="C2672" t="s">
        <v>3168</v>
      </c>
      <c r="D2672" t="s">
        <v>234</v>
      </c>
      <c r="E2672" t="s">
        <v>346</v>
      </c>
      <c r="G2672">
        <v>0.5</v>
      </c>
      <c r="J2672" s="5"/>
      <c r="L2672" t="s">
        <v>1885</v>
      </c>
      <c r="M2672">
        <v>2017</v>
      </c>
      <c r="P2672" t="s">
        <v>1886</v>
      </c>
      <c r="Q2672" t="s">
        <v>69</v>
      </c>
      <c r="R2672" t="s">
        <v>346</v>
      </c>
      <c r="S2672" t="s">
        <v>61</v>
      </c>
      <c r="T2672">
        <v>0</v>
      </c>
      <c r="U2672" s="7">
        <v>0</v>
      </c>
      <c r="V2672" s="4">
        <v>0</v>
      </c>
      <c r="W2672">
        <v>0</v>
      </c>
      <c r="Y2672">
        <v>0</v>
      </c>
      <c r="Z2672">
        <v>0</v>
      </c>
      <c r="AA2672" t="b">
        <v>1</v>
      </c>
      <c r="AB2672" t="s">
        <v>76</v>
      </c>
      <c r="AC2672" t="s">
        <v>3186</v>
      </c>
    </row>
    <row r="2673" spans="1:29" hidden="1" x14ac:dyDescent="0.25">
      <c r="A2673">
        <v>535249</v>
      </c>
      <c r="B2673" t="s">
        <v>2420</v>
      </c>
      <c r="C2673" t="s">
        <v>3168</v>
      </c>
      <c r="D2673" t="s">
        <v>234</v>
      </c>
      <c r="E2673" t="s">
        <v>228</v>
      </c>
      <c r="F2673" t="s">
        <v>229</v>
      </c>
      <c r="G2673">
        <v>0.33333333333332998</v>
      </c>
      <c r="J2673" s="5"/>
      <c r="L2673" t="s">
        <v>1216</v>
      </c>
      <c r="M2673">
        <v>2017</v>
      </c>
      <c r="N2673">
        <v>8</v>
      </c>
      <c r="P2673" t="s">
        <v>266</v>
      </c>
      <c r="Q2673" t="s">
        <v>35</v>
      </c>
      <c r="R2673" t="s">
        <v>232</v>
      </c>
      <c r="S2673" t="s">
        <v>61</v>
      </c>
      <c r="T2673">
        <v>0</v>
      </c>
      <c r="U2673" s="7">
        <v>0</v>
      </c>
      <c r="V2673" s="4">
        <v>0</v>
      </c>
      <c r="W2673">
        <v>0</v>
      </c>
      <c r="Y2673">
        <v>0</v>
      </c>
      <c r="Z2673">
        <v>0</v>
      </c>
      <c r="AA2673" t="b">
        <v>1</v>
      </c>
      <c r="AB2673" t="s">
        <v>76</v>
      </c>
      <c r="AC2673" t="s">
        <v>3186</v>
      </c>
    </row>
    <row r="2674" spans="1:29" hidden="1" x14ac:dyDescent="0.25">
      <c r="A2674">
        <v>559857</v>
      </c>
      <c r="B2674" t="s">
        <v>2420</v>
      </c>
      <c r="C2674" t="s">
        <v>3168</v>
      </c>
      <c r="D2674" t="s">
        <v>234</v>
      </c>
      <c r="E2674" t="s">
        <v>117</v>
      </c>
      <c r="G2674">
        <v>0.14285714285713999</v>
      </c>
      <c r="J2674" s="5"/>
      <c r="L2674" t="s">
        <v>2422</v>
      </c>
      <c r="M2674">
        <v>2018</v>
      </c>
      <c r="N2674">
        <v>36</v>
      </c>
      <c r="O2674" t="s">
        <v>149</v>
      </c>
      <c r="P2674" t="s">
        <v>2423</v>
      </c>
      <c r="Q2674" t="s">
        <v>69</v>
      </c>
      <c r="R2674" t="s">
        <v>117</v>
      </c>
      <c r="S2674" t="s">
        <v>120</v>
      </c>
      <c r="T2674">
        <v>5</v>
      </c>
      <c r="U2674" s="7">
        <v>5</v>
      </c>
      <c r="V2674" s="4">
        <v>0.71428571428569998</v>
      </c>
      <c r="W2674">
        <v>5</v>
      </c>
      <c r="Y2674">
        <v>0.71428571428569998</v>
      </c>
      <c r="Z2674">
        <v>0.71428571428569998</v>
      </c>
      <c r="AA2674" t="b">
        <v>1</v>
      </c>
      <c r="AB2674" t="s">
        <v>76</v>
      </c>
      <c r="AC2674" t="s">
        <v>3186</v>
      </c>
    </row>
    <row r="2675" spans="1:29" hidden="1" x14ac:dyDescent="0.25">
      <c r="A2675">
        <v>559860</v>
      </c>
      <c r="B2675" t="s">
        <v>2420</v>
      </c>
      <c r="C2675" t="s">
        <v>3168</v>
      </c>
      <c r="D2675" t="s">
        <v>234</v>
      </c>
      <c r="E2675" t="s">
        <v>117</v>
      </c>
      <c r="G2675">
        <v>0.125</v>
      </c>
      <c r="J2675" s="5"/>
      <c r="L2675" t="s">
        <v>2422</v>
      </c>
      <c r="M2675">
        <v>2018</v>
      </c>
      <c r="N2675">
        <v>37</v>
      </c>
      <c r="O2675" t="s">
        <v>149</v>
      </c>
      <c r="P2675" t="s">
        <v>2423</v>
      </c>
      <c r="Q2675" t="s">
        <v>69</v>
      </c>
      <c r="R2675" t="s">
        <v>117</v>
      </c>
      <c r="S2675" t="s">
        <v>120</v>
      </c>
      <c r="T2675">
        <v>5</v>
      </c>
      <c r="U2675" s="7">
        <v>5</v>
      </c>
      <c r="V2675" s="4">
        <v>0.625</v>
      </c>
      <c r="W2675">
        <v>5</v>
      </c>
      <c r="Y2675">
        <v>0.625</v>
      </c>
      <c r="Z2675">
        <v>0.625</v>
      </c>
      <c r="AA2675" t="b">
        <v>1</v>
      </c>
      <c r="AB2675" t="s">
        <v>76</v>
      </c>
      <c r="AC2675" t="s">
        <v>3186</v>
      </c>
    </row>
    <row r="2676" spans="1:29" hidden="1" x14ac:dyDescent="0.25">
      <c r="A2676">
        <v>579244</v>
      </c>
      <c r="B2676" t="s">
        <v>2420</v>
      </c>
      <c r="C2676" t="s">
        <v>3168</v>
      </c>
      <c r="D2676" t="s">
        <v>234</v>
      </c>
      <c r="E2676" t="s">
        <v>271</v>
      </c>
      <c r="G2676">
        <v>0.5</v>
      </c>
      <c r="J2676" s="5"/>
      <c r="L2676" t="s">
        <v>2424</v>
      </c>
      <c r="M2676">
        <v>2020</v>
      </c>
      <c r="N2676">
        <v>44</v>
      </c>
      <c r="O2676" t="s">
        <v>149</v>
      </c>
      <c r="P2676" t="s">
        <v>1048</v>
      </c>
      <c r="Q2676" t="s">
        <v>69</v>
      </c>
      <c r="R2676" t="s">
        <v>271</v>
      </c>
      <c r="S2676" t="s">
        <v>120</v>
      </c>
      <c r="T2676">
        <v>5</v>
      </c>
      <c r="U2676" s="7">
        <v>5</v>
      </c>
      <c r="V2676" s="4">
        <v>2.5</v>
      </c>
      <c r="W2676">
        <v>5</v>
      </c>
      <c r="Y2676">
        <v>2.5</v>
      </c>
      <c r="Z2676">
        <v>2.5</v>
      </c>
      <c r="AA2676" t="b">
        <v>1</v>
      </c>
      <c r="AB2676" t="s">
        <v>76</v>
      </c>
      <c r="AC2676" t="s">
        <v>3186</v>
      </c>
    </row>
    <row r="2677" spans="1:29" hidden="1" x14ac:dyDescent="0.25">
      <c r="A2677">
        <v>579247</v>
      </c>
      <c r="B2677" t="s">
        <v>2420</v>
      </c>
      <c r="C2677" t="s">
        <v>3168</v>
      </c>
      <c r="D2677" t="s">
        <v>234</v>
      </c>
      <c r="E2677" t="s">
        <v>99</v>
      </c>
      <c r="F2677" t="s">
        <v>134</v>
      </c>
      <c r="G2677">
        <v>0.5</v>
      </c>
      <c r="J2677" s="5">
        <v>617029800028</v>
      </c>
      <c r="L2677" t="s">
        <v>664</v>
      </c>
      <c r="M2677">
        <v>2020</v>
      </c>
      <c r="N2677">
        <v>7</v>
      </c>
      <c r="P2677" t="s">
        <v>223</v>
      </c>
      <c r="Q2677" t="s">
        <v>69</v>
      </c>
      <c r="R2677" t="s">
        <v>224</v>
      </c>
      <c r="S2677" t="s">
        <v>225</v>
      </c>
      <c r="T2677">
        <v>0.5</v>
      </c>
      <c r="U2677" s="7">
        <v>1</v>
      </c>
      <c r="V2677" s="4">
        <v>0.5</v>
      </c>
      <c r="W2677">
        <v>0</v>
      </c>
      <c r="Y2677">
        <v>0.5</v>
      </c>
      <c r="Z2677">
        <v>0.5</v>
      </c>
      <c r="AA2677" t="b">
        <v>1</v>
      </c>
      <c r="AB2677" t="s">
        <v>76</v>
      </c>
      <c r="AC2677" t="s">
        <v>3186</v>
      </c>
    </row>
    <row r="2678" spans="1:29" hidden="1" x14ac:dyDescent="0.25">
      <c r="A2678">
        <v>545089</v>
      </c>
      <c r="B2678" t="s">
        <v>2420</v>
      </c>
      <c r="C2678" t="s">
        <v>3168</v>
      </c>
      <c r="D2678" t="s">
        <v>234</v>
      </c>
      <c r="E2678" t="s">
        <v>117</v>
      </c>
      <c r="G2678">
        <v>0.33333333333332998</v>
      </c>
      <c r="J2678" s="5"/>
      <c r="L2678" t="s">
        <v>2425</v>
      </c>
      <c r="M2678">
        <v>2018</v>
      </c>
      <c r="N2678">
        <v>26</v>
      </c>
      <c r="O2678" t="s">
        <v>184</v>
      </c>
      <c r="P2678" t="s">
        <v>2426</v>
      </c>
      <c r="Q2678" t="s">
        <v>69</v>
      </c>
      <c r="R2678" t="s">
        <v>117</v>
      </c>
      <c r="S2678" t="s">
        <v>120</v>
      </c>
      <c r="T2678">
        <v>1</v>
      </c>
      <c r="U2678" s="7">
        <v>2</v>
      </c>
      <c r="V2678" s="4">
        <v>0.66666666666665997</v>
      </c>
      <c r="W2678">
        <v>0</v>
      </c>
      <c r="Y2678">
        <v>0.66666666666665997</v>
      </c>
      <c r="Z2678">
        <v>0.66666666666665997</v>
      </c>
      <c r="AA2678" t="b">
        <v>1</v>
      </c>
      <c r="AB2678" t="s">
        <v>76</v>
      </c>
      <c r="AC2678" t="s">
        <v>3186</v>
      </c>
    </row>
    <row r="2679" spans="1:29" hidden="1" x14ac:dyDescent="0.25">
      <c r="A2679">
        <v>545090</v>
      </c>
      <c r="B2679" t="s">
        <v>2420</v>
      </c>
      <c r="C2679" t="s">
        <v>3168</v>
      </c>
      <c r="D2679" t="s">
        <v>234</v>
      </c>
      <c r="E2679" t="s">
        <v>117</v>
      </c>
      <c r="G2679">
        <v>0.33333333333332998</v>
      </c>
      <c r="J2679" s="5"/>
      <c r="L2679" t="s">
        <v>1887</v>
      </c>
      <c r="M2679">
        <v>2018</v>
      </c>
      <c r="N2679">
        <v>32</v>
      </c>
      <c r="O2679" t="s">
        <v>159</v>
      </c>
      <c r="P2679" t="s">
        <v>1888</v>
      </c>
      <c r="Q2679" t="s">
        <v>69</v>
      </c>
      <c r="R2679" t="s">
        <v>117</v>
      </c>
      <c r="S2679" t="s">
        <v>120</v>
      </c>
      <c r="T2679">
        <v>5</v>
      </c>
      <c r="U2679" s="7">
        <v>5</v>
      </c>
      <c r="V2679" s="4">
        <v>1.6666666666666499</v>
      </c>
      <c r="W2679">
        <v>5</v>
      </c>
      <c r="Y2679">
        <v>1.6666666666666499</v>
      </c>
      <c r="Z2679">
        <v>1.6666666666666499</v>
      </c>
      <c r="AA2679" t="b">
        <v>1</v>
      </c>
      <c r="AB2679" t="s">
        <v>76</v>
      </c>
      <c r="AC2679" t="s">
        <v>3186</v>
      </c>
    </row>
    <row r="2680" spans="1:29" hidden="1" x14ac:dyDescent="0.25">
      <c r="A2680">
        <v>545091</v>
      </c>
      <c r="B2680" t="s">
        <v>2420</v>
      </c>
      <c r="C2680" t="s">
        <v>3168</v>
      </c>
      <c r="D2680" t="s">
        <v>234</v>
      </c>
      <c r="E2680" t="s">
        <v>99</v>
      </c>
      <c r="F2680" t="s">
        <v>100</v>
      </c>
      <c r="G2680">
        <v>0.5</v>
      </c>
      <c r="J2680" s="5">
        <v>452558300027</v>
      </c>
      <c r="L2680" t="s">
        <v>1889</v>
      </c>
      <c r="M2680">
        <v>2018</v>
      </c>
      <c r="N2680">
        <v>8</v>
      </c>
      <c r="P2680" t="s">
        <v>1163</v>
      </c>
      <c r="Q2680" t="s">
        <v>69</v>
      </c>
      <c r="R2680" t="s">
        <v>103</v>
      </c>
      <c r="S2680" t="s">
        <v>104</v>
      </c>
      <c r="T2680">
        <v>0.25</v>
      </c>
      <c r="U2680" s="7">
        <v>0.5</v>
      </c>
      <c r="V2680" s="4">
        <v>0.25</v>
      </c>
      <c r="W2680">
        <v>0</v>
      </c>
      <c r="Y2680">
        <v>0.25</v>
      </c>
      <c r="Z2680">
        <v>0.25</v>
      </c>
      <c r="AA2680" t="b">
        <v>1</v>
      </c>
      <c r="AB2680" t="s">
        <v>76</v>
      </c>
      <c r="AC2680" t="s">
        <v>3186</v>
      </c>
    </row>
    <row r="2681" spans="1:29" hidden="1" x14ac:dyDescent="0.25">
      <c r="A2681">
        <v>545092</v>
      </c>
      <c r="B2681" t="s">
        <v>2420</v>
      </c>
      <c r="C2681" t="s">
        <v>3168</v>
      </c>
      <c r="D2681" t="s">
        <v>234</v>
      </c>
      <c r="E2681" t="s">
        <v>99</v>
      </c>
      <c r="F2681" t="s">
        <v>100</v>
      </c>
      <c r="G2681">
        <v>1</v>
      </c>
      <c r="J2681" s="5">
        <v>452558300032</v>
      </c>
      <c r="L2681" t="s">
        <v>666</v>
      </c>
      <c r="M2681">
        <v>2018</v>
      </c>
      <c r="N2681">
        <v>8</v>
      </c>
      <c r="P2681" t="s">
        <v>1163</v>
      </c>
      <c r="Q2681" t="s">
        <v>69</v>
      </c>
      <c r="R2681" t="s">
        <v>103</v>
      </c>
      <c r="S2681" t="s">
        <v>104</v>
      </c>
      <c r="T2681">
        <v>0.25</v>
      </c>
      <c r="U2681" s="7">
        <v>0.5</v>
      </c>
      <c r="V2681" s="4">
        <v>0.5</v>
      </c>
      <c r="W2681">
        <v>0</v>
      </c>
      <c r="Y2681">
        <v>0.5</v>
      </c>
      <c r="Z2681">
        <v>0.5</v>
      </c>
      <c r="AA2681" t="b">
        <v>1</v>
      </c>
      <c r="AB2681" t="s">
        <v>76</v>
      </c>
      <c r="AC2681" t="s">
        <v>3186</v>
      </c>
    </row>
    <row r="2682" spans="1:29" hidden="1" x14ac:dyDescent="0.25">
      <c r="A2682">
        <v>545093</v>
      </c>
      <c r="B2682" t="s">
        <v>2420</v>
      </c>
      <c r="C2682" t="s">
        <v>3168</v>
      </c>
      <c r="D2682" t="s">
        <v>234</v>
      </c>
      <c r="E2682" t="s">
        <v>1035</v>
      </c>
      <c r="G2682">
        <v>0.33333333333332998</v>
      </c>
      <c r="J2682" s="5"/>
      <c r="L2682" t="s">
        <v>1890</v>
      </c>
      <c r="M2682">
        <v>2018</v>
      </c>
      <c r="N2682">
        <v>8</v>
      </c>
      <c r="O2682" t="s">
        <v>149</v>
      </c>
      <c r="P2682" t="s">
        <v>1891</v>
      </c>
      <c r="Q2682" t="s">
        <v>69</v>
      </c>
      <c r="R2682" t="s">
        <v>1035</v>
      </c>
      <c r="S2682" t="s">
        <v>61</v>
      </c>
      <c r="T2682">
        <v>0</v>
      </c>
      <c r="U2682" s="7">
        <v>0</v>
      </c>
      <c r="V2682" s="4">
        <v>0</v>
      </c>
      <c r="W2682">
        <v>0</v>
      </c>
      <c r="Y2682">
        <v>0</v>
      </c>
      <c r="Z2682">
        <v>0</v>
      </c>
      <c r="AA2682" t="b">
        <v>1</v>
      </c>
      <c r="AB2682" t="s">
        <v>76</v>
      </c>
      <c r="AC2682" t="s">
        <v>3186</v>
      </c>
    </row>
    <row r="2683" spans="1:29" hidden="1" x14ac:dyDescent="0.25">
      <c r="A2683">
        <v>545095</v>
      </c>
      <c r="B2683" t="s">
        <v>2420</v>
      </c>
      <c r="C2683" t="s">
        <v>3168</v>
      </c>
      <c r="D2683" t="s">
        <v>234</v>
      </c>
      <c r="E2683" t="s">
        <v>1035</v>
      </c>
      <c r="G2683">
        <v>0.33333333333332998</v>
      </c>
      <c r="J2683" s="5"/>
      <c r="L2683" t="s">
        <v>1890</v>
      </c>
      <c r="M2683">
        <v>2018</v>
      </c>
      <c r="N2683">
        <v>7</v>
      </c>
      <c r="O2683" t="s">
        <v>149</v>
      </c>
      <c r="P2683" t="s">
        <v>2427</v>
      </c>
      <c r="Q2683" t="s">
        <v>69</v>
      </c>
      <c r="R2683" t="s">
        <v>1035</v>
      </c>
      <c r="S2683" t="s">
        <v>61</v>
      </c>
      <c r="T2683">
        <v>0</v>
      </c>
      <c r="U2683" s="7">
        <v>0</v>
      </c>
      <c r="V2683" s="4">
        <v>0</v>
      </c>
      <c r="W2683">
        <v>0</v>
      </c>
      <c r="Y2683">
        <v>0</v>
      </c>
      <c r="Z2683">
        <v>0</v>
      </c>
      <c r="AA2683" t="b">
        <v>1</v>
      </c>
      <c r="AB2683" t="s">
        <v>76</v>
      </c>
      <c r="AC2683" t="s">
        <v>3186</v>
      </c>
    </row>
    <row r="2684" spans="1:29" hidden="1" x14ac:dyDescent="0.25">
      <c r="A2684">
        <v>581741</v>
      </c>
      <c r="B2684" t="s">
        <v>2420</v>
      </c>
      <c r="C2684" t="s">
        <v>3168</v>
      </c>
      <c r="D2684" t="s">
        <v>234</v>
      </c>
      <c r="E2684" t="s">
        <v>804</v>
      </c>
      <c r="G2684">
        <v>0.33333333333332998</v>
      </c>
      <c r="J2684" s="5"/>
      <c r="M2684">
        <v>2020</v>
      </c>
      <c r="N2684">
        <v>96</v>
      </c>
      <c r="O2684" t="s">
        <v>34</v>
      </c>
      <c r="Q2684" t="s">
        <v>35</v>
      </c>
      <c r="R2684" t="s">
        <v>804</v>
      </c>
      <c r="S2684" t="s">
        <v>191</v>
      </c>
      <c r="T2684">
        <v>1</v>
      </c>
      <c r="U2684" s="7">
        <v>1</v>
      </c>
      <c r="V2684" s="4">
        <v>0.33333333333332998</v>
      </c>
      <c r="W2684">
        <v>0</v>
      </c>
      <c r="Y2684">
        <v>0.33333333333332998</v>
      </c>
      <c r="Z2684">
        <v>0.33333333333332998</v>
      </c>
      <c r="AA2684" t="b">
        <v>1</v>
      </c>
      <c r="AB2684" t="s">
        <v>76</v>
      </c>
      <c r="AC2684" t="s">
        <v>3186</v>
      </c>
    </row>
    <row r="2685" spans="1:29" hidden="1" x14ac:dyDescent="0.25">
      <c r="A2685">
        <v>565933</v>
      </c>
      <c r="B2685" t="s">
        <v>2420</v>
      </c>
      <c r="C2685" t="s">
        <v>3168</v>
      </c>
      <c r="D2685" t="s">
        <v>234</v>
      </c>
      <c r="E2685" t="s">
        <v>40</v>
      </c>
      <c r="F2685" t="s">
        <v>134</v>
      </c>
      <c r="G2685">
        <v>0.33333333333332998</v>
      </c>
      <c r="H2685" t="s">
        <v>2428</v>
      </c>
      <c r="I2685" t="s">
        <v>49</v>
      </c>
      <c r="J2685" s="5">
        <v>473356400004</v>
      </c>
      <c r="K2685" t="s">
        <v>432</v>
      </c>
      <c r="L2685" t="s">
        <v>433</v>
      </c>
      <c r="M2685">
        <v>2019</v>
      </c>
      <c r="N2685">
        <v>15</v>
      </c>
      <c r="O2685" t="s">
        <v>34</v>
      </c>
      <c r="P2685" t="s">
        <v>434</v>
      </c>
      <c r="Q2685" t="s">
        <v>69</v>
      </c>
      <c r="R2685" t="s">
        <v>138</v>
      </c>
      <c r="S2685" t="s">
        <v>169</v>
      </c>
      <c r="T2685">
        <v>7</v>
      </c>
      <c r="U2685" s="7">
        <v>7</v>
      </c>
      <c r="V2685" s="4">
        <v>2.3333333333333099</v>
      </c>
      <c r="W2685">
        <v>0</v>
      </c>
      <c r="Y2685">
        <v>2.3333333333333099</v>
      </c>
      <c r="Z2685">
        <v>1.3333333333333199</v>
      </c>
      <c r="AA2685" t="b">
        <v>0</v>
      </c>
      <c r="AB2685" t="s">
        <v>76</v>
      </c>
      <c r="AC2685" t="s">
        <v>3186</v>
      </c>
    </row>
    <row r="2686" spans="1:29" hidden="1" x14ac:dyDescent="0.25">
      <c r="A2686">
        <v>565937</v>
      </c>
      <c r="B2686" t="s">
        <v>2420</v>
      </c>
      <c r="C2686" t="s">
        <v>3168</v>
      </c>
      <c r="D2686" t="s">
        <v>234</v>
      </c>
      <c r="E2686" t="s">
        <v>99</v>
      </c>
      <c r="F2686" t="s">
        <v>100</v>
      </c>
      <c r="G2686">
        <v>0.16666666666666999</v>
      </c>
      <c r="J2686" s="5">
        <v>505160800044</v>
      </c>
      <c r="L2686" t="s">
        <v>976</v>
      </c>
      <c r="M2686">
        <v>2019</v>
      </c>
      <c r="N2686">
        <v>3</v>
      </c>
      <c r="P2686" t="s">
        <v>517</v>
      </c>
      <c r="Q2686" t="s">
        <v>69</v>
      </c>
      <c r="R2686" t="s">
        <v>103</v>
      </c>
      <c r="S2686" t="s">
        <v>104</v>
      </c>
      <c r="T2686">
        <v>0.25</v>
      </c>
      <c r="U2686" s="7">
        <v>0.5</v>
      </c>
      <c r="V2686" s="4">
        <v>8.3333333333334994E-2</v>
      </c>
      <c r="W2686">
        <v>0</v>
      </c>
      <c r="Y2686">
        <v>8.3333333333334994E-2</v>
      </c>
      <c r="Z2686">
        <v>8.3333333333334994E-2</v>
      </c>
      <c r="AA2686" t="b">
        <v>1</v>
      </c>
      <c r="AB2686" t="s">
        <v>76</v>
      </c>
      <c r="AC2686" t="s">
        <v>3186</v>
      </c>
    </row>
    <row r="2687" spans="1:29" hidden="1" x14ac:dyDescent="0.25">
      <c r="A2687">
        <v>565938</v>
      </c>
      <c r="B2687" t="s">
        <v>2420</v>
      </c>
      <c r="C2687" t="s">
        <v>3168</v>
      </c>
      <c r="D2687" t="s">
        <v>234</v>
      </c>
      <c r="E2687" t="s">
        <v>99</v>
      </c>
      <c r="F2687" t="s">
        <v>100</v>
      </c>
      <c r="G2687">
        <v>0.2</v>
      </c>
      <c r="J2687" s="5">
        <v>505160800065</v>
      </c>
      <c r="L2687" t="s">
        <v>1893</v>
      </c>
      <c r="M2687">
        <v>2019</v>
      </c>
      <c r="N2687">
        <v>3</v>
      </c>
      <c r="P2687" t="s">
        <v>517</v>
      </c>
      <c r="Q2687" t="s">
        <v>69</v>
      </c>
      <c r="R2687" t="s">
        <v>103</v>
      </c>
      <c r="S2687" t="s">
        <v>104</v>
      </c>
      <c r="T2687">
        <v>0.25</v>
      </c>
      <c r="U2687" s="7">
        <v>0.5</v>
      </c>
      <c r="V2687" s="4">
        <v>0.1</v>
      </c>
      <c r="W2687">
        <v>0</v>
      </c>
      <c r="Y2687">
        <v>0.1</v>
      </c>
      <c r="Z2687">
        <v>0.1</v>
      </c>
      <c r="AA2687" t="b">
        <v>1</v>
      </c>
      <c r="AB2687" t="s">
        <v>76</v>
      </c>
      <c r="AC2687" t="s">
        <v>3186</v>
      </c>
    </row>
    <row r="2688" spans="1:29" hidden="1" x14ac:dyDescent="0.25">
      <c r="A2688">
        <v>565939</v>
      </c>
      <c r="B2688" t="s">
        <v>2420</v>
      </c>
      <c r="C2688" t="s">
        <v>3168</v>
      </c>
      <c r="D2688" t="s">
        <v>234</v>
      </c>
      <c r="E2688" t="s">
        <v>99</v>
      </c>
      <c r="F2688" t="s">
        <v>100</v>
      </c>
      <c r="G2688">
        <v>0.5</v>
      </c>
      <c r="J2688" s="5"/>
      <c r="L2688" t="s">
        <v>1893</v>
      </c>
      <c r="M2688">
        <v>2019</v>
      </c>
      <c r="N2688">
        <v>3</v>
      </c>
      <c r="P2688" t="s">
        <v>517</v>
      </c>
      <c r="Q2688" t="s">
        <v>69</v>
      </c>
      <c r="R2688" t="s">
        <v>103</v>
      </c>
      <c r="S2688" t="s">
        <v>104</v>
      </c>
      <c r="T2688">
        <v>0.25</v>
      </c>
      <c r="U2688" s="7">
        <v>0.5</v>
      </c>
      <c r="V2688" s="4">
        <v>0.25</v>
      </c>
      <c r="W2688">
        <v>0</v>
      </c>
      <c r="Y2688">
        <v>0.25</v>
      </c>
      <c r="Z2688">
        <v>0.25</v>
      </c>
      <c r="AA2688" t="b">
        <v>1</v>
      </c>
      <c r="AB2688" t="s">
        <v>76</v>
      </c>
      <c r="AC2688" t="s">
        <v>3186</v>
      </c>
    </row>
    <row r="2689" spans="1:29" hidden="1" x14ac:dyDescent="0.25">
      <c r="A2689">
        <v>565940</v>
      </c>
      <c r="B2689" t="s">
        <v>2420</v>
      </c>
      <c r="C2689" t="s">
        <v>3168</v>
      </c>
      <c r="D2689" t="s">
        <v>234</v>
      </c>
      <c r="E2689" t="s">
        <v>99</v>
      </c>
      <c r="F2689" t="s">
        <v>100</v>
      </c>
      <c r="G2689">
        <v>0.5</v>
      </c>
      <c r="J2689" s="5">
        <v>505160800072</v>
      </c>
      <c r="L2689" t="s">
        <v>1893</v>
      </c>
      <c r="M2689">
        <v>2019</v>
      </c>
      <c r="N2689">
        <v>3</v>
      </c>
      <c r="P2689" t="s">
        <v>517</v>
      </c>
      <c r="Q2689" t="s">
        <v>69</v>
      </c>
      <c r="R2689" t="s">
        <v>103</v>
      </c>
      <c r="S2689" t="s">
        <v>104</v>
      </c>
      <c r="T2689">
        <v>0.25</v>
      </c>
      <c r="U2689" s="7">
        <v>0.5</v>
      </c>
      <c r="V2689" s="4">
        <v>0.25</v>
      </c>
      <c r="W2689">
        <v>0</v>
      </c>
      <c r="Y2689">
        <v>0.25</v>
      </c>
      <c r="Z2689">
        <v>0.25</v>
      </c>
      <c r="AA2689" t="b">
        <v>1</v>
      </c>
      <c r="AB2689" t="s">
        <v>76</v>
      </c>
      <c r="AC2689" t="s">
        <v>3186</v>
      </c>
    </row>
    <row r="2690" spans="1:29" hidden="1" x14ac:dyDescent="0.25">
      <c r="A2690">
        <v>565941</v>
      </c>
      <c r="B2690" t="s">
        <v>2420</v>
      </c>
      <c r="C2690" t="s">
        <v>3168</v>
      </c>
      <c r="D2690" t="s">
        <v>234</v>
      </c>
      <c r="E2690" t="s">
        <v>99</v>
      </c>
      <c r="F2690" t="s">
        <v>100</v>
      </c>
      <c r="G2690">
        <v>0.2</v>
      </c>
      <c r="J2690" s="5"/>
      <c r="L2690" t="s">
        <v>2429</v>
      </c>
      <c r="M2690">
        <v>2019</v>
      </c>
      <c r="N2690">
        <v>8</v>
      </c>
      <c r="P2690" t="s">
        <v>1059</v>
      </c>
      <c r="Q2690" t="s">
        <v>69</v>
      </c>
      <c r="R2690" t="s">
        <v>103</v>
      </c>
      <c r="S2690" t="s">
        <v>104</v>
      </c>
      <c r="T2690">
        <v>0.25</v>
      </c>
      <c r="U2690" s="7">
        <v>0.5</v>
      </c>
      <c r="V2690" s="4">
        <v>0.1</v>
      </c>
      <c r="W2690">
        <v>0</v>
      </c>
      <c r="Y2690">
        <v>0.1</v>
      </c>
      <c r="Z2690">
        <v>0.1</v>
      </c>
      <c r="AA2690" t="b">
        <v>1</v>
      </c>
      <c r="AB2690" t="s">
        <v>76</v>
      </c>
      <c r="AC2690" t="s">
        <v>3186</v>
      </c>
    </row>
    <row r="2691" spans="1:29" hidden="1" x14ac:dyDescent="0.25">
      <c r="A2691">
        <v>565942</v>
      </c>
      <c r="B2691" t="s">
        <v>2420</v>
      </c>
      <c r="C2691" t="s">
        <v>3168</v>
      </c>
      <c r="D2691" t="s">
        <v>234</v>
      </c>
      <c r="E2691" t="s">
        <v>117</v>
      </c>
      <c r="G2691">
        <v>1</v>
      </c>
      <c r="J2691" s="5"/>
      <c r="L2691" t="s">
        <v>2430</v>
      </c>
      <c r="M2691">
        <v>2019</v>
      </c>
      <c r="N2691">
        <v>21</v>
      </c>
      <c r="O2691" t="s">
        <v>173</v>
      </c>
      <c r="P2691" t="s">
        <v>2431</v>
      </c>
      <c r="Q2691" t="s">
        <v>69</v>
      </c>
      <c r="R2691" t="s">
        <v>117</v>
      </c>
      <c r="S2691" t="s">
        <v>120</v>
      </c>
      <c r="T2691">
        <v>3</v>
      </c>
      <c r="U2691" s="7">
        <v>3</v>
      </c>
      <c r="V2691" s="4">
        <v>3</v>
      </c>
      <c r="W2691">
        <v>3</v>
      </c>
      <c r="Y2691">
        <v>3</v>
      </c>
      <c r="Z2691">
        <v>3</v>
      </c>
      <c r="AA2691" t="b">
        <v>1</v>
      </c>
      <c r="AB2691" t="s">
        <v>76</v>
      </c>
      <c r="AC2691" t="s">
        <v>3186</v>
      </c>
    </row>
    <row r="2692" spans="1:29" hidden="1" x14ac:dyDescent="0.25">
      <c r="A2692">
        <v>549860</v>
      </c>
      <c r="B2692" t="s">
        <v>2420</v>
      </c>
      <c r="C2692" t="s">
        <v>3168</v>
      </c>
      <c r="D2692" t="s">
        <v>234</v>
      </c>
      <c r="E2692" t="s">
        <v>99</v>
      </c>
      <c r="F2692" t="s">
        <v>430</v>
      </c>
      <c r="G2692">
        <v>0.5</v>
      </c>
      <c r="H2692" t="s">
        <v>970</v>
      </c>
      <c r="J2692" s="5"/>
      <c r="L2692" t="s">
        <v>969</v>
      </c>
      <c r="M2692">
        <v>2018</v>
      </c>
      <c r="N2692">
        <v>7</v>
      </c>
      <c r="P2692" t="s">
        <v>963</v>
      </c>
      <c r="Q2692" t="s">
        <v>69</v>
      </c>
      <c r="R2692" t="s">
        <v>3100</v>
      </c>
      <c r="S2692" t="s">
        <v>225</v>
      </c>
      <c r="T2692">
        <v>0.5</v>
      </c>
      <c r="U2692" s="7">
        <v>1</v>
      </c>
      <c r="V2692" s="4">
        <v>0.5</v>
      </c>
      <c r="W2692">
        <v>0</v>
      </c>
      <c r="Y2692">
        <v>0.5</v>
      </c>
      <c r="Z2692">
        <v>0.5</v>
      </c>
      <c r="AA2692" t="b">
        <v>1</v>
      </c>
      <c r="AB2692" t="s">
        <v>76</v>
      </c>
      <c r="AC2692" t="s">
        <v>3186</v>
      </c>
    </row>
    <row r="2693" spans="1:29" hidden="1" x14ac:dyDescent="0.25">
      <c r="A2693">
        <v>566741</v>
      </c>
      <c r="B2693" t="s">
        <v>2420</v>
      </c>
      <c r="C2693" t="s">
        <v>3168</v>
      </c>
      <c r="D2693" t="s">
        <v>234</v>
      </c>
      <c r="E2693" t="s">
        <v>346</v>
      </c>
      <c r="G2693">
        <v>8.3333333333332996E-2</v>
      </c>
      <c r="J2693" s="5"/>
      <c r="L2693" t="s">
        <v>974</v>
      </c>
      <c r="M2693">
        <v>2019</v>
      </c>
      <c r="P2693" t="s">
        <v>975</v>
      </c>
      <c r="Q2693" t="s">
        <v>35</v>
      </c>
      <c r="R2693" t="s">
        <v>346</v>
      </c>
      <c r="S2693" t="s">
        <v>61</v>
      </c>
      <c r="T2693">
        <v>0</v>
      </c>
      <c r="U2693" s="7">
        <v>0</v>
      </c>
      <c r="V2693" s="4">
        <v>0</v>
      </c>
      <c r="W2693">
        <v>0</v>
      </c>
      <c r="Y2693">
        <v>0</v>
      </c>
      <c r="Z2693">
        <v>0</v>
      </c>
      <c r="AA2693" t="b">
        <v>1</v>
      </c>
      <c r="AB2693" t="s">
        <v>76</v>
      </c>
      <c r="AC2693" t="s">
        <v>3186</v>
      </c>
    </row>
    <row r="2694" spans="1:29" hidden="1" x14ac:dyDescent="0.25">
      <c r="A2694">
        <v>566747</v>
      </c>
      <c r="B2694" t="s">
        <v>2420</v>
      </c>
      <c r="C2694" t="s">
        <v>3168</v>
      </c>
      <c r="D2694" t="s">
        <v>234</v>
      </c>
      <c r="E2694" t="s">
        <v>75</v>
      </c>
      <c r="G2694">
        <v>0.5</v>
      </c>
      <c r="J2694" s="5"/>
      <c r="M2694">
        <v>2019</v>
      </c>
      <c r="N2694">
        <v>30</v>
      </c>
      <c r="P2694" t="s">
        <v>266</v>
      </c>
      <c r="Q2694" t="s">
        <v>35</v>
      </c>
      <c r="R2694" t="s">
        <v>75</v>
      </c>
      <c r="S2694" t="s">
        <v>61</v>
      </c>
      <c r="T2694">
        <v>0</v>
      </c>
      <c r="U2694" s="7">
        <v>0</v>
      </c>
      <c r="V2694" s="4">
        <v>0</v>
      </c>
      <c r="W2694">
        <v>0</v>
      </c>
      <c r="Y2694">
        <v>0</v>
      </c>
      <c r="Z2694">
        <v>0</v>
      </c>
      <c r="AA2694" t="b">
        <v>1</v>
      </c>
      <c r="AB2694" t="s">
        <v>76</v>
      </c>
      <c r="AC2694" t="s">
        <v>3186</v>
      </c>
    </row>
    <row r="2695" spans="1:29" hidden="1" x14ac:dyDescent="0.25">
      <c r="A2695">
        <v>567433</v>
      </c>
      <c r="B2695" t="s">
        <v>2420</v>
      </c>
      <c r="C2695" t="s">
        <v>3168</v>
      </c>
      <c r="D2695" t="s">
        <v>234</v>
      </c>
      <c r="E2695" t="s">
        <v>99</v>
      </c>
      <c r="F2695" t="s">
        <v>134</v>
      </c>
      <c r="G2695">
        <v>0.5</v>
      </c>
      <c r="J2695" s="5">
        <v>478861500014</v>
      </c>
      <c r="L2695" t="s">
        <v>673</v>
      </c>
      <c r="M2695">
        <v>2019</v>
      </c>
      <c r="N2695">
        <v>8</v>
      </c>
      <c r="P2695" t="s">
        <v>1987</v>
      </c>
      <c r="Q2695" t="s">
        <v>69</v>
      </c>
      <c r="R2695" t="s">
        <v>224</v>
      </c>
      <c r="S2695" t="s">
        <v>225</v>
      </c>
      <c r="T2695">
        <v>0.5</v>
      </c>
      <c r="U2695" s="7">
        <v>1</v>
      </c>
      <c r="V2695" s="4">
        <v>0.5</v>
      </c>
      <c r="W2695">
        <v>0</v>
      </c>
      <c r="Y2695">
        <v>0.5</v>
      </c>
      <c r="Z2695">
        <v>0.5</v>
      </c>
      <c r="AA2695" t="b">
        <v>1</v>
      </c>
      <c r="AB2695" t="s">
        <v>76</v>
      </c>
      <c r="AC2695" t="s">
        <v>3186</v>
      </c>
    </row>
    <row r="2696" spans="1:29" hidden="1" x14ac:dyDescent="0.25">
      <c r="A2696">
        <v>567434</v>
      </c>
      <c r="B2696" t="s">
        <v>2420</v>
      </c>
      <c r="C2696" t="s">
        <v>3168</v>
      </c>
      <c r="D2696" t="s">
        <v>234</v>
      </c>
      <c r="E2696" t="s">
        <v>99</v>
      </c>
      <c r="F2696" t="s">
        <v>134</v>
      </c>
      <c r="G2696">
        <v>0.5</v>
      </c>
      <c r="J2696" s="5">
        <v>539626900032</v>
      </c>
      <c r="L2696" t="s">
        <v>979</v>
      </c>
      <c r="M2696">
        <v>2019</v>
      </c>
      <c r="N2696">
        <v>7</v>
      </c>
      <c r="P2696" t="s">
        <v>1988</v>
      </c>
      <c r="Q2696" t="s">
        <v>69</v>
      </c>
      <c r="R2696" t="s">
        <v>224</v>
      </c>
      <c r="S2696" t="s">
        <v>225</v>
      </c>
      <c r="T2696">
        <v>0.5</v>
      </c>
      <c r="U2696" s="7">
        <v>1</v>
      </c>
      <c r="V2696" s="4">
        <v>0.5</v>
      </c>
      <c r="W2696">
        <v>0</v>
      </c>
      <c r="Y2696">
        <v>0.5</v>
      </c>
      <c r="Z2696">
        <v>0.5</v>
      </c>
      <c r="AA2696" t="b">
        <v>1</v>
      </c>
      <c r="AB2696" t="s">
        <v>76</v>
      </c>
      <c r="AC2696" t="s">
        <v>3186</v>
      </c>
    </row>
    <row r="2697" spans="1:29" hidden="1" x14ac:dyDescent="0.25">
      <c r="A2697">
        <v>583670</v>
      </c>
      <c r="B2697" t="s">
        <v>2420</v>
      </c>
      <c r="C2697" t="s">
        <v>3168</v>
      </c>
      <c r="D2697" t="s">
        <v>234</v>
      </c>
      <c r="E2697" t="s">
        <v>117</v>
      </c>
      <c r="F2697" t="s">
        <v>30</v>
      </c>
      <c r="G2697">
        <v>0.5</v>
      </c>
      <c r="H2697" t="s">
        <v>1043</v>
      </c>
      <c r="J2697" s="5"/>
      <c r="L2697" t="s">
        <v>1044</v>
      </c>
      <c r="M2697">
        <v>2020</v>
      </c>
      <c r="N2697">
        <v>25</v>
      </c>
      <c r="P2697" t="s">
        <v>1045</v>
      </c>
      <c r="Q2697" t="s">
        <v>69</v>
      </c>
      <c r="R2697" t="s">
        <v>3111</v>
      </c>
      <c r="S2697" t="s">
        <v>3112</v>
      </c>
      <c r="T2697">
        <v>10</v>
      </c>
      <c r="U2697" s="7">
        <v>10</v>
      </c>
      <c r="V2697" s="4">
        <v>5</v>
      </c>
      <c r="W2697">
        <v>10</v>
      </c>
      <c r="Y2697">
        <v>5</v>
      </c>
      <c r="Z2697">
        <v>5</v>
      </c>
      <c r="AA2697" t="b">
        <v>1</v>
      </c>
      <c r="AB2697" t="s">
        <v>76</v>
      </c>
      <c r="AC2697" t="s">
        <v>3186</v>
      </c>
    </row>
    <row r="2698" spans="1:29" hidden="1" x14ac:dyDescent="0.25">
      <c r="A2698">
        <v>583766</v>
      </c>
      <c r="B2698" t="s">
        <v>2420</v>
      </c>
      <c r="C2698" t="s">
        <v>3168</v>
      </c>
      <c r="D2698" t="s">
        <v>234</v>
      </c>
      <c r="E2698" t="s">
        <v>153</v>
      </c>
      <c r="G2698">
        <v>0.11111111111110999</v>
      </c>
      <c r="J2698" s="5"/>
      <c r="M2698">
        <v>2020</v>
      </c>
      <c r="N2698">
        <v>143</v>
      </c>
      <c r="O2698" t="s">
        <v>34</v>
      </c>
      <c r="P2698" t="s">
        <v>660</v>
      </c>
      <c r="Q2698" t="s">
        <v>35</v>
      </c>
      <c r="R2698" t="s">
        <v>153</v>
      </c>
      <c r="S2698" t="s">
        <v>61</v>
      </c>
      <c r="T2698">
        <v>0</v>
      </c>
      <c r="U2698" s="7">
        <v>0</v>
      </c>
      <c r="V2698" s="4">
        <v>0</v>
      </c>
      <c r="W2698">
        <v>0</v>
      </c>
      <c r="Y2698">
        <v>0</v>
      </c>
      <c r="Z2698">
        <v>0</v>
      </c>
      <c r="AA2698" t="b">
        <v>1</v>
      </c>
      <c r="AB2698" t="s">
        <v>76</v>
      </c>
      <c r="AC2698" t="s">
        <v>3186</v>
      </c>
    </row>
    <row r="2699" spans="1:29" hidden="1" x14ac:dyDescent="0.25">
      <c r="A2699">
        <v>584471</v>
      </c>
      <c r="B2699" t="s">
        <v>2420</v>
      </c>
      <c r="C2699" t="s">
        <v>3168</v>
      </c>
      <c r="D2699" t="s">
        <v>234</v>
      </c>
      <c r="E2699" t="s">
        <v>99</v>
      </c>
      <c r="F2699" t="s">
        <v>100</v>
      </c>
      <c r="G2699">
        <v>0.5</v>
      </c>
      <c r="H2699" t="s">
        <v>2432</v>
      </c>
      <c r="J2699" s="5"/>
      <c r="L2699" t="s">
        <v>2433</v>
      </c>
      <c r="M2699">
        <v>2020</v>
      </c>
      <c r="N2699">
        <v>8</v>
      </c>
      <c r="P2699" t="s">
        <v>2434</v>
      </c>
      <c r="Q2699" t="s">
        <v>69</v>
      </c>
      <c r="R2699" t="s">
        <v>103</v>
      </c>
      <c r="S2699" t="s">
        <v>104</v>
      </c>
      <c r="T2699">
        <v>0.25</v>
      </c>
      <c r="U2699" s="7">
        <v>0.5</v>
      </c>
      <c r="V2699" s="4">
        <v>0.25</v>
      </c>
      <c r="W2699">
        <v>0</v>
      </c>
      <c r="Y2699">
        <v>0.25</v>
      </c>
      <c r="Z2699">
        <v>0.25</v>
      </c>
      <c r="AA2699" t="b">
        <v>1</v>
      </c>
      <c r="AB2699" t="s">
        <v>76</v>
      </c>
      <c r="AC2699" t="s">
        <v>3186</v>
      </c>
    </row>
    <row r="2700" spans="1:29" hidden="1" x14ac:dyDescent="0.25">
      <c r="A2700">
        <v>569852</v>
      </c>
      <c r="B2700" t="s">
        <v>2420</v>
      </c>
      <c r="C2700" t="s">
        <v>3168</v>
      </c>
      <c r="D2700" t="s">
        <v>234</v>
      </c>
      <c r="E2700" t="s">
        <v>99</v>
      </c>
      <c r="F2700" t="s">
        <v>100</v>
      </c>
      <c r="G2700">
        <v>1</v>
      </c>
      <c r="J2700" s="5"/>
      <c r="L2700" t="s">
        <v>2435</v>
      </c>
      <c r="M2700">
        <v>2019</v>
      </c>
      <c r="N2700">
        <v>11</v>
      </c>
      <c r="P2700" t="s">
        <v>2436</v>
      </c>
      <c r="Q2700" t="s">
        <v>69</v>
      </c>
      <c r="R2700" t="s">
        <v>103</v>
      </c>
      <c r="S2700" t="s">
        <v>104</v>
      </c>
      <c r="T2700">
        <v>0.25</v>
      </c>
      <c r="U2700" s="7">
        <v>0.5</v>
      </c>
      <c r="V2700" s="4">
        <v>0.5</v>
      </c>
      <c r="W2700">
        <v>0</v>
      </c>
      <c r="Y2700">
        <v>0.5</v>
      </c>
      <c r="Z2700">
        <v>0.5</v>
      </c>
      <c r="AA2700" t="b">
        <v>1</v>
      </c>
      <c r="AB2700" t="s">
        <v>76</v>
      </c>
      <c r="AC2700" t="s">
        <v>3186</v>
      </c>
    </row>
    <row r="2701" spans="1:29" hidden="1" x14ac:dyDescent="0.25">
      <c r="A2701">
        <v>586236</v>
      </c>
      <c r="B2701" t="s">
        <v>2420</v>
      </c>
      <c r="C2701" t="s">
        <v>3168</v>
      </c>
      <c r="D2701" t="s">
        <v>234</v>
      </c>
      <c r="E2701" t="s">
        <v>99</v>
      </c>
      <c r="F2701" t="s">
        <v>100</v>
      </c>
      <c r="G2701">
        <v>0.5</v>
      </c>
      <c r="J2701" s="5"/>
      <c r="L2701" t="s">
        <v>1708</v>
      </c>
      <c r="M2701">
        <v>2020</v>
      </c>
      <c r="N2701">
        <v>7</v>
      </c>
      <c r="P2701" t="s">
        <v>2437</v>
      </c>
      <c r="Q2701" t="s">
        <v>35</v>
      </c>
      <c r="R2701" t="s">
        <v>103</v>
      </c>
      <c r="S2701" t="s">
        <v>104</v>
      </c>
      <c r="T2701">
        <v>0.25</v>
      </c>
      <c r="U2701" s="7">
        <v>0.25</v>
      </c>
      <c r="V2701" s="4">
        <v>0.125</v>
      </c>
      <c r="W2701">
        <v>0</v>
      </c>
      <c r="Y2701">
        <v>0.125</v>
      </c>
      <c r="Z2701">
        <v>0.125</v>
      </c>
      <c r="AA2701" t="b">
        <v>1</v>
      </c>
      <c r="AB2701" t="s">
        <v>76</v>
      </c>
      <c r="AC2701" t="s">
        <v>3186</v>
      </c>
    </row>
    <row r="2702" spans="1:29" hidden="1" x14ac:dyDescent="0.25">
      <c r="A2702">
        <v>554537</v>
      </c>
      <c r="B2702" t="s">
        <v>2420</v>
      </c>
      <c r="C2702" t="s">
        <v>3168</v>
      </c>
      <c r="D2702" t="s">
        <v>234</v>
      </c>
      <c r="E2702" t="s">
        <v>228</v>
      </c>
      <c r="F2702" t="s">
        <v>229</v>
      </c>
      <c r="G2702">
        <v>0.5</v>
      </c>
      <c r="J2702" s="5"/>
      <c r="L2702" t="s">
        <v>1362</v>
      </c>
      <c r="M2702">
        <v>2018</v>
      </c>
      <c r="N2702">
        <v>8</v>
      </c>
      <c r="P2702" t="s">
        <v>266</v>
      </c>
      <c r="Q2702" t="s">
        <v>35</v>
      </c>
      <c r="R2702" t="s">
        <v>232</v>
      </c>
      <c r="S2702" t="s">
        <v>61</v>
      </c>
      <c r="T2702">
        <v>0</v>
      </c>
      <c r="U2702" s="7">
        <v>0</v>
      </c>
      <c r="V2702" s="4">
        <v>0</v>
      </c>
      <c r="W2702">
        <v>0</v>
      </c>
      <c r="Y2702">
        <v>0</v>
      </c>
      <c r="Z2702">
        <v>0</v>
      </c>
      <c r="AA2702" t="b">
        <v>1</v>
      </c>
      <c r="AB2702" t="s">
        <v>76</v>
      </c>
      <c r="AC2702" t="s">
        <v>3186</v>
      </c>
    </row>
    <row r="2703" spans="1:29" hidden="1" x14ac:dyDescent="0.25">
      <c r="A2703">
        <v>554538</v>
      </c>
      <c r="B2703" t="s">
        <v>2420</v>
      </c>
      <c r="C2703" t="s">
        <v>3168</v>
      </c>
      <c r="D2703" t="s">
        <v>234</v>
      </c>
      <c r="E2703" t="s">
        <v>228</v>
      </c>
      <c r="F2703" t="s">
        <v>229</v>
      </c>
      <c r="G2703">
        <v>0.5</v>
      </c>
      <c r="J2703" s="5"/>
      <c r="L2703" t="s">
        <v>1362</v>
      </c>
      <c r="M2703">
        <v>2018</v>
      </c>
      <c r="N2703">
        <v>7</v>
      </c>
      <c r="P2703" t="s">
        <v>266</v>
      </c>
      <c r="Q2703" t="s">
        <v>35</v>
      </c>
      <c r="R2703" t="s">
        <v>232</v>
      </c>
      <c r="S2703" t="s">
        <v>61</v>
      </c>
      <c r="T2703">
        <v>0</v>
      </c>
      <c r="U2703" s="7">
        <v>0</v>
      </c>
      <c r="V2703" s="4">
        <v>0</v>
      </c>
      <c r="W2703">
        <v>0</v>
      </c>
      <c r="Y2703">
        <v>0</v>
      </c>
      <c r="Z2703">
        <v>0</v>
      </c>
      <c r="AA2703" t="b">
        <v>1</v>
      </c>
      <c r="AB2703" t="s">
        <v>76</v>
      </c>
      <c r="AC2703" t="s">
        <v>3186</v>
      </c>
    </row>
    <row r="2704" spans="1:29" hidden="1" x14ac:dyDescent="0.25">
      <c r="A2704">
        <v>554570</v>
      </c>
      <c r="B2704" t="s">
        <v>2420</v>
      </c>
      <c r="C2704" t="s">
        <v>3168</v>
      </c>
      <c r="D2704" t="s">
        <v>234</v>
      </c>
      <c r="E2704" t="s">
        <v>99</v>
      </c>
      <c r="F2704" t="s">
        <v>100</v>
      </c>
      <c r="G2704">
        <v>0.25</v>
      </c>
      <c r="J2704" s="5"/>
      <c r="L2704" t="s">
        <v>1444</v>
      </c>
      <c r="M2704">
        <v>2017</v>
      </c>
      <c r="N2704">
        <v>8</v>
      </c>
      <c r="P2704" t="s">
        <v>1071</v>
      </c>
      <c r="Q2704" t="s">
        <v>69</v>
      </c>
      <c r="R2704" t="s">
        <v>103</v>
      </c>
      <c r="S2704" t="s">
        <v>104</v>
      </c>
      <c r="T2704">
        <v>0.25</v>
      </c>
      <c r="U2704" s="7">
        <v>0.5</v>
      </c>
      <c r="V2704" s="4">
        <v>0.125</v>
      </c>
      <c r="W2704">
        <v>0</v>
      </c>
      <c r="Y2704">
        <v>0.125</v>
      </c>
      <c r="Z2704">
        <v>0.125</v>
      </c>
      <c r="AA2704" t="b">
        <v>1</v>
      </c>
      <c r="AB2704" t="s">
        <v>76</v>
      </c>
      <c r="AC2704" t="s">
        <v>3186</v>
      </c>
    </row>
    <row r="2705" spans="1:29" hidden="1" x14ac:dyDescent="0.25">
      <c r="A2705">
        <v>554574</v>
      </c>
      <c r="B2705" t="s">
        <v>2420</v>
      </c>
      <c r="C2705" t="s">
        <v>3168</v>
      </c>
      <c r="D2705" t="s">
        <v>234</v>
      </c>
      <c r="E2705" t="s">
        <v>40</v>
      </c>
      <c r="F2705" t="s">
        <v>134</v>
      </c>
      <c r="G2705">
        <v>0.5</v>
      </c>
      <c r="H2705" t="s">
        <v>2036</v>
      </c>
      <c r="I2705" t="s">
        <v>2438</v>
      </c>
      <c r="J2705" s="5">
        <v>455342400004</v>
      </c>
      <c r="K2705" t="s">
        <v>432</v>
      </c>
      <c r="L2705" t="s">
        <v>433</v>
      </c>
      <c r="M2705">
        <v>2018</v>
      </c>
      <c r="N2705">
        <v>8</v>
      </c>
      <c r="O2705" t="s">
        <v>34</v>
      </c>
      <c r="P2705" t="s">
        <v>434</v>
      </c>
      <c r="Q2705" t="s">
        <v>69</v>
      </c>
      <c r="R2705" t="s">
        <v>138</v>
      </c>
      <c r="S2705" t="s">
        <v>139</v>
      </c>
      <c r="T2705">
        <v>4</v>
      </c>
      <c r="U2705" s="7">
        <v>4</v>
      </c>
      <c r="V2705" s="4">
        <v>2</v>
      </c>
      <c r="W2705">
        <v>0</v>
      </c>
      <c r="Y2705">
        <v>2</v>
      </c>
      <c r="Z2705">
        <v>2</v>
      </c>
      <c r="AA2705" t="b">
        <v>1</v>
      </c>
      <c r="AB2705" t="s">
        <v>76</v>
      </c>
      <c r="AC2705" t="s">
        <v>3186</v>
      </c>
    </row>
    <row r="2706" spans="1:29" hidden="1" x14ac:dyDescent="0.25">
      <c r="A2706">
        <v>570898</v>
      </c>
      <c r="B2706" t="s">
        <v>2420</v>
      </c>
      <c r="C2706" t="s">
        <v>3168</v>
      </c>
      <c r="D2706" t="s">
        <v>234</v>
      </c>
      <c r="E2706" t="s">
        <v>228</v>
      </c>
      <c r="F2706" t="s">
        <v>229</v>
      </c>
      <c r="G2706">
        <v>0.5</v>
      </c>
      <c r="J2706" s="5"/>
      <c r="L2706" t="s">
        <v>1894</v>
      </c>
      <c r="M2706">
        <v>2019</v>
      </c>
      <c r="N2706">
        <v>7</v>
      </c>
      <c r="P2706" t="s">
        <v>266</v>
      </c>
      <c r="Q2706" t="s">
        <v>35</v>
      </c>
      <c r="R2706" t="s">
        <v>232</v>
      </c>
      <c r="S2706" t="s">
        <v>61</v>
      </c>
      <c r="T2706">
        <v>0</v>
      </c>
      <c r="U2706" s="7">
        <v>0</v>
      </c>
      <c r="V2706" s="4">
        <v>0</v>
      </c>
      <c r="W2706">
        <v>0</v>
      </c>
      <c r="Y2706">
        <v>0</v>
      </c>
      <c r="Z2706">
        <v>0</v>
      </c>
      <c r="AA2706" t="b">
        <v>1</v>
      </c>
      <c r="AB2706" t="s">
        <v>76</v>
      </c>
      <c r="AC2706" t="s">
        <v>3186</v>
      </c>
    </row>
    <row r="2707" spans="1:29" hidden="1" x14ac:dyDescent="0.25">
      <c r="A2707">
        <v>571766</v>
      </c>
      <c r="B2707" t="s">
        <v>2420</v>
      </c>
      <c r="C2707" t="s">
        <v>3168</v>
      </c>
      <c r="D2707" t="s">
        <v>234</v>
      </c>
      <c r="E2707" t="s">
        <v>193</v>
      </c>
      <c r="G2707">
        <v>0.11111111111110999</v>
      </c>
      <c r="J2707" s="5"/>
      <c r="M2707">
        <v>2019</v>
      </c>
      <c r="N2707">
        <v>420</v>
      </c>
      <c r="O2707" t="s">
        <v>34</v>
      </c>
      <c r="P2707" t="s">
        <v>662</v>
      </c>
      <c r="Q2707" t="s">
        <v>35</v>
      </c>
      <c r="R2707" t="s">
        <v>193</v>
      </c>
      <c r="S2707" t="s">
        <v>60</v>
      </c>
      <c r="T2707">
        <v>9</v>
      </c>
      <c r="U2707" s="7">
        <v>9</v>
      </c>
      <c r="V2707" s="4">
        <v>0.99999999999999001</v>
      </c>
      <c r="W2707">
        <v>9</v>
      </c>
      <c r="Y2707">
        <v>0.99999999999999001</v>
      </c>
      <c r="Z2707">
        <v>0.99999999999999001</v>
      </c>
      <c r="AA2707" t="b">
        <v>1</v>
      </c>
      <c r="AB2707" t="s">
        <v>76</v>
      </c>
      <c r="AC2707" t="s">
        <v>3186</v>
      </c>
    </row>
    <row r="2708" spans="1:29" hidden="1" x14ac:dyDescent="0.25">
      <c r="A2708">
        <v>586620</v>
      </c>
      <c r="B2708" t="s">
        <v>2420</v>
      </c>
      <c r="C2708" t="s">
        <v>3168</v>
      </c>
      <c r="D2708" t="s">
        <v>234</v>
      </c>
      <c r="E2708" t="s">
        <v>99</v>
      </c>
      <c r="F2708" t="s">
        <v>100</v>
      </c>
      <c r="G2708">
        <v>1</v>
      </c>
      <c r="J2708" s="5"/>
      <c r="L2708" t="s">
        <v>1895</v>
      </c>
      <c r="M2708">
        <v>2020</v>
      </c>
      <c r="N2708">
        <v>13</v>
      </c>
      <c r="P2708" t="s">
        <v>1897</v>
      </c>
      <c r="Q2708" t="s">
        <v>69</v>
      </c>
      <c r="R2708" t="s">
        <v>103</v>
      </c>
      <c r="S2708" t="s">
        <v>104</v>
      </c>
      <c r="T2708">
        <v>0.25</v>
      </c>
      <c r="U2708" s="7">
        <v>0.5</v>
      </c>
      <c r="V2708" s="4">
        <v>0.5</v>
      </c>
      <c r="W2708">
        <v>0</v>
      </c>
      <c r="Y2708">
        <v>0.5</v>
      </c>
      <c r="Z2708">
        <v>0.5</v>
      </c>
      <c r="AA2708" t="b">
        <v>1</v>
      </c>
      <c r="AB2708" t="s">
        <v>76</v>
      </c>
      <c r="AC2708" t="s">
        <v>3186</v>
      </c>
    </row>
    <row r="2709" spans="1:29" hidden="1" x14ac:dyDescent="0.25">
      <c r="A2709">
        <v>586624</v>
      </c>
      <c r="B2709" t="s">
        <v>2420</v>
      </c>
      <c r="C2709" t="s">
        <v>3168</v>
      </c>
      <c r="D2709" t="s">
        <v>234</v>
      </c>
      <c r="E2709" t="s">
        <v>99</v>
      </c>
      <c r="F2709" t="s">
        <v>100</v>
      </c>
      <c r="G2709">
        <v>0.33333333333332998</v>
      </c>
      <c r="J2709" s="5"/>
      <c r="L2709" t="s">
        <v>1479</v>
      </c>
      <c r="M2709">
        <v>2020</v>
      </c>
      <c r="N2709">
        <v>6</v>
      </c>
      <c r="P2709" t="s">
        <v>266</v>
      </c>
      <c r="Q2709" t="s">
        <v>35</v>
      </c>
      <c r="R2709" t="s">
        <v>103</v>
      </c>
      <c r="S2709" t="s">
        <v>104</v>
      </c>
      <c r="T2709">
        <v>0.25</v>
      </c>
      <c r="U2709" s="7">
        <v>0.25</v>
      </c>
      <c r="V2709" s="4">
        <v>8.3333333333332496E-2</v>
      </c>
      <c r="W2709">
        <v>0</v>
      </c>
      <c r="Y2709">
        <v>8.3333333333332496E-2</v>
      </c>
      <c r="Z2709">
        <v>8.3333333333332496E-2</v>
      </c>
      <c r="AA2709" t="b">
        <v>1</v>
      </c>
      <c r="AB2709" t="s">
        <v>76</v>
      </c>
      <c r="AC2709" t="s">
        <v>3186</v>
      </c>
    </row>
    <row r="2710" spans="1:29" hidden="1" x14ac:dyDescent="0.25">
      <c r="A2710">
        <v>556196</v>
      </c>
      <c r="B2710" t="s">
        <v>2420</v>
      </c>
      <c r="C2710" t="s">
        <v>3168</v>
      </c>
      <c r="D2710" t="s">
        <v>234</v>
      </c>
      <c r="E2710" t="s">
        <v>40</v>
      </c>
      <c r="F2710" t="s">
        <v>47</v>
      </c>
      <c r="G2710">
        <v>0.33333333333332998</v>
      </c>
      <c r="H2710" t="s">
        <v>1072</v>
      </c>
      <c r="I2710" t="s">
        <v>143</v>
      </c>
      <c r="J2710" s="5">
        <v>463647400014</v>
      </c>
      <c r="K2710" t="s">
        <v>49</v>
      </c>
      <c r="L2710" t="s">
        <v>1073</v>
      </c>
      <c r="M2710">
        <v>2019</v>
      </c>
      <c r="N2710">
        <v>15</v>
      </c>
      <c r="O2710" t="s">
        <v>159</v>
      </c>
      <c r="P2710" t="s">
        <v>1074</v>
      </c>
      <c r="Q2710" t="s">
        <v>69</v>
      </c>
      <c r="R2710" t="s">
        <v>51</v>
      </c>
      <c r="S2710" t="s">
        <v>145</v>
      </c>
      <c r="T2710">
        <v>22</v>
      </c>
      <c r="U2710" s="7">
        <v>22</v>
      </c>
      <c r="V2710" s="4">
        <v>7.3333333333332593</v>
      </c>
      <c r="W2710">
        <v>0</v>
      </c>
      <c r="Y2710">
        <v>7.3333333333332593</v>
      </c>
      <c r="Z2710">
        <v>2.9999999999999698</v>
      </c>
      <c r="AA2710" t="b">
        <v>0</v>
      </c>
      <c r="AB2710" t="s">
        <v>76</v>
      </c>
      <c r="AC2710" t="s">
        <v>3186</v>
      </c>
    </row>
    <row r="2711" spans="1:29" hidden="1" x14ac:dyDescent="0.25">
      <c r="A2711">
        <v>558117</v>
      </c>
      <c r="B2711" t="s">
        <v>2420</v>
      </c>
      <c r="C2711" t="s">
        <v>3168</v>
      </c>
      <c r="D2711" t="s">
        <v>234</v>
      </c>
      <c r="E2711" t="s">
        <v>271</v>
      </c>
      <c r="G2711">
        <v>0.33333333333332998</v>
      </c>
      <c r="J2711" s="5"/>
      <c r="L2711" t="s">
        <v>1075</v>
      </c>
      <c r="M2711">
        <v>2019</v>
      </c>
      <c r="N2711">
        <v>26</v>
      </c>
      <c r="O2711" t="s">
        <v>149</v>
      </c>
      <c r="P2711" t="s">
        <v>1076</v>
      </c>
      <c r="Q2711" t="s">
        <v>69</v>
      </c>
      <c r="R2711" t="s">
        <v>271</v>
      </c>
      <c r="S2711" t="s">
        <v>120</v>
      </c>
      <c r="T2711">
        <v>5</v>
      </c>
      <c r="U2711" s="7">
        <v>5</v>
      </c>
      <c r="V2711" s="4">
        <v>1.6666666666666499</v>
      </c>
      <c r="W2711">
        <v>5</v>
      </c>
      <c r="Y2711">
        <v>1.6666666666666499</v>
      </c>
      <c r="Z2711">
        <v>1.6666666666666499</v>
      </c>
      <c r="AA2711" t="b">
        <v>1</v>
      </c>
      <c r="AB2711" t="s">
        <v>76</v>
      </c>
      <c r="AC2711" t="s">
        <v>3186</v>
      </c>
    </row>
    <row r="2712" spans="1:29" hidden="1" x14ac:dyDescent="0.25">
      <c r="A2712">
        <v>554564</v>
      </c>
      <c r="B2712" t="s">
        <v>2420</v>
      </c>
      <c r="C2712" t="s">
        <v>3168</v>
      </c>
      <c r="D2712" t="s">
        <v>234</v>
      </c>
      <c r="E2712" t="s">
        <v>99</v>
      </c>
      <c r="F2712" t="s">
        <v>430</v>
      </c>
      <c r="G2712">
        <v>0.5</v>
      </c>
      <c r="H2712" t="s">
        <v>1898</v>
      </c>
      <c r="J2712" s="5"/>
      <c r="L2712" t="s">
        <v>1899</v>
      </c>
      <c r="M2712">
        <v>2018</v>
      </c>
      <c r="N2712">
        <v>7</v>
      </c>
      <c r="P2712" t="s">
        <v>963</v>
      </c>
      <c r="Q2712" t="s">
        <v>69</v>
      </c>
      <c r="R2712" t="s">
        <v>3100</v>
      </c>
      <c r="S2712" t="s">
        <v>225</v>
      </c>
      <c r="T2712">
        <v>0.5</v>
      </c>
      <c r="U2712" s="7">
        <v>1</v>
      </c>
      <c r="V2712" s="4">
        <v>0.5</v>
      </c>
      <c r="W2712">
        <v>0</v>
      </c>
      <c r="Y2712">
        <v>0.5</v>
      </c>
      <c r="Z2712">
        <v>0.5</v>
      </c>
      <c r="AA2712" t="b">
        <v>1</v>
      </c>
      <c r="AB2712" t="s">
        <v>76</v>
      </c>
      <c r="AC2712" t="s">
        <v>3186</v>
      </c>
    </row>
    <row r="2713" spans="1:29" hidden="1" x14ac:dyDescent="0.25">
      <c r="A2713">
        <v>547928</v>
      </c>
      <c r="B2713" t="s">
        <v>2439</v>
      </c>
      <c r="C2713" t="s">
        <v>3168</v>
      </c>
      <c r="D2713" t="s">
        <v>234</v>
      </c>
      <c r="E2713" t="s">
        <v>271</v>
      </c>
      <c r="G2713">
        <v>1</v>
      </c>
      <c r="J2713" s="5"/>
      <c r="L2713" t="s">
        <v>2440</v>
      </c>
      <c r="M2713">
        <v>2018</v>
      </c>
      <c r="N2713">
        <v>12</v>
      </c>
      <c r="O2713" t="s">
        <v>149</v>
      </c>
      <c r="P2713" t="s">
        <v>2441</v>
      </c>
      <c r="Q2713" t="s">
        <v>69</v>
      </c>
      <c r="R2713" t="s">
        <v>271</v>
      </c>
      <c r="S2713" t="s">
        <v>120</v>
      </c>
      <c r="T2713">
        <v>5</v>
      </c>
      <c r="U2713" s="7">
        <v>5</v>
      </c>
      <c r="V2713" s="4">
        <v>5</v>
      </c>
      <c r="W2713">
        <v>5</v>
      </c>
      <c r="Y2713">
        <v>5</v>
      </c>
      <c r="Z2713">
        <v>5</v>
      </c>
      <c r="AA2713" t="b">
        <v>1</v>
      </c>
      <c r="AB2713" t="s">
        <v>76</v>
      </c>
      <c r="AC2713" t="s">
        <v>3186</v>
      </c>
    </row>
    <row r="2714" spans="1:29" hidden="1" x14ac:dyDescent="0.25">
      <c r="A2714">
        <v>584689</v>
      </c>
      <c r="B2714" t="s">
        <v>2439</v>
      </c>
      <c r="C2714" t="s">
        <v>3168</v>
      </c>
      <c r="D2714" t="s">
        <v>234</v>
      </c>
      <c r="E2714" t="s">
        <v>40</v>
      </c>
      <c r="F2714" t="s">
        <v>171</v>
      </c>
      <c r="G2714">
        <v>0.16666666666666999</v>
      </c>
      <c r="J2714" s="5"/>
      <c r="L2714" t="s">
        <v>2442</v>
      </c>
      <c r="M2714">
        <v>2020</v>
      </c>
      <c r="N2714">
        <v>27</v>
      </c>
      <c r="O2714" t="s">
        <v>213</v>
      </c>
      <c r="Q2714" t="s">
        <v>69</v>
      </c>
      <c r="R2714" t="s">
        <v>357</v>
      </c>
      <c r="S2714" t="s">
        <v>44</v>
      </c>
      <c r="T2714">
        <v>0.5</v>
      </c>
      <c r="U2714" s="7">
        <v>1</v>
      </c>
      <c r="V2714" s="4">
        <v>0.16666666666666999</v>
      </c>
      <c r="W2714">
        <v>0</v>
      </c>
      <c r="Y2714">
        <v>0.16666666666666999</v>
      </c>
      <c r="Z2714">
        <v>0.16666666666666999</v>
      </c>
      <c r="AA2714" t="b">
        <v>1</v>
      </c>
      <c r="AB2714" t="s">
        <v>76</v>
      </c>
      <c r="AC2714" t="s">
        <v>3186</v>
      </c>
    </row>
    <row r="2715" spans="1:29" hidden="1" x14ac:dyDescent="0.25">
      <c r="A2715">
        <v>584695</v>
      </c>
      <c r="B2715" t="s">
        <v>2439</v>
      </c>
      <c r="C2715" t="s">
        <v>3168</v>
      </c>
      <c r="D2715" t="s">
        <v>234</v>
      </c>
      <c r="E2715" t="s">
        <v>40</v>
      </c>
      <c r="F2715" t="s">
        <v>146</v>
      </c>
      <c r="G2715">
        <v>1</v>
      </c>
      <c r="H2715" t="s">
        <v>2443</v>
      </c>
      <c r="I2715" t="s">
        <v>32</v>
      </c>
      <c r="J2715" s="5"/>
      <c r="L2715" t="s">
        <v>678</v>
      </c>
      <c r="M2715">
        <v>2020</v>
      </c>
      <c r="N2715">
        <v>26</v>
      </c>
      <c r="O2715" t="s">
        <v>34</v>
      </c>
      <c r="Q2715" t="s">
        <v>485</v>
      </c>
      <c r="R2715" t="s">
        <v>150</v>
      </c>
      <c r="S2715" t="s">
        <v>37</v>
      </c>
      <c r="T2715">
        <v>4</v>
      </c>
      <c r="U2715" s="7">
        <v>4</v>
      </c>
      <c r="V2715" s="4">
        <v>4</v>
      </c>
      <c r="W2715">
        <v>0</v>
      </c>
      <c r="Y2715">
        <v>4</v>
      </c>
      <c r="Z2715">
        <v>7</v>
      </c>
      <c r="AA2715" t="b">
        <v>0</v>
      </c>
      <c r="AB2715" t="s">
        <v>76</v>
      </c>
      <c r="AC2715" t="s">
        <v>3186</v>
      </c>
    </row>
    <row r="2716" spans="1:29" hidden="1" x14ac:dyDescent="0.25">
      <c r="A2716">
        <v>555682</v>
      </c>
      <c r="B2716" t="s">
        <v>2439</v>
      </c>
      <c r="C2716" t="s">
        <v>3168</v>
      </c>
      <c r="D2716" t="s">
        <v>234</v>
      </c>
      <c r="E2716" t="s">
        <v>99</v>
      </c>
      <c r="F2716" t="s">
        <v>100</v>
      </c>
      <c r="G2716">
        <v>1</v>
      </c>
      <c r="J2716" s="5"/>
      <c r="L2716" t="s">
        <v>2444</v>
      </c>
      <c r="M2716">
        <v>2018</v>
      </c>
      <c r="N2716">
        <v>4</v>
      </c>
      <c r="P2716" t="s">
        <v>2445</v>
      </c>
      <c r="Q2716" t="s">
        <v>319</v>
      </c>
      <c r="R2716" t="s">
        <v>103</v>
      </c>
      <c r="S2716" t="s">
        <v>104</v>
      </c>
      <c r="T2716">
        <v>0.25</v>
      </c>
      <c r="U2716" s="7">
        <v>0.5</v>
      </c>
      <c r="V2716" s="4">
        <v>0.5</v>
      </c>
      <c r="W2716">
        <v>0</v>
      </c>
      <c r="Y2716">
        <v>0.5</v>
      </c>
      <c r="Z2716">
        <v>0.5</v>
      </c>
      <c r="AA2716" t="b">
        <v>1</v>
      </c>
      <c r="AB2716" t="s">
        <v>76</v>
      </c>
      <c r="AC2716" t="s">
        <v>3186</v>
      </c>
    </row>
    <row r="2717" spans="1:29" hidden="1" x14ac:dyDescent="0.25">
      <c r="A2717">
        <v>573652</v>
      </c>
      <c r="B2717" t="s">
        <v>2439</v>
      </c>
      <c r="C2717" t="s">
        <v>3168</v>
      </c>
      <c r="D2717" t="s">
        <v>234</v>
      </c>
      <c r="E2717" t="s">
        <v>228</v>
      </c>
      <c r="F2717" t="s">
        <v>229</v>
      </c>
      <c r="G2717">
        <v>1</v>
      </c>
      <c r="J2717" s="5"/>
      <c r="L2717" t="s">
        <v>1553</v>
      </c>
      <c r="M2717">
        <v>2019</v>
      </c>
      <c r="N2717">
        <v>8</v>
      </c>
      <c r="P2717" t="s">
        <v>2446</v>
      </c>
      <c r="Q2717" t="s">
        <v>485</v>
      </c>
      <c r="R2717" t="s">
        <v>232</v>
      </c>
      <c r="S2717" t="s">
        <v>61</v>
      </c>
      <c r="T2717">
        <v>0</v>
      </c>
      <c r="U2717" s="7">
        <v>0</v>
      </c>
      <c r="V2717" s="4">
        <v>0</v>
      </c>
      <c r="W2717">
        <v>0</v>
      </c>
      <c r="Y2717">
        <v>0</v>
      </c>
      <c r="Z2717">
        <v>0</v>
      </c>
      <c r="AA2717" t="b">
        <v>1</v>
      </c>
      <c r="AB2717" t="s">
        <v>76</v>
      </c>
      <c r="AC2717" t="s">
        <v>3186</v>
      </c>
    </row>
    <row r="2718" spans="1:29" hidden="1" x14ac:dyDescent="0.25">
      <c r="A2718">
        <v>574820</v>
      </c>
      <c r="B2718" t="s">
        <v>2447</v>
      </c>
      <c r="C2718" t="s">
        <v>3168</v>
      </c>
      <c r="D2718" t="s">
        <v>156</v>
      </c>
      <c r="E2718" t="s">
        <v>40</v>
      </c>
      <c r="F2718" t="s">
        <v>171</v>
      </c>
      <c r="G2718">
        <v>0.11111111111110999</v>
      </c>
      <c r="J2718" s="5"/>
      <c r="L2718" t="s">
        <v>2448</v>
      </c>
      <c r="M2718">
        <v>2020</v>
      </c>
      <c r="N2718">
        <v>70</v>
      </c>
      <c r="O2718" t="s">
        <v>1589</v>
      </c>
      <c r="Q2718" t="s">
        <v>69</v>
      </c>
      <c r="R2718" t="s">
        <v>357</v>
      </c>
      <c r="S2718" t="s">
        <v>44</v>
      </c>
      <c r="T2718">
        <v>0.5</v>
      </c>
      <c r="U2718" s="7">
        <v>1</v>
      </c>
      <c r="V2718" s="4">
        <v>0.11111111111110999</v>
      </c>
      <c r="W2718">
        <v>0</v>
      </c>
      <c r="Y2718">
        <v>0.11111111111110999</v>
      </c>
      <c r="Z2718">
        <v>0.11111111111110999</v>
      </c>
      <c r="AA2718" t="b">
        <v>1</v>
      </c>
      <c r="AB2718" t="s">
        <v>151</v>
      </c>
      <c r="AC2718" t="s">
        <v>3191</v>
      </c>
    </row>
    <row r="2719" spans="1:29" hidden="1" x14ac:dyDescent="0.25">
      <c r="A2719">
        <v>531516</v>
      </c>
      <c r="B2719" t="s">
        <v>2447</v>
      </c>
      <c r="C2719" t="s">
        <v>3168</v>
      </c>
      <c r="D2719" t="s">
        <v>156</v>
      </c>
      <c r="E2719" t="s">
        <v>29</v>
      </c>
      <c r="F2719" t="s">
        <v>163</v>
      </c>
      <c r="G2719">
        <v>1</v>
      </c>
      <c r="J2719" s="5"/>
      <c r="L2719" t="s">
        <v>1080</v>
      </c>
      <c r="M2719">
        <v>2017</v>
      </c>
      <c r="N2719">
        <v>14</v>
      </c>
      <c r="O2719" t="s">
        <v>34</v>
      </c>
      <c r="Q2719" t="s">
        <v>35</v>
      </c>
      <c r="R2719" t="s">
        <v>3097</v>
      </c>
      <c r="S2719" t="s">
        <v>44</v>
      </c>
      <c r="T2719">
        <v>0.5</v>
      </c>
      <c r="U2719" s="7">
        <v>0.5</v>
      </c>
      <c r="V2719" s="4">
        <v>0.5</v>
      </c>
      <c r="W2719">
        <v>0</v>
      </c>
      <c r="Y2719">
        <v>0.5</v>
      </c>
      <c r="Z2719">
        <v>0.5</v>
      </c>
      <c r="AA2719" t="b">
        <v>1</v>
      </c>
      <c r="AB2719" t="s">
        <v>151</v>
      </c>
      <c r="AC2719" t="s">
        <v>3191</v>
      </c>
    </row>
    <row r="2720" spans="1:29" hidden="1" x14ac:dyDescent="0.25">
      <c r="A2720">
        <v>531519</v>
      </c>
      <c r="B2720" t="s">
        <v>2447</v>
      </c>
      <c r="C2720" t="s">
        <v>3168</v>
      </c>
      <c r="D2720" t="s">
        <v>156</v>
      </c>
      <c r="E2720" t="s">
        <v>346</v>
      </c>
      <c r="G2720">
        <v>0.25</v>
      </c>
      <c r="J2720" s="5"/>
      <c r="L2720" t="s">
        <v>1131</v>
      </c>
      <c r="M2720">
        <v>2017</v>
      </c>
      <c r="P2720" t="s">
        <v>2449</v>
      </c>
      <c r="Q2720" t="s">
        <v>35</v>
      </c>
      <c r="R2720" t="s">
        <v>346</v>
      </c>
      <c r="S2720" t="s">
        <v>61</v>
      </c>
      <c r="T2720">
        <v>0</v>
      </c>
      <c r="U2720" s="7">
        <v>0</v>
      </c>
      <c r="V2720" s="4">
        <v>0</v>
      </c>
      <c r="W2720">
        <v>0</v>
      </c>
      <c r="Y2720">
        <v>0</v>
      </c>
      <c r="Z2720">
        <v>0</v>
      </c>
      <c r="AA2720" t="b">
        <v>1</v>
      </c>
      <c r="AB2720" t="s">
        <v>151</v>
      </c>
      <c r="AC2720" t="s">
        <v>3191</v>
      </c>
    </row>
    <row r="2721" spans="1:29" hidden="1" x14ac:dyDescent="0.25">
      <c r="A2721">
        <v>531522</v>
      </c>
      <c r="B2721" t="s">
        <v>2447</v>
      </c>
      <c r="C2721" t="s">
        <v>3168</v>
      </c>
      <c r="D2721" t="s">
        <v>156</v>
      </c>
      <c r="E2721" t="s">
        <v>346</v>
      </c>
      <c r="G2721">
        <v>0.5</v>
      </c>
      <c r="J2721" s="5"/>
      <c r="L2721" t="s">
        <v>1131</v>
      </c>
      <c r="M2721">
        <v>2017</v>
      </c>
      <c r="P2721" t="s">
        <v>2449</v>
      </c>
      <c r="Q2721" t="s">
        <v>35</v>
      </c>
      <c r="R2721" t="s">
        <v>346</v>
      </c>
      <c r="S2721" t="s">
        <v>61</v>
      </c>
      <c r="T2721">
        <v>0</v>
      </c>
      <c r="U2721" s="7">
        <v>0</v>
      </c>
      <c r="V2721" s="4">
        <v>0</v>
      </c>
      <c r="W2721">
        <v>0</v>
      </c>
      <c r="Y2721">
        <v>0</v>
      </c>
      <c r="Z2721">
        <v>0</v>
      </c>
      <c r="AA2721" t="b">
        <v>1</v>
      </c>
      <c r="AB2721" t="s">
        <v>151</v>
      </c>
      <c r="AC2721" t="s">
        <v>3191</v>
      </c>
    </row>
    <row r="2722" spans="1:29" hidden="1" x14ac:dyDescent="0.25">
      <c r="A2722">
        <v>531524</v>
      </c>
      <c r="B2722" t="s">
        <v>2447</v>
      </c>
      <c r="C2722" t="s">
        <v>3168</v>
      </c>
      <c r="D2722" t="s">
        <v>156</v>
      </c>
      <c r="E2722" t="s">
        <v>346</v>
      </c>
      <c r="G2722">
        <v>0.25</v>
      </c>
      <c r="J2722" s="5"/>
      <c r="L2722" t="s">
        <v>1131</v>
      </c>
      <c r="M2722">
        <v>2017</v>
      </c>
      <c r="P2722" t="s">
        <v>2449</v>
      </c>
      <c r="Q2722" t="s">
        <v>69</v>
      </c>
      <c r="R2722" t="s">
        <v>346</v>
      </c>
      <c r="S2722" t="s">
        <v>61</v>
      </c>
      <c r="T2722">
        <v>0</v>
      </c>
      <c r="U2722" s="7">
        <v>0</v>
      </c>
      <c r="V2722" s="4">
        <v>0</v>
      </c>
      <c r="W2722">
        <v>0</v>
      </c>
      <c r="Y2722">
        <v>0</v>
      </c>
      <c r="Z2722">
        <v>0</v>
      </c>
      <c r="AA2722" t="b">
        <v>1</v>
      </c>
      <c r="AB2722" t="s">
        <v>151</v>
      </c>
      <c r="AC2722" t="s">
        <v>3191</v>
      </c>
    </row>
    <row r="2723" spans="1:29" hidden="1" x14ac:dyDescent="0.25">
      <c r="A2723">
        <v>531526</v>
      </c>
      <c r="B2723" t="s">
        <v>2447</v>
      </c>
      <c r="C2723" t="s">
        <v>3168</v>
      </c>
      <c r="D2723" t="s">
        <v>156</v>
      </c>
      <c r="E2723" t="s">
        <v>346</v>
      </c>
      <c r="G2723">
        <v>0.25</v>
      </c>
      <c r="J2723" s="5"/>
      <c r="L2723" t="s">
        <v>1131</v>
      </c>
      <c r="M2723">
        <v>2017</v>
      </c>
      <c r="P2723" t="s">
        <v>2449</v>
      </c>
      <c r="Q2723" t="s">
        <v>35</v>
      </c>
      <c r="R2723" t="s">
        <v>346</v>
      </c>
      <c r="S2723" t="s">
        <v>61</v>
      </c>
      <c r="T2723">
        <v>0</v>
      </c>
      <c r="U2723" s="7">
        <v>0</v>
      </c>
      <c r="V2723" s="4">
        <v>0</v>
      </c>
      <c r="W2723">
        <v>0</v>
      </c>
      <c r="Y2723">
        <v>0</v>
      </c>
      <c r="Z2723">
        <v>0</v>
      </c>
      <c r="AA2723" t="b">
        <v>1</v>
      </c>
      <c r="AB2723" t="s">
        <v>151</v>
      </c>
      <c r="AC2723" t="s">
        <v>3191</v>
      </c>
    </row>
    <row r="2724" spans="1:29" hidden="1" x14ac:dyDescent="0.25">
      <c r="A2724">
        <v>531527</v>
      </c>
      <c r="B2724" t="s">
        <v>2447</v>
      </c>
      <c r="C2724" t="s">
        <v>3168</v>
      </c>
      <c r="D2724" t="s">
        <v>156</v>
      </c>
      <c r="E2724" t="s">
        <v>346</v>
      </c>
      <c r="G2724">
        <v>1</v>
      </c>
      <c r="J2724" s="5"/>
      <c r="L2724" t="s">
        <v>1131</v>
      </c>
      <c r="M2724">
        <v>2017</v>
      </c>
      <c r="P2724" t="s">
        <v>2449</v>
      </c>
      <c r="Q2724" t="s">
        <v>69</v>
      </c>
      <c r="R2724" t="s">
        <v>346</v>
      </c>
      <c r="S2724" t="s">
        <v>61</v>
      </c>
      <c r="T2724">
        <v>0</v>
      </c>
      <c r="U2724" s="7">
        <v>0</v>
      </c>
      <c r="V2724" s="4">
        <v>0</v>
      </c>
      <c r="W2724">
        <v>0</v>
      </c>
      <c r="Y2724">
        <v>0</v>
      </c>
      <c r="Z2724">
        <v>0</v>
      </c>
      <c r="AA2724" t="b">
        <v>1</v>
      </c>
      <c r="AB2724" t="s">
        <v>151</v>
      </c>
      <c r="AC2724" t="s">
        <v>3191</v>
      </c>
    </row>
    <row r="2725" spans="1:29" hidden="1" x14ac:dyDescent="0.25">
      <c r="A2725">
        <v>531528</v>
      </c>
      <c r="B2725" t="s">
        <v>2447</v>
      </c>
      <c r="C2725" t="s">
        <v>3168</v>
      </c>
      <c r="D2725" t="s">
        <v>156</v>
      </c>
      <c r="E2725" t="s">
        <v>346</v>
      </c>
      <c r="F2725" t="s">
        <v>41</v>
      </c>
      <c r="G2725">
        <v>0.33333333333332998</v>
      </c>
      <c r="J2725" s="5"/>
      <c r="L2725" t="s">
        <v>2450</v>
      </c>
      <c r="M2725">
        <v>2019</v>
      </c>
      <c r="N2725">
        <v>36</v>
      </c>
      <c r="P2725" t="s">
        <v>1132</v>
      </c>
      <c r="Q2725" t="s">
        <v>35</v>
      </c>
      <c r="R2725" t="s">
        <v>3140</v>
      </c>
      <c r="S2725" t="s">
        <v>61</v>
      </c>
      <c r="T2725">
        <v>0</v>
      </c>
      <c r="U2725" s="7">
        <v>0</v>
      </c>
      <c r="V2725" s="4">
        <v>0</v>
      </c>
      <c r="W2725">
        <v>0</v>
      </c>
      <c r="Y2725">
        <v>0</v>
      </c>
      <c r="Z2725">
        <v>0</v>
      </c>
      <c r="AA2725" t="b">
        <v>1</v>
      </c>
      <c r="AB2725" t="s">
        <v>151</v>
      </c>
      <c r="AC2725" t="s">
        <v>3191</v>
      </c>
    </row>
    <row r="2726" spans="1:29" hidden="1" x14ac:dyDescent="0.25">
      <c r="A2726">
        <v>531529</v>
      </c>
      <c r="B2726" t="s">
        <v>2447</v>
      </c>
      <c r="C2726" t="s">
        <v>3168</v>
      </c>
      <c r="D2726" t="s">
        <v>156</v>
      </c>
      <c r="E2726" t="s">
        <v>346</v>
      </c>
      <c r="F2726" t="s">
        <v>41</v>
      </c>
      <c r="G2726">
        <v>1</v>
      </c>
      <c r="J2726" s="5"/>
      <c r="L2726" t="s">
        <v>2450</v>
      </c>
      <c r="M2726">
        <v>2019</v>
      </c>
      <c r="N2726">
        <v>15</v>
      </c>
      <c r="P2726" t="s">
        <v>1132</v>
      </c>
      <c r="Q2726" t="s">
        <v>35</v>
      </c>
      <c r="R2726" t="s">
        <v>3140</v>
      </c>
      <c r="S2726" t="s">
        <v>61</v>
      </c>
      <c r="T2726">
        <v>0</v>
      </c>
      <c r="U2726" s="7">
        <v>0</v>
      </c>
      <c r="V2726" s="4">
        <v>0</v>
      </c>
      <c r="W2726">
        <v>0</v>
      </c>
      <c r="Y2726">
        <v>0</v>
      </c>
      <c r="Z2726">
        <v>0</v>
      </c>
      <c r="AA2726" t="b">
        <v>1</v>
      </c>
      <c r="AB2726" t="s">
        <v>151</v>
      </c>
      <c r="AC2726" t="s">
        <v>3191</v>
      </c>
    </row>
    <row r="2727" spans="1:29" hidden="1" x14ac:dyDescent="0.25">
      <c r="A2727">
        <v>532317</v>
      </c>
      <c r="B2727" t="s">
        <v>2447</v>
      </c>
      <c r="C2727" t="s">
        <v>3168</v>
      </c>
      <c r="D2727" t="s">
        <v>156</v>
      </c>
      <c r="E2727" t="s">
        <v>29</v>
      </c>
      <c r="F2727" t="s">
        <v>163</v>
      </c>
      <c r="G2727">
        <v>0.5</v>
      </c>
      <c r="J2727" s="5"/>
      <c r="L2727" t="s">
        <v>1080</v>
      </c>
      <c r="M2727">
        <v>2017</v>
      </c>
      <c r="N2727">
        <v>6</v>
      </c>
      <c r="O2727" t="s">
        <v>34</v>
      </c>
      <c r="Q2727" t="s">
        <v>35</v>
      </c>
      <c r="R2727" t="s">
        <v>3097</v>
      </c>
      <c r="S2727" t="s">
        <v>44</v>
      </c>
      <c r="T2727">
        <v>0.5</v>
      </c>
      <c r="U2727" s="7">
        <v>0.5</v>
      </c>
      <c r="V2727" s="4">
        <v>0.25</v>
      </c>
      <c r="W2727">
        <v>0</v>
      </c>
      <c r="Y2727">
        <v>0.25</v>
      </c>
      <c r="Z2727">
        <v>0.25</v>
      </c>
      <c r="AA2727" t="b">
        <v>1</v>
      </c>
      <c r="AB2727" t="s">
        <v>151</v>
      </c>
      <c r="AC2727" t="s">
        <v>3191</v>
      </c>
    </row>
    <row r="2728" spans="1:29" hidden="1" x14ac:dyDescent="0.25">
      <c r="A2728">
        <v>532777</v>
      </c>
      <c r="B2728" t="s">
        <v>2447</v>
      </c>
      <c r="C2728" t="s">
        <v>3168</v>
      </c>
      <c r="D2728" t="s">
        <v>156</v>
      </c>
      <c r="E2728" t="s">
        <v>29</v>
      </c>
      <c r="F2728" t="s">
        <v>41</v>
      </c>
      <c r="G2728">
        <v>0.33333333333332998</v>
      </c>
      <c r="J2728" s="5"/>
      <c r="L2728" t="s">
        <v>1124</v>
      </c>
      <c r="M2728">
        <v>2017</v>
      </c>
      <c r="N2728">
        <v>5</v>
      </c>
      <c r="O2728" t="s">
        <v>34</v>
      </c>
      <c r="Q2728" t="s">
        <v>35</v>
      </c>
      <c r="R2728" t="s">
        <v>3105</v>
      </c>
      <c r="S2728" t="s">
        <v>44</v>
      </c>
      <c r="T2728">
        <v>0.5</v>
      </c>
      <c r="U2728" s="7">
        <v>0.5</v>
      </c>
      <c r="V2728" s="4">
        <v>0.16666666666666499</v>
      </c>
      <c r="W2728">
        <v>0</v>
      </c>
      <c r="Y2728">
        <v>0.16666666666666499</v>
      </c>
      <c r="Z2728">
        <v>0.16666666666666499</v>
      </c>
      <c r="AA2728" t="b">
        <v>1</v>
      </c>
      <c r="AB2728" t="s">
        <v>151</v>
      </c>
      <c r="AC2728" t="s">
        <v>3191</v>
      </c>
    </row>
    <row r="2729" spans="1:29" hidden="1" x14ac:dyDescent="0.25">
      <c r="A2729">
        <v>537532</v>
      </c>
      <c r="B2729" t="s">
        <v>2447</v>
      </c>
      <c r="C2729" t="s">
        <v>3168</v>
      </c>
      <c r="D2729" t="s">
        <v>156</v>
      </c>
      <c r="E2729" t="s">
        <v>29</v>
      </c>
      <c r="F2729" t="s">
        <v>41</v>
      </c>
      <c r="G2729">
        <v>1</v>
      </c>
      <c r="J2729" s="5"/>
      <c r="L2729" t="s">
        <v>1124</v>
      </c>
      <c r="M2729">
        <v>2017</v>
      </c>
      <c r="N2729">
        <v>2</v>
      </c>
      <c r="O2729" t="s">
        <v>34</v>
      </c>
      <c r="Q2729" t="s">
        <v>35</v>
      </c>
      <c r="R2729" t="s">
        <v>3105</v>
      </c>
      <c r="S2729" t="s">
        <v>44</v>
      </c>
      <c r="T2729">
        <v>0.5</v>
      </c>
      <c r="U2729" s="7">
        <v>0.5</v>
      </c>
      <c r="V2729" s="4">
        <v>0.5</v>
      </c>
      <c r="W2729">
        <v>0</v>
      </c>
      <c r="Y2729">
        <v>0.5</v>
      </c>
      <c r="Z2729">
        <v>0.5</v>
      </c>
      <c r="AA2729" t="b">
        <v>1</v>
      </c>
      <c r="AB2729" t="s">
        <v>151</v>
      </c>
      <c r="AC2729" t="s">
        <v>3191</v>
      </c>
    </row>
    <row r="2730" spans="1:29" hidden="1" x14ac:dyDescent="0.25">
      <c r="A2730">
        <v>577471</v>
      </c>
      <c r="B2730" t="s">
        <v>2447</v>
      </c>
      <c r="C2730" t="s">
        <v>3168</v>
      </c>
      <c r="D2730" t="s">
        <v>156</v>
      </c>
      <c r="E2730" t="s">
        <v>29</v>
      </c>
      <c r="F2730" t="s">
        <v>41</v>
      </c>
      <c r="G2730">
        <v>0.5</v>
      </c>
      <c r="J2730" s="5"/>
      <c r="L2730" t="s">
        <v>1124</v>
      </c>
      <c r="M2730">
        <v>2019</v>
      </c>
      <c r="N2730">
        <v>2</v>
      </c>
      <c r="O2730" t="s">
        <v>34</v>
      </c>
      <c r="Q2730" t="s">
        <v>35</v>
      </c>
      <c r="R2730" t="s">
        <v>3105</v>
      </c>
      <c r="S2730" t="s">
        <v>44</v>
      </c>
      <c r="T2730">
        <v>0.5</v>
      </c>
      <c r="U2730" s="7">
        <v>0.5</v>
      </c>
      <c r="V2730" s="4">
        <v>0.25</v>
      </c>
      <c r="W2730">
        <v>0</v>
      </c>
      <c r="Y2730">
        <v>0.25</v>
      </c>
      <c r="Z2730">
        <v>0.25</v>
      </c>
      <c r="AA2730" t="b">
        <v>1</v>
      </c>
      <c r="AB2730" t="s">
        <v>151</v>
      </c>
      <c r="AC2730" t="s">
        <v>3191</v>
      </c>
    </row>
    <row r="2731" spans="1:29" hidden="1" x14ac:dyDescent="0.25">
      <c r="A2731">
        <v>577554</v>
      </c>
      <c r="B2731" t="s">
        <v>2447</v>
      </c>
      <c r="C2731" t="s">
        <v>3168</v>
      </c>
      <c r="D2731" t="s">
        <v>156</v>
      </c>
      <c r="E2731" t="s">
        <v>40</v>
      </c>
      <c r="F2731" t="s">
        <v>89</v>
      </c>
      <c r="G2731">
        <v>1</v>
      </c>
      <c r="J2731" s="5"/>
      <c r="L2731" t="s">
        <v>1080</v>
      </c>
      <c r="M2731">
        <v>2020</v>
      </c>
      <c r="N2731">
        <v>14</v>
      </c>
      <c r="O2731" t="s">
        <v>34</v>
      </c>
      <c r="Q2731" t="s">
        <v>35</v>
      </c>
      <c r="R2731" t="s">
        <v>91</v>
      </c>
      <c r="S2731" t="s">
        <v>92</v>
      </c>
      <c r="T2731">
        <v>1</v>
      </c>
      <c r="U2731" s="7">
        <v>1</v>
      </c>
      <c r="V2731" s="4">
        <v>1</v>
      </c>
      <c r="W2731">
        <v>0</v>
      </c>
      <c r="Y2731">
        <v>1</v>
      </c>
      <c r="Z2731">
        <v>1</v>
      </c>
      <c r="AA2731" t="b">
        <v>1</v>
      </c>
      <c r="AB2731" t="s">
        <v>151</v>
      </c>
      <c r="AC2731" t="s">
        <v>3191</v>
      </c>
    </row>
    <row r="2732" spans="1:29" hidden="1" x14ac:dyDescent="0.25">
      <c r="A2732">
        <v>577555</v>
      </c>
      <c r="B2732" t="s">
        <v>2447</v>
      </c>
      <c r="C2732" t="s">
        <v>3168</v>
      </c>
      <c r="D2732" t="s">
        <v>156</v>
      </c>
      <c r="E2732" t="s">
        <v>40</v>
      </c>
      <c r="F2732" t="s">
        <v>89</v>
      </c>
      <c r="G2732">
        <v>1</v>
      </c>
      <c r="J2732" s="5"/>
      <c r="L2732" t="s">
        <v>1080</v>
      </c>
      <c r="M2732">
        <v>2020</v>
      </c>
      <c r="N2732">
        <v>7</v>
      </c>
      <c r="O2732" t="s">
        <v>34</v>
      </c>
      <c r="Q2732" t="s">
        <v>35</v>
      </c>
      <c r="R2732" t="s">
        <v>91</v>
      </c>
      <c r="S2732" t="s">
        <v>92</v>
      </c>
      <c r="T2732">
        <v>1</v>
      </c>
      <c r="U2732" s="7">
        <v>1</v>
      </c>
      <c r="V2732" s="4">
        <v>1</v>
      </c>
      <c r="W2732">
        <v>0</v>
      </c>
      <c r="Y2732">
        <v>1</v>
      </c>
      <c r="Z2732">
        <v>1</v>
      </c>
      <c r="AA2732" t="b">
        <v>1</v>
      </c>
      <c r="AB2732" t="s">
        <v>151</v>
      </c>
      <c r="AC2732" t="s">
        <v>3191</v>
      </c>
    </row>
    <row r="2733" spans="1:29" hidden="1" x14ac:dyDescent="0.25">
      <c r="A2733">
        <v>579355</v>
      </c>
      <c r="B2733" t="s">
        <v>2447</v>
      </c>
      <c r="C2733" t="s">
        <v>3168</v>
      </c>
      <c r="D2733" t="s">
        <v>156</v>
      </c>
      <c r="E2733" t="s">
        <v>40</v>
      </c>
      <c r="F2733" t="s">
        <v>89</v>
      </c>
      <c r="G2733">
        <v>0.5</v>
      </c>
      <c r="J2733" s="5"/>
      <c r="L2733" t="s">
        <v>1080</v>
      </c>
      <c r="M2733">
        <v>2020</v>
      </c>
      <c r="N2733">
        <v>11</v>
      </c>
      <c r="O2733" t="s">
        <v>34</v>
      </c>
      <c r="Q2733" t="s">
        <v>35</v>
      </c>
      <c r="R2733" t="s">
        <v>91</v>
      </c>
      <c r="S2733" t="s">
        <v>92</v>
      </c>
      <c r="T2733">
        <v>1</v>
      </c>
      <c r="U2733" s="7">
        <v>1</v>
      </c>
      <c r="V2733" s="4">
        <v>0.5</v>
      </c>
      <c r="W2733">
        <v>0</v>
      </c>
      <c r="Y2733">
        <v>0.5</v>
      </c>
      <c r="Z2733">
        <v>0.5</v>
      </c>
      <c r="AA2733" t="b">
        <v>1</v>
      </c>
      <c r="AB2733" t="s">
        <v>76</v>
      </c>
      <c r="AC2733" t="s">
        <v>3186</v>
      </c>
    </row>
    <row r="2734" spans="1:29" hidden="1" x14ac:dyDescent="0.25">
      <c r="A2734">
        <v>561722</v>
      </c>
      <c r="B2734" t="s">
        <v>2447</v>
      </c>
      <c r="C2734" t="s">
        <v>3168</v>
      </c>
      <c r="D2734" t="s">
        <v>156</v>
      </c>
      <c r="E2734" t="s">
        <v>346</v>
      </c>
      <c r="F2734" t="s">
        <v>41</v>
      </c>
      <c r="G2734">
        <v>0.33333333333332998</v>
      </c>
      <c r="J2734" s="5"/>
      <c r="L2734" t="s">
        <v>2450</v>
      </c>
      <c r="M2734">
        <v>2019</v>
      </c>
      <c r="P2734" t="s">
        <v>1132</v>
      </c>
      <c r="Q2734" t="s">
        <v>35</v>
      </c>
      <c r="R2734" t="s">
        <v>3140</v>
      </c>
      <c r="S2734" t="s">
        <v>61</v>
      </c>
      <c r="T2734">
        <v>0</v>
      </c>
      <c r="U2734" s="7">
        <v>0</v>
      </c>
      <c r="V2734" s="4">
        <v>0</v>
      </c>
      <c r="W2734">
        <v>0</v>
      </c>
      <c r="Y2734">
        <v>0</v>
      </c>
      <c r="Z2734">
        <v>0</v>
      </c>
      <c r="AA2734" t="b">
        <v>1</v>
      </c>
      <c r="AB2734" t="s">
        <v>151</v>
      </c>
      <c r="AC2734" t="s">
        <v>3191</v>
      </c>
    </row>
    <row r="2735" spans="1:29" hidden="1" x14ac:dyDescent="0.25">
      <c r="A2735">
        <v>565245</v>
      </c>
      <c r="B2735" t="s">
        <v>2447</v>
      </c>
      <c r="C2735" t="s">
        <v>3168</v>
      </c>
      <c r="D2735" t="s">
        <v>156</v>
      </c>
      <c r="E2735" t="s">
        <v>40</v>
      </c>
      <c r="F2735" t="s">
        <v>41</v>
      </c>
      <c r="G2735">
        <v>0.5</v>
      </c>
      <c r="J2735" s="5"/>
      <c r="L2735" t="s">
        <v>1124</v>
      </c>
      <c r="M2735">
        <v>2019</v>
      </c>
      <c r="N2735">
        <v>3</v>
      </c>
      <c r="O2735" t="s">
        <v>34</v>
      </c>
      <c r="Q2735" t="s">
        <v>35</v>
      </c>
      <c r="R2735" t="s">
        <v>43</v>
      </c>
      <c r="S2735" t="s">
        <v>44</v>
      </c>
      <c r="T2735">
        <v>0.5</v>
      </c>
      <c r="U2735" s="7">
        <v>0.5</v>
      </c>
      <c r="V2735" s="4">
        <v>0.25</v>
      </c>
      <c r="W2735">
        <v>0</v>
      </c>
      <c r="Y2735">
        <v>0.25</v>
      </c>
      <c r="Z2735">
        <v>0.25</v>
      </c>
      <c r="AA2735" t="b">
        <v>1</v>
      </c>
      <c r="AB2735" t="s">
        <v>151</v>
      </c>
      <c r="AC2735" t="s">
        <v>3191</v>
      </c>
    </row>
    <row r="2736" spans="1:29" hidden="1" x14ac:dyDescent="0.25">
      <c r="A2736">
        <v>548589</v>
      </c>
      <c r="B2736" t="s">
        <v>2447</v>
      </c>
      <c r="C2736" t="s">
        <v>3168</v>
      </c>
      <c r="D2736" t="s">
        <v>156</v>
      </c>
      <c r="E2736" t="s">
        <v>40</v>
      </c>
      <c r="F2736" t="s">
        <v>134</v>
      </c>
      <c r="G2736">
        <v>0.16666666666666999</v>
      </c>
      <c r="H2736" t="s">
        <v>2451</v>
      </c>
      <c r="I2736" t="s">
        <v>66</v>
      </c>
      <c r="J2736" s="5">
        <v>443411200004</v>
      </c>
      <c r="L2736" t="s">
        <v>2452</v>
      </c>
      <c r="M2736">
        <v>2018</v>
      </c>
      <c r="N2736">
        <v>29</v>
      </c>
      <c r="O2736" t="s">
        <v>571</v>
      </c>
      <c r="P2736" t="s">
        <v>2453</v>
      </c>
      <c r="Q2736" t="s">
        <v>69</v>
      </c>
      <c r="R2736" t="s">
        <v>138</v>
      </c>
      <c r="S2736" t="s">
        <v>71</v>
      </c>
      <c r="T2736">
        <v>12</v>
      </c>
      <c r="U2736" s="7">
        <v>12</v>
      </c>
      <c r="V2736" s="4">
        <v>2.00000000000004</v>
      </c>
      <c r="W2736">
        <v>0</v>
      </c>
      <c r="Y2736">
        <v>2.00000000000004</v>
      </c>
      <c r="Z2736">
        <v>0.66666666666667995</v>
      </c>
      <c r="AA2736" t="b">
        <v>0</v>
      </c>
      <c r="AB2736" t="s">
        <v>151</v>
      </c>
      <c r="AC2736" t="s">
        <v>3191</v>
      </c>
    </row>
    <row r="2737" spans="1:29" hidden="1" x14ac:dyDescent="0.25">
      <c r="A2737">
        <v>548635</v>
      </c>
      <c r="B2737" t="s">
        <v>2447</v>
      </c>
      <c r="C2737" t="s">
        <v>3168</v>
      </c>
      <c r="D2737" t="s">
        <v>156</v>
      </c>
      <c r="E2737" t="s">
        <v>29</v>
      </c>
      <c r="F2737" t="s">
        <v>41</v>
      </c>
      <c r="G2737">
        <v>1</v>
      </c>
      <c r="J2737" s="5"/>
      <c r="L2737" t="s">
        <v>1080</v>
      </c>
      <c r="M2737">
        <v>2018</v>
      </c>
      <c r="N2737">
        <v>11</v>
      </c>
      <c r="O2737" t="s">
        <v>34</v>
      </c>
      <c r="Q2737" t="s">
        <v>35</v>
      </c>
      <c r="R2737" t="s">
        <v>3105</v>
      </c>
      <c r="S2737" t="s">
        <v>44</v>
      </c>
      <c r="T2737">
        <v>0.5</v>
      </c>
      <c r="U2737" s="7">
        <v>0.5</v>
      </c>
      <c r="V2737" s="4">
        <v>0.5</v>
      </c>
      <c r="W2737">
        <v>0</v>
      </c>
      <c r="Y2737">
        <v>0.5</v>
      </c>
      <c r="Z2737">
        <v>0.5</v>
      </c>
      <c r="AA2737" t="b">
        <v>1</v>
      </c>
      <c r="AB2737" t="s">
        <v>151</v>
      </c>
      <c r="AC2737" t="s">
        <v>3191</v>
      </c>
    </row>
    <row r="2738" spans="1:29" hidden="1" x14ac:dyDescent="0.25">
      <c r="A2738">
        <v>548637</v>
      </c>
      <c r="B2738" t="s">
        <v>2447</v>
      </c>
      <c r="C2738" t="s">
        <v>3168</v>
      </c>
      <c r="D2738" t="s">
        <v>156</v>
      </c>
      <c r="E2738" t="s">
        <v>29</v>
      </c>
      <c r="F2738" t="s">
        <v>41</v>
      </c>
      <c r="G2738">
        <v>1</v>
      </c>
      <c r="J2738" s="5"/>
      <c r="L2738" t="s">
        <v>1080</v>
      </c>
      <c r="M2738">
        <v>2018</v>
      </c>
      <c r="N2738">
        <v>11</v>
      </c>
      <c r="O2738" t="s">
        <v>34</v>
      </c>
      <c r="Q2738" t="s">
        <v>35</v>
      </c>
      <c r="R2738" t="s">
        <v>3105</v>
      </c>
      <c r="S2738" t="s">
        <v>44</v>
      </c>
      <c r="T2738">
        <v>0.5</v>
      </c>
      <c r="U2738" s="7">
        <v>0.5</v>
      </c>
      <c r="V2738" s="4">
        <v>0.5</v>
      </c>
      <c r="W2738">
        <v>0</v>
      </c>
      <c r="Y2738">
        <v>0.5</v>
      </c>
      <c r="Z2738">
        <v>0.5</v>
      </c>
      <c r="AA2738" t="b">
        <v>1</v>
      </c>
      <c r="AB2738" t="s">
        <v>151</v>
      </c>
      <c r="AC2738" t="s">
        <v>3191</v>
      </c>
    </row>
    <row r="2739" spans="1:29" hidden="1" x14ac:dyDescent="0.25">
      <c r="A2739">
        <v>548642</v>
      </c>
      <c r="B2739" t="s">
        <v>2447</v>
      </c>
      <c r="C2739" t="s">
        <v>3168</v>
      </c>
      <c r="D2739" t="s">
        <v>156</v>
      </c>
      <c r="E2739" t="s">
        <v>40</v>
      </c>
      <c r="F2739" t="s">
        <v>41</v>
      </c>
      <c r="G2739">
        <v>1</v>
      </c>
      <c r="J2739" s="5"/>
      <c r="L2739" t="s">
        <v>1124</v>
      </c>
      <c r="M2739">
        <v>2018</v>
      </c>
      <c r="N2739">
        <v>4</v>
      </c>
      <c r="O2739" t="s">
        <v>34</v>
      </c>
      <c r="Q2739" t="s">
        <v>35</v>
      </c>
      <c r="R2739" t="s">
        <v>43</v>
      </c>
      <c r="S2739" t="s">
        <v>44</v>
      </c>
      <c r="T2739">
        <v>0.5</v>
      </c>
      <c r="U2739" s="7">
        <v>0.5</v>
      </c>
      <c r="V2739" s="4">
        <v>0.5</v>
      </c>
      <c r="W2739">
        <v>0</v>
      </c>
      <c r="Y2739">
        <v>0.5</v>
      </c>
      <c r="Z2739">
        <v>0.5</v>
      </c>
      <c r="AA2739" t="b">
        <v>1</v>
      </c>
      <c r="AB2739" t="s">
        <v>151</v>
      </c>
      <c r="AC2739" t="s">
        <v>3191</v>
      </c>
    </row>
    <row r="2740" spans="1:29" hidden="1" x14ac:dyDescent="0.25">
      <c r="A2740">
        <v>548643</v>
      </c>
      <c r="B2740" t="s">
        <v>2447</v>
      </c>
      <c r="C2740" t="s">
        <v>3168</v>
      </c>
      <c r="D2740" t="s">
        <v>156</v>
      </c>
      <c r="E2740" t="s">
        <v>40</v>
      </c>
      <c r="F2740" t="s">
        <v>41</v>
      </c>
      <c r="G2740">
        <v>0.5</v>
      </c>
      <c r="J2740" s="5"/>
      <c r="L2740" t="s">
        <v>1124</v>
      </c>
      <c r="M2740">
        <v>2018</v>
      </c>
      <c r="N2740">
        <v>4</v>
      </c>
      <c r="O2740" t="s">
        <v>34</v>
      </c>
      <c r="Q2740" t="s">
        <v>35</v>
      </c>
      <c r="R2740" t="s">
        <v>43</v>
      </c>
      <c r="S2740" t="s">
        <v>44</v>
      </c>
      <c r="T2740">
        <v>0.5</v>
      </c>
      <c r="U2740" s="7">
        <v>0.5</v>
      </c>
      <c r="V2740" s="4">
        <v>0.25</v>
      </c>
      <c r="W2740">
        <v>0</v>
      </c>
      <c r="Y2740">
        <v>0.25</v>
      </c>
      <c r="Z2740">
        <v>0.25</v>
      </c>
      <c r="AA2740" t="b">
        <v>1</v>
      </c>
      <c r="AB2740" t="s">
        <v>151</v>
      </c>
      <c r="AC2740" t="s">
        <v>3191</v>
      </c>
    </row>
    <row r="2741" spans="1:29" hidden="1" x14ac:dyDescent="0.25">
      <c r="A2741">
        <v>548645</v>
      </c>
      <c r="B2741" t="s">
        <v>2447</v>
      </c>
      <c r="C2741" t="s">
        <v>3168</v>
      </c>
      <c r="D2741" t="s">
        <v>156</v>
      </c>
      <c r="E2741" t="s">
        <v>40</v>
      </c>
      <c r="F2741" t="s">
        <v>134</v>
      </c>
      <c r="G2741">
        <v>0.16666666666666999</v>
      </c>
      <c r="H2741" t="s">
        <v>2454</v>
      </c>
      <c r="I2741" t="s">
        <v>66</v>
      </c>
      <c r="J2741">
        <v>449512700003</v>
      </c>
      <c r="L2741" t="s">
        <v>2452</v>
      </c>
      <c r="M2741">
        <v>2018</v>
      </c>
      <c r="N2741">
        <v>29</v>
      </c>
      <c r="O2741" t="s">
        <v>571</v>
      </c>
      <c r="Q2741" t="s">
        <v>69</v>
      </c>
      <c r="R2741" t="s">
        <v>138</v>
      </c>
      <c r="S2741" t="s">
        <v>71</v>
      </c>
      <c r="T2741">
        <v>12</v>
      </c>
      <c r="U2741" s="7">
        <v>12</v>
      </c>
      <c r="V2741" s="4">
        <v>2.00000000000004</v>
      </c>
      <c r="W2741">
        <v>0</v>
      </c>
      <c r="Y2741">
        <v>2.00000000000004</v>
      </c>
      <c r="Z2741">
        <v>0.66666666666667995</v>
      </c>
      <c r="AA2741" t="b">
        <v>0</v>
      </c>
      <c r="AB2741" t="s">
        <v>151</v>
      </c>
      <c r="AC2741" t="s">
        <v>3191</v>
      </c>
    </row>
    <row r="2742" spans="1:29" hidden="1" x14ac:dyDescent="0.25">
      <c r="A2742">
        <v>548647</v>
      </c>
      <c r="B2742" t="s">
        <v>2447</v>
      </c>
      <c r="C2742" t="s">
        <v>3168</v>
      </c>
      <c r="D2742" t="s">
        <v>156</v>
      </c>
      <c r="E2742" t="s">
        <v>40</v>
      </c>
      <c r="F2742" t="s">
        <v>41</v>
      </c>
      <c r="G2742">
        <v>1</v>
      </c>
      <c r="J2742" s="5"/>
      <c r="L2742" t="s">
        <v>1124</v>
      </c>
      <c r="M2742">
        <v>2018</v>
      </c>
      <c r="N2742">
        <v>3</v>
      </c>
      <c r="O2742" t="s">
        <v>34</v>
      </c>
      <c r="Q2742" t="s">
        <v>35</v>
      </c>
      <c r="R2742" t="s">
        <v>43</v>
      </c>
      <c r="S2742" t="s">
        <v>44</v>
      </c>
      <c r="T2742">
        <v>0.5</v>
      </c>
      <c r="U2742" s="7">
        <v>0.5</v>
      </c>
      <c r="V2742" s="4">
        <v>0.5</v>
      </c>
      <c r="W2742">
        <v>0</v>
      </c>
      <c r="Y2742">
        <v>0.5</v>
      </c>
      <c r="Z2742">
        <v>0.5</v>
      </c>
      <c r="AA2742" t="b">
        <v>1</v>
      </c>
      <c r="AB2742" t="s">
        <v>151</v>
      </c>
      <c r="AC2742" t="s">
        <v>3191</v>
      </c>
    </row>
    <row r="2743" spans="1:29" hidden="1" x14ac:dyDescent="0.25">
      <c r="A2743">
        <v>548648</v>
      </c>
      <c r="B2743" t="s">
        <v>2447</v>
      </c>
      <c r="C2743" t="s">
        <v>3168</v>
      </c>
      <c r="D2743" t="s">
        <v>156</v>
      </c>
      <c r="E2743" t="s">
        <v>271</v>
      </c>
      <c r="G2743">
        <v>0.33333333333332998</v>
      </c>
      <c r="J2743" s="5"/>
      <c r="L2743" t="s">
        <v>1125</v>
      </c>
      <c r="M2743">
        <v>2018</v>
      </c>
      <c r="N2743">
        <v>26</v>
      </c>
      <c r="O2743" t="s">
        <v>68</v>
      </c>
      <c r="P2743" t="s">
        <v>1126</v>
      </c>
      <c r="Q2743" t="s">
        <v>69</v>
      </c>
      <c r="R2743" t="s">
        <v>271</v>
      </c>
      <c r="S2743" t="s">
        <v>120</v>
      </c>
      <c r="T2743">
        <v>3</v>
      </c>
      <c r="U2743" s="7">
        <v>3</v>
      </c>
      <c r="V2743" s="4">
        <v>0.99999999999999001</v>
      </c>
      <c r="W2743">
        <v>3</v>
      </c>
      <c r="Y2743">
        <v>0.99999999999999001</v>
      </c>
      <c r="Z2743">
        <v>0.99999999999999001</v>
      </c>
      <c r="AA2743" t="b">
        <v>1</v>
      </c>
      <c r="AB2743" t="s">
        <v>151</v>
      </c>
      <c r="AC2743" t="s">
        <v>3191</v>
      </c>
    </row>
    <row r="2744" spans="1:29" hidden="1" x14ac:dyDescent="0.25">
      <c r="A2744">
        <v>548649</v>
      </c>
      <c r="B2744" t="s">
        <v>2447</v>
      </c>
      <c r="C2744" t="s">
        <v>3168</v>
      </c>
      <c r="D2744" t="s">
        <v>156</v>
      </c>
      <c r="E2744" t="s">
        <v>271</v>
      </c>
      <c r="G2744">
        <v>0.2</v>
      </c>
      <c r="J2744" s="5"/>
      <c r="L2744" t="s">
        <v>1125</v>
      </c>
      <c r="M2744">
        <v>2018</v>
      </c>
      <c r="N2744">
        <v>30</v>
      </c>
      <c r="O2744" t="s">
        <v>68</v>
      </c>
      <c r="P2744" t="s">
        <v>1126</v>
      </c>
      <c r="Q2744" t="s">
        <v>69</v>
      </c>
      <c r="R2744" t="s">
        <v>271</v>
      </c>
      <c r="S2744" t="s">
        <v>120</v>
      </c>
      <c r="T2744">
        <v>3</v>
      </c>
      <c r="U2744" s="7">
        <v>3</v>
      </c>
      <c r="V2744" s="4">
        <v>0.60000000000000009</v>
      </c>
      <c r="W2744">
        <v>3</v>
      </c>
      <c r="Y2744">
        <v>0.60000000000000009</v>
      </c>
      <c r="Z2744">
        <v>0.60000000000000009</v>
      </c>
      <c r="AA2744" t="b">
        <v>1</v>
      </c>
      <c r="AB2744" t="s">
        <v>151</v>
      </c>
      <c r="AC2744" t="s">
        <v>3191</v>
      </c>
    </row>
    <row r="2745" spans="1:29" hidden="1" x14ac:dyDescent="0.25">
      <c r="A2745">
        <v>548650</v>
      </c>
      <c r="B2745" t="s">
        <v>2447</v>
      </c>
      <c r="C2745" t="s">
        <v>3168</v>
      </c>
      <c r="D2745" t="s">
        <v>156</v>
      </c>
      <c r="E2745" t="s">
        <v>40</v>
      </c>
      <c r="F2745" t="s">
        <v>41</v>
      </c>
      <c r="G2745">
        <v>0.5</v>
      </c>
      <c r="J2745" s="5"/>
      <c r="L2745" t="s">
        <v>1124</v>
      </c>
      <c r="M2745">
        <v>2018</v>
      </c>
      <c r="N2745">
        <v>2</v>
      </c>
      <c r="O2745" t="s">
        <v>34</v>
      </c>
      <c r="Q2745" t="s">
        <v>35</v>
      </c>
      <c r="R2745" t="s">
        <v>43</v>
      </c>
      <c r="S2745" t="s">
        <v>44</v>
      </c>
      <c r="T2745">
        <v>0.5</v>
      </c>
      <c r="U2745" s="7">
        <v>0.5</v>
      </c>
      <c r="V2745" s="4">
        <v>0.25</v>
      </c>
      <c r="W2745">
        <v>0</v>
      </c>
      <c r="Y2745">
        <v>0.25</v>
      </c>
      <c r="Z2745">
        <v>0.25</v>
      </c>
      <c r="AA2745" t="b">
        <v>1</v>
      </c>
      <c r="AB2745" t="s">
        <v>151</v>
      </c>
      <c r="AC2745" t="s">
        <v>3191</v>
      </c>
    </row>
    <row r="2746" spans="1:29" hidden="1" x14ac:dyDescent="0.25">
      <c r="A2746">
        <v>548651</v>
      </c>
      <c r="B2746" t="s">
        <v>2447</v>
      </c>
      <c r="C2746" t="s">
        <v>3168</v>
      </c>
      <c r="D2746" t="s">
        <v>156</v>
      </c>
      <c r="E2746" t="s">
        <v>40</v>
      </c>
      <c r="F2746" t="s">
        <v>41</v>
      </c>
      <c r="G2746">
        <v>0.5</v>
      </c>
      <c r="J2746" s="5"/>
      <c r="L2746" t="s">
        <v>1127</v>
      </c>
      <c r="M2746">
        <v>2018</v>
      </c>
      <c r="N2746">
        <v>27</v>
      </c>
      <c r="O2746" t="s">
        <v>34</v>
      </c>
      <c r="Q2746" t="s">
        <v>35</v>
      </c>
      <c r="R2746" t="s">
        <v>43</v>
      </c>
      <c r="S2746" t="s">
        <v>44</v>
      </c>
      <c r="T2746">
        <v>0.5</v>
      </c>
      <c r="U2746" s="7">
        <v>0.5</v>
      </c>
      <c r="V2746" s="4">
        <v>0.25</v>
      </c>
      <c r="W2746">
        <v>0</v>
      </c>
      <c r="Y2746">
        <v>0.25</v>
      </c>
      <c r="Z2746">
        <v>0.25</v>
      </c>
      <c r="AA2746" t="b">
        <v>1</v>
      </c>
      <c r="AB2746" t="s">
        <v>151</v>
      </c>
      <c r="AC2746" t="s">
        <v>3191</v>
      </c>
    </row>
    <row r="2747" spans="1:29" hidden="1" x14ac:dyDescent="0.25">
      <c r="A2747">
        <v>583308</v>
      </c>
      <c r="B2747" t="s">
        <v>2447</v>
      </c>
      <c r="C2747" t="s">
        <v>3168</v>
      </c>
      <c r="D2747" t="s">
        <v>156</v>
      </c>
      <c r="E2747" t="s">
        <v>75</v>
      </c>
      <c r="G2747">
        <v>1</v>
      </c>
      <c r="J2747" s="5"/>
      <c r="M2747">
        <v>2020</v>
      </c>
      <c r="Q2747" t="s">
        <v>35</v>
      </c>
      <c r="R2747" t="s">
        <v>75</v>
      </c>
      <c r="S2747" t="s">
        <v>61</v>
      </c>
      <c r="T2747">
        <v>0</v>
      </c>
      <c r="U2747" s="7">
        <v>0</v>
      </c>
      <c r="V2747" s="4">
        <v>0</v>
      </c>
      <c r="W2747">
        <v>0</v>
      </c>
      <c r="Y2747">
        <v>0</v>
      </c>
      <c r="Z2747">
        <v>0</v>
      </c>
      <c r="AA2747" t="b">
        <v>1</v>
      </c>
      <c r="AB2747" t="s">
        <v>76</v>
      </c>
      <c r="AC2747" t="s">
        <v>3186</v>
      </c>
    </row>
    <row r="2748" spans="1:29" hidden="1" x14ac:dyDescent="0.25">
      <c r="A2748">
        <v>583775</v>
      </c>
      <c r="B2748" t="s">
        <v>2447</v>
      </c>
      <c r="C2748" t="s">
        <v>3168</v>
      </c>
      <c r="D2748" t="s">
        <v>156</v>
      </c>
      <c r="E2748" t="s">
        <v>40</v>
      </c>
      <c r="F2748" t="s">
        <v>41</v>
      </c>
      <c r="G2748">
        <v>0.5</v>
      </c>
      <c r="J2748" s="5"/>
      <c r="L2748" t="s">
        <v>1124</v>
      </c>
      <c r="M2748">
        <v>2020</v>
      </c>
      <c r="N2748">
        <v>3</v>
      </c>
      <c r="O2748" t="s">
        <v>34</v>
      </c>
      <c r="Q2748" t="s">
        <v>35</v>
      </c>
      <c r="R2748" t="s">
        <v>43</v>
      </c>
      <c r="S2748" t="s">
        <v>44</v>
      </c>
      <c r="T2748">
        <v>0.5</v>
      </c>
      <c r="U2748" s="7">
        <v>0.5</v>
      </c>
      <c r="V2748" s="4">
        <v>0.25</v>
      </c>
      <c r="W2748">
        <v>0</v>
      </c>
      <c r="Y2748">
        <v>0.25</v>
      </c>
      <c r="Z2748">
        <v>0.25</v>
      </c>
      <c r="AA2748" t="b">
        <v>1</v>
      </c>
      <c r="AB2748" t="s">
        <v>151</v>
      </c>
      <c r="AC2748" t="s">
        <v>3191</v>
      </c>
    </row>
    <row r="2749" spans="1:29" hidden="1" x14ac:dyDescent="0.25">
      <c r="A2749">
        <v>584724</v>
      </c>
      <c r="B2749" t="s">
        <v>2447</v>
      </c>
      <c r="C2749" t="s">
        <v>3168</v>
      </c>
      <c r="D2749" t="s">
        <v>156</v>
      </c>
      <c r="E2749" t="s">
        <v>40</v>
      </c>
      <c r="F2749" t="s">
        <v>41</v>
      </c>
      <c r="G2749">
        <v>0.5</v>
      </c>
      <c r="J2749" s="5"/>
      <c r="L2749" t="s">
        <v>1124</v>
      </c>
      <c r="M2749">
        <v>2020</v>
      </c>
      <c r="N2749">
        <v>2</v>
      </c>
      <c r="O2749" t="s">
        <v>34</v>
      </c>
      <c r="Q2749" t="s">
        <v>35</v>
      </c>
      <c r="R2749" t="s">
        <v>43</v>
      </c>
      <c r="S2749" t="s">
        <v>44</v>
      </c>
      <c r="T2749">
        <v>0.5</v>
      </c>
      <c r="U2749" s="7">
        <v>0.5</v>
      </c>
      <c r="V2749" s="4">
        <v>0.25</v>
      </c>
      <c r="W2749">
        <v>0</v>
      </c>
      <c r="Y2749">
        <v>0.25</v>
      </c>
      <c r="Z2749">
        <v>0.25</v>
      </c>
      <c r="AA2749" t="b">
        <v>1</v>
      </c>
      <c r="AB2749" t="s">
        <v>151</v>
      </c>
      <c r="AC2749" t="s">
        <v>3191</v>
      </c>
    </row>
    <row r="2750" spans="1:29" hidden="1" x14ac:dyDescent="0.25">
      <c r="A2750">
        <v>572954</v>
      </c>
      <c r="B2750" t="s">
        <v>2447</v>
      </c>
      <c r="C2750" t="s">
        <v>3168</v>
      </c>
      <c r="D2750" t="s">
        <v>156</v>
      </c>
      <c r="E2750" t="s">
        <v>58</v>
      </c>
      <c r="G2750">
        <v>0.14285714285713999</v>
      </c>
      <c r="J2750" s="5"/>
      <c r="M2750">
        <v>2019</v>
      </c>
      <c r="N2750">
        <v>339</v>
      </c>
      <c r="O2750" t="s">
        <v>571</v>
      </c>
      <c r="P2750" t="s">
        <v>2455</v>
      </c>
      <c r="Q2750" t="s">
        <v>464</v>
      </c>
      <c r="R2750" t="s">
        <v>58</v>
      </c>
      <c r="S2750" t="s">
        <v>60</v>
      </c>
      <c r="T2750">
        <v>16</v>
      </c>
      <c r="U2750" s="7">
        <v>23.610739013190873</v>
      </c>
      <c r="V2750" s="4">
        <v>3.3729627161700568</v>
      </c>
      <c r="W2750">
        <v>16</v>
      </c>
      <c r="Y2750">
        <v>3.3729627161700568</v>
      </c>
      <c r="Z2750">
        <v>3.3729627161700568</v>
      </c>
      <c r="AA2750" t="b">
        <v>1</v>
      </c>
      <c r="AB2750" t="s">
        <v>151</v>
      </c>
      <c r="AC2750" t="s">
        <v>3191</v>
      </c>
    </row>
    <row r="2751" spans="1:29" hidden="1" x14ac:dyDescent="0.25">
      <c r="A2751">
        <v>573000</v>
      </c>
      <c r="B2751" t="s">
        <v>2447</v>
      </c>
      <c r="C2751" t="s">
        <v>3168</v>
      </c>
      <c r="D2751" t="s">
        <v>156</v>
      </c>
      <c r="E2751" t="s">
        <v>29</v>
      </c>
      <c r="F2751" t="s">
        <v>41</v>
      </c>
      <c r="G2751">
        <v>1</v>
      </c>
      <c r="J2751" s="5"/>
      <c r="L2751" t="s">
        <v>1124</v>
      </c>
      <c r="M2751">
        <v>2019</v>
      </c>
      <c r="N2751">
        <v>3</v>
      </c>
      <c r="O2751" t="s">
        <v>34</v>
      </c>
      <c r="Q2751" t="s">
        <v>35</v>
      </c>
      <c r="R2751" t="s">
        <v>3105</v>
      </c>
      <c r="S2751" t="s">
        <v>44</v>
      </c>
      <c r="T2751">
        <v>0.5</v>
      </c>
      <c r="U2751" s="7">
        <v>0.5</v>
      </c>
      <c r="V2751" s="4">
        <v>0.5</v>
      </c>
      <c r="W2751">
        <v>0</v>
      </c>
      <c r="Y2751">
        <v>0.5</v>
      </c>
      <c r="Z2751">
        <v>0.5</v>
      </c>
      <c r="AA2751" t="b">
        <v>1</v>
      </c>
      <c r="AB2751" t="s">
        <v>151</v>
      </c>
      <c r="AC2751" t="s">
        <v>3191</v>
      </c>
    </row>
    <row r="2752" spans="1:29" hidden="1" x14ac:dyDescent="0.25">
      <c r="A2752">
        <v>573005</v>
      </c>
      <c r="B2752" t="s">
        <v>2447</v>
      </c>
      <c r="C2752" t="s">
        <v>3168</v>
      </c>
      <c r="D2752" t="s">
        <v>156</v>
      </c>
      <c r="E2752" t="s">
        <v>40</v>
      </c>
      <c r="F2752" t="s">
        <v>171</v>
      </c>
      <c r="G2752">
        <v>0.14285714285713999</v>
      </c>
      <c r="J2752" s="5"/>
      <c r="L2752" t="s">
        <v>2456</v>
      </c>
      <c r="M2752">
        <v>2019</v>
      </c>
      <c r="N2752">
        <v>5</v>
      </c>
      <c r="O2752" t="s">
        <v>571</v>
      </c>
      <c r="Q2752" t="s">
        <v>464</v>
      </c>
      <c r="R2752" t="s">
        <v>357</v>
      </c>
      <c r="S2752" t="s">
        <v>44</v>
      </c>
      <c r="T2752">
        <v>0.5</v>
      </c>
      <c r="U2752" s="7">
        <v>1</v>
      </c>
      <c r="V2752" s="4">
        <v>0.14285714285713999</v>
      </c>
      <c r="W2752">
        <v>0</v>
      </c>
      <c r="Y2752">
        <v>0.14285714285713999</v>
      </c>
      <c r="Z2752">
        <v>0.14285714285713999</v>
      </c>
      <c r="AA2752" t="b">
        <v>1</v>
      </c>
      <c r="AB2752" t="s">
        <v>151</v>
      </c>
      <c r="AC2752" t="s">
        <v>3191</v>
      </c>
    </row>
    <row r="2753" spans="1:29" hidden="1" x14ac:dyDescent="0.25">
      <c r="A2753">
        <v>526774</v>
      </c>
      <c r="B2753" t="s">
        <v>2447</v>
      </c>
      <c r="C2753" t="s">
        <v>3168</v>
      </c>
      <c r="D2753" t="s">
        <v>156</v>
      </c>
      <c r="E2753" t="s">
        <v>40</v>
      </c>
      <c r="F2753" t="s">
        <v>163</v>
      </c>
      <c r="G2753">
        <v>0.5</v>
      </c>
      <c r="J2753" s="5"/>
      <c r="L2753" t="s">
        <v>1080</v>
      </c>
      <c r="M2753">
        <v>2017</v>
      </c>
      <c r="N2753">
        <v>7</v>
      </c>
      <c r="O2753" t="s">
        <v>34</v>
      </c>
      <c r="Q2753" t="s">
        <v>35</v>
      </c>
      <c r="R2753" t="s">
        <v>164</v>
      </c>
      <c r="S2753" t="s">
        <v>44</v>
      </c>
      <c r="T2753">
        <v>0.5</v>
      </c>
      <c r="U2753" s="7">
        <v>0.5</v>
      </c>
      <c r="V2753" s="4">
        <v>0.25</v>
      </c>
      <c r="W2753">
        <v>0</v>
      </c>
      <c r="Y2753">
        <v>0.25</v>
      </c>
      <c r="Z2753">
        <v>0.25</v>
      </c>
      <c r="AA2753" t="b">
        <v>1</v>
      </c>
      <c r="AB2753" t="s">
        <v>151</v>
      </c>
      <c r="AC2753" t="s">
        <v>3191</v>
      </c>
    </row>
    <row r="2754" spans="1:29" hidden="1" x14ac:dyDescent="0.25">
      <c r="A2754">
        <v>526775</v>
      </c>
      <c r="B2754" t="s">
        <v>2447</v>
      </c>
      <c r="C2754" t="s">
        <v>3168</v>
      </c>
      <c r="D2754" t="s">
        <v>156</v>
      </c>
      <c r="E2754" t="s">
        <v>40</v>
      </c>
      <c r="F2754" t="s">
        <v>163</v>
      </c>
      <c r="G2754">
        <v>0.2</v>
      </c>
      <c r="J2754" s="5"/>
      <c r="L2754" t="s">
        <v>2457</v>
      </c>
      <c r="M2754">
        <v>2017</v>
      </c>
      <c r="N2754">
        <v>32</v>
      </c>
      <c r="O2754" t="s">
        <v>34</v>
      </c>
      <c r="Q2754" t="s">
        <v>35</v>
      </c>
      <c r="R2754" t="s">
        <v>164</v>
      </c>
      <c r="S2754" t="s">
        <v>44</v>
      </c>
      <c r="T2754">
        <v>0.5</v>
      </c>
      <c r="U2754" s="7">
        <v>0.5</v>
      </c>
      <c r="V2754" s="4">
        <v>0.1</v>
      </c>
      <c r="W2754">
        <v>0</v>
      </c>
      <c r="Y2754">
        <v>0.1</v>
      </c>
      <c r="Z2754">
        <v>0.1</v>
      </c>
      <c r="AA2754" t="b">
        <v>1</v>
      </c>
      <c r="AB2754" t="s">
        <v>151</v>
      </c>
      <c r="AC2754" t="s">
        <v>3191</v>
      </c>
    </row>
    <row r="2755" spans="1:29" hidden="1" x14ac:dyDescent="0.25">
      <c r="A2755">
        <v>573106</v>
      </c>
      <c r="B2755" t="s">
        <v>2447</v>
      </c>
      <c r="C2755" t="s">
        <v>3168</v>
      </c>
      <c r="D2755" t="s">
        <v>156</v>
      </c>
      <c r="E2755" t="s">
        <v>374</v>
      </c>
      <c r="G2755">
        <v>0.25</v>
      </c>
      <c r="J2755" s="5"/>
      <c r="L2755" t="s">
        <v>1131</v>
      </c>
      <c r="M2755">
        <v>2020</v>
      </c>
      <c r="N2755">
        <v>20</v>
      </c>
      <c r="P2755" t="s">
        <v>2458</v>
      </c>
      <c r="Q2755" t="s">
        <v>69</v>
      </c>
      <c r="R2755" t="s">
        <v>374</v>
      </c>
      <c r="S2755" t="s">
        <v>61</v>
      </c>
      <c r="T2755">
        <v>0</v>
      </c>
      <c r="U2755" s="7">
        <v>0</v>
      </c>
      <c r="V2755" s="4">
        <v>0</v>
      </c>
      <c r="W2755">
        <v>0</v>
      </c>
      <c r="Y2755">
        <v>0</v>
      </c>
      <c r="Z2755">
        <v>0</v>
      </c>
      <c r="AA2755" t="b">
        <v>1</v>
      </c>
      <c r="AB2755" t="s">
        <v>151</v>
      </c>
      <c r="AC2755" t="s">
        <v>3191</v>
      </c>
    </row>
    <row r="2756" spans="1:29" hidden="1" x14ac:dyDescent="0.25">
      <c r="A2756">
        <v>573108</v>
      </c>
      <c r="B2756" t="s">
        <v>2447</v>
      </c>
      <c r="C2756" t="s">
        <v>3168</v>
      </c>
      <c r="D2756" t="s">
        <v>156</v>
      </c>
      <c r="E2756" t="s">
        <v>374</v>
      </c>
      <c r="G2756">
        <v>0.33333333333332998</v>
      </c>
      <c r="J2756" s="5"/>
      <c r="L2756" t="s">
        <v>1131</v>
      </c>
      <c r="M2756">
        <v>2020</v>
      </c>
      <c r="N2756">
        <v>13</v>
      </c>
      <c r="P2756" t="s">
        <v>1132</v>
      </c>
      <c r="Q2756" t="s">
        <v>35</v>
      </c>
      <c r="R2756" t="s">
        <v>374</v>
      </c>
      <c r="S2756" t="s">
        <v>61</v>
      </c>
      <c r="T2756">
        <v>0</v>
      </c>
      <c r="U2756" s="7">
        <v>0</v>
      </c>
      <c r="V2756" s="4">
        <v>0</v>
      </c>
      <c r="W2756">
        <v>0</v>
      </c>
      <c r="Y2756">
        <v>0</v>
      </c>
      <c r="Z2756">
        <v>0</v>
      </c>
      <c r="AA2756" t="b">
        <v>1</v>
      </c>
      <c r="AB2756" t="s">
        <v>151</v>
      </c>
      <c r="AC2756" t="s">
        <v>3191</v>
      </c>
    </row>
    <row r="2757" spans="1:29" hidden="1" x14ac:dyDescent="0.25">
      <c r="A2757">
        <v>573110</v>
      </c>
      <c r="B2757" t="s">
        <v>2447</v>
      </c>
      <c r="C2757" t="s">
        <v>3168</v>
      </c>
      <c r="D2757" t="s">
        <v>156</v>
      </c>
      <c r="E2757" t="s">
        <v>374</v>
      </c>
      <c r="G2757">
        <v>0.33333333333332998</v>
      </c>
      <c r="J2757" s="5"/>
      <c r="L2757" t="s">
        <v>1131</v>
      </c>
      <c r="M2757">
        <v>2020</v>
      </c>
      <c r="N2757">
        <v>24</v>
      </c>
      <c r="P2757" t="s">
        <v>2458</v>
      </c>
      <c r="Q2757" t="s">
        <v>35</v>
      </c>
      <c r="R2757" t="s">
        <v>374</v>
      </c>
      <c r="S2757" t="s">
        <v>61</v>
      </c>
      <c r="T2757">
        <v>0</v>
      </c>
      <c r="U2757" s="7">
        <v>0</v>
      </c>
      <c r="V2757" s="4">
        <v>0</v>
      </c>
      <c r="W2757">
        <v>0</v>
      </c>
      <c r="Y2757">
        <v>0</v>
      </c>
      <c r="Z2757">
        <v>0</v>
      </c>
      <c r="AA2757" t="b">
        <v>1</v>
      </c>
      <c r="AB2757" t="s">
        <v>151</v>
      </c>
      <c r="AC2757" t="s">
        <v>3191</v>
      </c>
    </row>
    <row r="2758" spans="1:29" hidden="1" x14ac:dyDescent="0.25">
      <c r="A2758">
        <v>573111</v>
      </c>
      <c r="B2758" t="s">
        <v>2447</v>
      </c>
      <c r="C2758" t="s">
        <v>3168</v>
      </c>
      <c r="D2758" t="s">
        <v>156</v>
      </c>
      <c r="E2758" t="s">
        <v>374</v>
      </c>
      <c r="G2758">
        <v>0.2</v>
      </c>
      <c r="J2758" s="5"/>
      <c r="L2758" t="s">
        <v>1131</v>
      </c>
      <c r="M2758">
        <v>2020</v>
      </c>
      <c r="N2758">
        <v>56</v>
      </c>
      <c r="P2758" t="s">
        <v>2458</v>
      </c>
      <c r="Q2758" t="s">
        <v>35</v>
      </c>
      <c r="R2758" t="s">
        <v>374</v>
      </c>
      <c r="S2758" t="s">
        <v>61</v>
      </c>
      <c r="T2758">
        <v>0</v>
      </c>
      <c r="U2758" s="7">
        <v>0</v>
      </c>
      <c r="V2758" s="4">
        <v>0</v>
      </c>
      <c r="W2758">
        <v>0</v>
      </c>
      <c r="Y2758">
        <v>0</v>
      </c>
      <c r="Z2758">
        <v>0</v>
      </c>
      <c r="AA2758" t="b">
        <v>1</v>
      </c>
      <c r="AB2758" t="s">
        <v>151</v>
      </c>
      <c r="AC2758" t="s">
        <v>3191</v>
      </c>
    </row>
    <row r="2759" spans="1:29" hidden="1" x14ac:dyDescent="0.25">
      <c r="A2759">
        <v>573113</v>
      </c>
      <c r="B2759" t="s">
        <v>2447</v>
      </c>
      <c r="C2759" t="s">
        <v>3168</v>
      </c>
      <c r="D2759" t="s">
        <v>156</v>
      </c>
      <c r="E2759" t="s">
        <v>29</v>
      </c>
      <c r="F2759" t="s">
        <v>89</v>
      </c>
      <c r="G2759">
        <v>1</v>
      </c>
      <c r="J2759" s="5"/>
      <c r="L2759" t="s">
        <v>1080</v>
      </c>
      <c r="M2759">
        <v>2020</v>
      </c>
      <c r="N2759">
        <v>14</v>
      </c>
      <c r="O2759" t="s">
        <v>34</v>
      </c>
      <c r="Q2759" t="s">
        <v>35</v>
      </c>
      <c r="R2759" t="s">
        <v>301</v>
      </c>
      <c r="S2759" t="s">
        <v>92</v>
      </c>
      <c r="T2759">
        <v>1</v>
      </c>
      <c r="U2759" s="7">
        <v>1</v>
      </c>
      <c r="V2759" s="4">
        <v>1</v>
      </c>
      <c r="W2759">
        <v>0</v>
      </c>
      <c r="Y2759">
        <v>1</v>
      </c>
      <c r="Z2759">
        <v>1</v>
      </c>
      <c r="AA2759" t="b">
        <v>1</v>
      </c>
      <c r="AB2759" t="s">
        <v>151</v>
      </c>
      <c r="AC2759" t="s">
        <v>3191</v>
      </c>
    </row>
    <row r="2760" spans="1:29" hidden="1" x14ac:dyDescent="0.25">
      <c r="A2760">
        <v>573114</v>
      </c>
      <c r="B2760" t="s">
        <v>2447</v>
      </c>
      <c r="C2760" t="s">
        <v>3168</v>
      </c>
      <c r="D2760" t="s">
        <v>156</v>
      </c>
      <c r="E2760" t="s">
        <v>29</v>
      </c>
      <c r="F2760" t="s">
        <v>41</v>
      </c>
      <c r="G2760">
        <v>1</v>
      </c>
      <c r="J2760" s="5"/>
      <c r="L2760" t="s">
        <v>1124</v>
      </c>
      <c r="M2760">
        <v>2020</v>
      </c>
      <c r="N2760">
        <v>3</v>
      </c>
      <c r="O2760" t="s">
        <v>34</v>
      </c>
      <c r="Q2760" t="s">
        <v>35</v>
      </c>
      <c r="R2760" t="s">
        <v>3105</v>
      </c>
      <c r="S2760" t="s">
        <v>44</v>
      </c>
      <c r="T2760">
        <v>0.5</v>
      </c>
      <c r="U2760" s="7">
        <v>0.5</v>
      </c>
      <c r="V2760" s="4">
        <v>0.5</v>
      </c>
      <c r="W2760">
        <v>0</v>
      </c>
      <c r="Y2760">
        <v>0.5</v>
      </c>
      <c r="Z2760">
        <v>0.5</v>
      </c>
      <c r="AA2760" t="b">
        <v>1</v>
      </c>
      <c r="AB2760" t="s">
        <v>151</v>
      </c>
      <c r="AC2760" t="s">
        <v>3191</v>
      </c>
    </row>
    <row r="2761" spans="1:29" hidden="1" x14ac:dyDescent="0.25">
      <c r="A2761">
        <v>573115</v>
      </c>
      <c r="B2761" t="s">
        <v>2447</v>
      </c>
      <c r="C2761" t="s">
        <v>3168</v>
      </c>
      <c r="D2761" t="s">
        <v>156</v>
      </c>
      <c r="E2761" t="s">
        <v>40</v>
      </c>
      <c r="F2761" t="s">
        <v>41</v>
      </c>
      <c r="G2761">
        <v>1</v>
      </c>
      <c r="J2761" s="5"/>
      <c r="L2761" t="s">
        <v>1124</v>
      </c>
      <c r="M2761">
        <v>2020</v>
      </c>
      <c r="N2761">
        <v>2</v>
      </c>
      <c r="O2761" t="s">
        <v>34</v>
      </c>
      <c r="Q2761" t="s">
        <v>35</v>
      </c>
      <c r="R2761" t="s">
        <v>43</v>
      </c>
      <c r="S2761" t="s">
        <v>44</v>
      </c>
      <c r="T2761">
        <v>0.5</v>
      </c>
      <c r="U2761" s="7">
        <v>0.5</v>
      </c>
      <c r="V2761" s="4">
        <v>0.5</v>
      </c>
      <c r="W2761">
        <v>0</v>
      </c>
      <c r="Y2761">
        <v>0.5</v>
      </c>
      <c r="Z2761">
        <v>0.5</v>
      </c>
      <c r="AA2761" t="b">
        <v>1</v>
      </c>
      <c r="AB2761" t="s">
        <v>151</v>
      </c>
      <c r="AC2761" t="s">
        <v>3191</v>
      </c>
    </row>
    <row r="2762" spans="1:29" hidden="1" x14ac:dyDescent="0.25">
      <c r="A2762">
        <v>573118</v>
      </c>
      <c r="B2762" t="s">
        <v>2447</v>
      </c>
      <c r="C2762" t="s">
        <v>3168</v>
      </c>
      <c r="D2762" t="s">
        <v>156</v>
      </c>
      <c r="E2762" t="s">
        <v>599</v>
      </c>
      <c r="G2762">
        <v>1</v>
      </c>
      <c r="J2762" s="5"/>
      <c r="M2762">
        <v>2019</v>
      </c>
      <c r="N2762">
        <v>94</v>
      </c>
      <c r="P2762" t="s">
        <v>2459</v>
      </c>
      <c r="Q2762" t="s">
        <v>35</v>
      </c>
      <c r="R2762" t="s">
        <v>599</v>
      </c>
      <c r="S2762" t="s">
        <v>191</v>
      </c>
      <c r="T2762">
        <v>1</v>
      </c>
      <c r="U2762" s="7">
        <v>1</v>
      </c>
      <c r="V2762" s="4">
        <v>1</v>
      </c>
      <c r="W2762">
        <v>0</v>
      </c>
      <c r="Y2762">
        <v>1</v>
      </c>
      <c r="Z2762">
        <v>1</v>
      </c>
      <c r="AA2762" t="b">
        <v>1</v>
      </c>
      <c r="AB2762" t="s">
        <v>151</v>
      </c>
      <c r="AC2762" t="s">
        <v>3191</v>
      </c>
    </row>
    <row r="2763" spans="1:29" hidden="1" x14ac:dyDescent="0.25">
      <c r="A2763">
        <v>573377</v>
      </c>
      <c r="B2763" t="s">
        <v>2447</v>
      </c>
      <c r="C2763" t="s">
        <v>3168</v>
      </c>
      <c r="D2763" t="s">
        <v>156</v>
      </c>
      <c r="E2763" t="s">
        <v>268</v>
      </c>
      <c r="G2763">
        <v>1</v>
      </c>
      <c r="J2763" s="5"/>
      <c r="M2763">
        <v>2020</v>
      </c>
      <c r="N2763">
        <v>1</v>
      </c>
      <c r="P2763" t="s">
        <v>2458</v>
      </c>
      <c r="Q2763" t="s">
        <v>35</v>
      </c>
      <c r="R2763" t="s">
        <v>268</v>
      </c>
      <c r="S2763" t="s">
        <v>61</v>
      </c>
      <c r="T2763">
        <v>0</v>
      </c>
      <c r="U2763" s="7">
        <v>0</v>
      </c>
      <c r="V2763" s="4">
        <v>0</v>
      </c>
      <c r="W2763">
        <v>0</v>
      </c>
      <c r="Y2763">
        <v>0</v>
      </c>
      <c r="Z2763">
        <v>0</v>
      </c>
      <c r="AA2763" t="b">
        <v>1</v>
      </c>
      <c r="AB2763" t="s">
        <v>151</v>
      </c>
      <c r="AC2763" t="s">
        <v>3191</v>
      </c>
    </row>
    <row r="2764" spans="1:29" hidden="1" x14ac:dyDescent="0.25">
      <c r="A2764">
        <v>527938</v>
      </c>
      <c r="B2764" t="s">
        <v>2447</v>
      </c>
      <c r="C2764" t="s">
        <v>3168</v>
      </c>
      <c r="D2764" t="s">
        <v>156</v>
      </c>
      <c r="E2764" t="s">
        <v>29</v>
      </c>
      <c r="F2764" t="s">
        <v>41</v>
      </c>
      <c r="G2764">
        <v>0.25</v>
      </c>
      <c r="J2764" s="5"/>
      <c r="L2764" t="s">
        <v>2460</v>
      </c>
      <c r="M2764">
        <v>2017</v>
      </c>
      <c r="N2764">
        <v>5</v>
      </c>
      <c r="O2764" t="s">
        <v>34</v>
      </c>
      <c r="Q2764" t="s">
        <v>35</v>
      </c>
      <c r="R2764" t="s">
        <v>3105</v>
      </c>
      <c r="S2764" t="s">
        <v>44</v>
      </c>
      <c r="T2764">
        <v>0.5</v>
      </c>
      <c r="U2764" s="7">
        <v>0.5</v>
      </c>
      <c r="V2764" s="4">
        <v>0.125</v>
      </c>
      <c r="W2764">
        <v>0</v>
      </c>
      <c r="Y2764">
        <v>0.125</v>
      </c>
      <c r="Z2764">
        <v>0.125</v>
      </c>
      <c r="AA2764" t="b">
        <v>1</v>
      </c>
      <c r="AB2764" t="s">
        <v>151</v>
      </c>
      <c r="AC2764" t="s">
        <v>3191</v>
      </c>
    </row>
    <row r="2765" spans="1:29" hidden="1" x14ac:dyDescent="0.25">
      <c r="A2765">
        <v>528351</v>
      </c>
      <c r="B2765" t="s">
        <v>2447</v>
      </c>
      <c r="C2765" t="s">
        <v>3168</v>
      </c>
      <c r="D2765" t="s">
        <v>156</v>
      </c>
      <c r="E2765" t="s">
        <v>40</v>
      </c>
      <c r="F2765" t="s">
        <v>163</v>
      </c>
      <c r="G2765">
        <v>0.2</v>
      </c>
      <c r="J2765" s="5"/>
      <c r="L2765" t="s">
        <v>2457</v>
      </c>
      <c r="M2765">
        <v>2017</v>
      </c>
      <c r="N2765">
        <v>3</v>
      </c>
      <c r="O2765" t="s">
        <v>34</v>
      </c>
      <c r="Q2765" t="s">
        <v>35</v>
      </c>
      <c r="R2765" t="s">
        <v>164</v>
      </c>
      <c r="S2765" t="s">
        <v>44</v>
      </c>
      <c r="T2765">
        <v>0.5</v>
      </c>
      <c r="U2765" s="7">
        <v>0.5</v>
      </c>
      <c r="V2765" s="4">
        <v>0.1</v>
      </c>
      <c r="W2765">
        <v>0</v>
      </c>
      <c r="Y2765">
        <v>0.1</v>
      </c>
      <c r="Z2765">
        <v>0.1</v>
      </c>
      <c r="AA2765" t="b">
        <v>1</v>
      </c>
      <c r="AB2765" t="s">
        <v>151</v>
      </c>
      <c r="AC2765" t="s">
        <v>3191</v>
      </c>
    </row>
    <row r="2766" spans="1:29" hidden="1" x14ac:dyDescent="0.25">
      <c r="A2766">
        <v>574115</v>
      </c>
      <c r="B2766" t="s">
        <v>2447</v>
      </c>
      <c r="C2766" t="s">
        <v>3168</v>
      </c>
      <c r="D2766" t="s">
        <v>156</v>
      </c>
      <c r="E2766" t="s">
        <v>29</v>
      </c>
      <c r="F2766" t="s">
        <v>41</v>
      </c>
      <c r="G2766">
        <v>1</v>
      </c>
      <c r="J2766" s="5"/>
      <c r="L2766" t="s">
        <v>1124</v>
      </c>
      <c r="M2766">
        <v>2017</v>
      </c>
      <c r="N2766">
        <v>4</v>
      </c>
      <c r="O2766" t="s">
        <v>34</v>
      </c>
      <c r="Q2766" t="s">
        <v>35</v>
      </c>
      <c r="R2766" t="s">
        <v>3105</v>
      </c>
      <c r="S2766" t="s">
        <v>44</v>
      </c>
      <c r="T2766">
        <v>0.5</v>
      </c>
      <c r="U2766" s="7">
        <v>0.5</v>
      </c>
      <c r="V2766" s="4">
        <v>0.5</v>
      </c>
      <c r="W2766">
        <v>0</v>
      </c>
      <c r="Y2766">
        <v>0.5</v>
      </c>
      <c r="Z2766">
        <v>0.5</v>
      </c>
      <c r="AA2766" t="b">
        <v>1</v>
      </c>
      <c r="AB2766" t="s">
        <v>151</v>
      </c>
      <c r="AC2766" t="s">
        <v>3191</v>
      </c>
    </row>
    <row r="2767" spans="1:29" hidden="1" x14ac:dyDescent="0.25">
      <c r="A2767">
        <v>559081</v>
      </c>
      <c r="B2767" t="s">
        <v>2461</v>
      </c>
      <c r="C2767" t="s">
        <v>3168</v>
      </c>
      <c r="D2767" t="s">
        <v>234</v>
      </c>
      <c r="E2767" t="s">
        <v>288</v>
      </c>
      <c r="G2767">
        <v>0.2</v>
      </c>
      <c r="J2767" s="5"/>
      <c r="M2767">
        <v>2018</v>
      </c>
      <c r="N2767">
        <v>200</v>
      </c>
      <c r="O2767" t="s">
        <v>34</v>
      </c>
      <c r="P2767" t="s">
        <v>986</v>
      </c>
      <c r="Q2767" t="s">
        <v>35</v>
      </c>
      <c r="R2767" t="s">
        <v>288</v>
      </c>
      <c r="S2767" t="s">
        <v>61</v>
      </c>
      <c r="T2767">
        <v>0</v>
      </c>
      <c r="U2767" s="7">
        <v>0</v>
      </c>
      <c r="V2767" s="4">
        <v>0</v>
      </c>
      <c r="W2767">
        <v>0</v>
      </c>
      <c r="Y2767">
        <v>0</v>
      </c>
      <c r="Z2767">
        <v>0</v>
      </c>
      <c r="AA2767" t="b">
        <v>1</v>
      </c>
      <c r="AB2767" t="s">
        <v>76</v>
      </c>
      <c r="AC2767" t="s">
        <v>3186</v>
      </c>
    </row>
    <row r="2768" spans="1:29" hidden="1" x14ac:dyDescent="0.25">
      <c r="A2768">
        <v>559083</v>
      </c>
      <c r="B2768" t="s">
        <v>2461</v>
      </c>
      <c r="C2768" t="s">
        <v>3168</v>
      </c>
      <c r="D2768" t="s">
        <v>234</v>
      </c>
      <c r="E2768" t="s">
        <v>249</v>
      </c>
      <c r="G2768">
        <v>0.2</v>
      </c>
      <c r="J2768" s="5"/>
      <c r="M2768">
        <v>2018</v>
      </c>
      <c r="N2768">
        <v>40</v>
      </c>
      <c r="O2768" t="s">
        <v>34</v>
      </c>
      <c r="P2768" t="s">
        <v>987</v>
      </c>
      <c r="Q2768" t="s">
        <v>35</v>
      </c>
      <c r="R2768" t="s">
        <v>249</v>
      </c>
      <c r="S2768" t="s">
        <v>191</v>
      </c>
      <c r="T2768">
        <v>1</v>
      </c>
      <c r="U2768" s="7">
        <v>1</v>
      </c>
      <c r="V2768" s="4">
        <v>0.2</v>
      </c>
      <c r="W2768">
        <v>0</v>
      </c>
      <c r="Y2768">
        <v>0.2</v>
      </c>
      <c r="Z2768">
        <v>0.2</v>
      </c>
      <c r="AA2768" t="b">
        <v>1</v>
      </c>
      <c r="AB2768" t="s">
        <v>76</v>
      </c>
      <c r="AC2768" t="s">
        <v>3186</v>
      </c>
    </row>
    <row r="2769" spans="1:29" hidden="1" x14ac:dyDescent="0.25">
      <c r="A2769">
        <v>559639</v>
      </c>
      <c r="B2769" t="s">
        <v>2461</v>
      </c>
      <c r="C2769" t="s">
        <v>3168</v>
      </c>
      <c r="D2769" t="s">
        <v>234</v>
      </c>
      <c r="E2769" t="s">
        <v>249</v>
      </c>
      <c r="G2769">
        <v>0.2</v>
      </c>
      <c r="J2769" s="5"/>
      <c r="M2769">
        <v>2018</v>
      </c>
      <c r="N2769">
        <v>40</v>
      </c>
      <c r="O2769" t="s">
        <v>34</v>
      </c>
      <c r="P2769" t="s">
        <v>987</v>
      </c>
      <c r="Q2769" t="s">
        <v>35</v>
      </c>
      <c r="R2769" t="s">
        <v>249</v>
      </c>
      <c r="S2769" t="s">
        <v>191</v>
      </c>
      <c r="T2769">
        <v>1</v>
      </c>
      <c r="U2769" s="7">
        <v>1</v>
      </c>
      <c r="V2769" s="4">
        <v>0.2</v>
      </c>
      <c r="W2769">
        <v>0</v>
      </c>
      <c r="Y2769">
        <v>0.2</v>
      </c>
      <c r="Z2769">
        <v>0.2</v>
      </c>
      <c r="AA2769" t="b">
        <v>1</v>
      </c>
      <c r="AB2769" t="s">
        <v>76</v>
      </c>
      <c r="AC2769" t="s">
        <v>3186</v>
      </c>
    </row>
    <row r="2770" spans="1:29" hidden="1" x14ac:dyDescent="0.25">
      <c r="A2770">
        <v>559641</v>
      </c>
      <c r="B2770" t="s">
        <v>2461</v>
      </c>
      <c r="C2770" t="s">
        <v>3168</v>
      </c>
      <c r="D2770" t="s">
        <v>234</v>
      </c>
      <c r="E2770" t="s">
        <v>288</v>
      </c>
      <c r="G2770">
        <v>0.2</v>
      </c>
      <c r="J2770" s="5"/>
      <c r="M2770">
        <v>2018</v>
      </c>
      <c r="N2770">
        <v>200</v>
      </c>
      <c r="O2770" t="s">
        <v>34</v>
      </c>
      <c r="P2770" t="s">
        <v>986</v>
      </c>
      <c r="Q2770" t="s">
        <v>35</v>
      </c>
      <c r="R2770" t="s">
        <v>288</v>
      </c>
      <c r="S2770" t="s">
        <v>61</v>
      </c>
      <c r="T2770">
        <v>0</v>
      </c>
      <c r="U2770" s="7">
        <v>0</v>
      </c>
      <c r="V2770" s="4">
        <v>0</v>
      </c>
      <c r="W2770">
        <v>0</v>
      </c>
      <c r="Y2770">
        <v>0</v>
      </c>
      <c r="Z2770">
        <v>0</v>
      </c>
      <c r="AA2770" t="b">
        <v>1</v>
      </c>
      <c r="AB2770" t="s">
        <v>76</v>
      </c>
      <c r="AC2770" t="s">
        <v>3186</v>
      </c>
    </row>
    <row r="2771" spans="1:29" hidden="1" x14ac:dyDescent="0.25">
      <c r="A2771">
        <v>559642</v>
      </c>
      <c r="B2771" t="s">
        <v>2461</v>
      </c>
      <c r="C2771" t="s">
        <v>3168</v>
      </c>
      <c r="D2771" t="s">
        <v>234</v>
      </c>
      <c r="E2771" t="s">
        <v>249</v>
      </c>
      <c r="G2771">
        <v>0.2</v>
      </c>
      <c r="J2771" s="5"/>
      <c r="M2771">
        <v>2018</v>
      </c>
      <c r="N2771">
        <v>40</v>
      </c>
      <c r="O2771" t="s">
        <v>34</v>
      </c>
      <c r="P2771" t="s">
        <v>987</v>
      </c>
      <c r="Q2771" t="s">
        <v>35</v>
      </c>
      <c r="R2771" t="s">
        <v>249</v>
      </c>
      <c r="S2771" t="s">
        <v>191</v>
      </c>
      <c r="T2771">
        <v>1</v>
      </c>
      <c r="U2771" s="7">
        <v>1</v>
      </c>
      <c r="V2771" s="4">
        <v>0.2</v>
      </c>
      <c r="W2771">
        <v>0</v>
      </c>
      <c r="Y2771">
        <v>0.2</v>
      </c>
      <c r="Z2771">
        <v>0.2</v>
      </c>
      <c r="AA2771" t="b">
        <v>1</v>
      </c>
      <c r="AB2771" t="s">
        <v>76</v>
      </c>
      <c r="AC2771" t="s">
        <v>3186</v>
      </c>
    </row>
    <row r="2772" spans="1:29" hidden="1" x14ac:dyDescent="0.25">
      <c r="A2772">
        <v>559649</v>
      </c>
      <c r="B2772" t="s">
        <v>2461</v>
      </c>
      <c r="C2772" t="s">
        <v>3168</v>
      </c>
      <c r="D2772" t="s">
        <v>234</v>
      </c>
      <c r="E2772" t="s">
        <v>75</v>
      </c>
      <c r="G2772">
        <v>0.2</v>
      </c>
      <c r="J2772" s="5"/>
      <c r="M2772">
        <v>2018</v>
      </c>
      <c r="N2772">
        <v>80</v>
      </c>
      <c r="P2772" t="s">
        <v>987</v>
      </c>
      <c r="Q2772" t="s">
        <v>35</v>
      </c>
      <c r="R2772" t="s">
        <v>75</v>
      </c>
      <c r="S2772" t="s">
        <v>61</v>
      </c>
      <c r="T2772">
        <v>0</v>
      </c>
      <c r="U2772" s="7">
        <v>0</v>
      </c>
      <c r="V2772" s="4">
        <v>0</v>
      </c>
      <c r="W2772">
        <v>0</v>
      </c>
      <c r="Y2772">
        <v>0</v>
      </c>
      <c r="Z2772">
        <v>0</v>
      </c>
      <c r="AA2772" t="b">
        <v>1</v>
      </c>
      <c r="AB2772" t="s">
        <v>76</v>
      </c>
      <c r="AC2772" t="s">
        <v>3186</v>
      </c>
    </row>
    <row r="2773" spans="1:29" hidden="1" x14ac:dyDescent="0.25">
      <c r="A2773">
        <v>565985</v>
      </c>
      <c r="B2773" t="s">
        <v>2461</v>
      </c>
      <c r="C2773" t="s">
        <v>3168</v>
      </c>
      <c r="D2773" t="s">
        <v>234</v>
      </c>
      <c r="E2773" t="s">
        <v>288</v>
      </c>
      <c r="G2773">
        <v>0.2</v>
      </c>
      <c r="J2773" s="5"/>
      <c r="M2773">
        <v>2019</v>
      </c>
      <c r="N2773">
        <v>192</v>
      </c>
      <c r="O2773" t="s">
        <v>34</v>
      </c>
      <c r="P2773" t="s">
        <v>987</v>
      </c>
      <c r="Q2773" t="s">
        <v>35</v>
      </c>
      <c r="R2773" t="s">
        <v>288</v>
      </c>
      <c r="S2773" t="s">
        <v>61</v>
      </c>
      <c r="T2773">
        <v>0</v>
      </c>
      <c r="U2773" s="7">
        <v>0</v>
      </c>
      <c r="V2773" s="4">
        <v>0</v>
      </c>
      <c r="W2773">
        <v>0</v>
      </c>
      <c r="Y2773">
        <v>0</v>
      </c>
      <c r="Z2773">
        <v>0</v>
      </c>
      <c r="AA2773" t="b">
        <v>1</v>
      </c>
      <c r="AB2773" t="s">
        <v>76</v>
      </c>
      <c r="AC2773" t="s">
        <v>3186</v>
      </c>
    </row>
    <row r="2774" spans="1:29" hidden="1" x14ac:dyDescent="0.25">
      <c r="A2774">
        <v>565986</v>
      </c>
      <c r="B2774" t="s">
        <v>2461</v>
      </c>
      <c r="C2774" t="s">
        <v>3168</v>
      </c>
      <c r="D2774" t="s">
        <v>234</v>
      </c>
      <c r="E2774" t="s">
        <v>249</v>
      </c>
      <c r="G2774">
        <v>0.2</v>
      </c>
      <c r="J2774" s="5"/>
      <c r="M2774">
        <v>2019</v>
      </c>
      <c r="N2774">
        <v>40</v>
      </c>
      <c r="O2774" t="s">
        <v>34</v>
      </c>
      <c r="P2774" t="s">
        <v>987</v>
      </c>
      <c r="Q2774" t="s">
        <v>35</v>
      </c>
      <c r="R2774" t="s">
        <v>249</v>
      </c>
      <c r="S2774" t="s">
        <v>191</v>
      </c>
      <c r="T2774">
        <v>1</v>
      </c>
      <c r="U2774" s="7">
        <v>1</v>
      </c>
      <c r="V2774" s="4">
        <v>0.2</v>
      </c>
      <c r="W2774">
        <v>0</v>
      </c>
      <c r="Y2774">
        <v>0.2</v>
      </c>
      <c r="Z2774">
        <v>0.2</v>
      </c>
      <c r="AA2774" t="b">
        <v>1</v>
      </c>
      <c r="AB2774" t="s">
        <v>76</v>
      </c>
      <c r="AC2774" t="s">
        <v>3186</v>
      </c>
    </row>
    <row r="2775" spans="1:29" hidden="1" x14ac:dyDescent="0.25">
      <c r="A2775">
        <v>565989</v>
      </c>
      <c r="B2775" t="s">
        <v>2461</v>
      </c>
      <c r="C2775" t="s">
        <v>3168</v>
      </c>
      <c r="D2775" t="s">
        <v>234</v>
      </c>
      <c r="E2775" t="s">
        <v>249</v>
      </c>
      <c r="G2775">
        <v>0.2</v>
      </c>
      <c r="J2775" s="5"/>
      <c r="M2775">
        <v>2019</v>
      </c>
      <c r="N2775">
        <v>40</v>
      </c>
      <c r="O2775" t="s">
        <v>34</v>
      </c>
      <c r="P2775" t="s">
        <v>987</v>
      </c>
      <c r="Q2775" t="s">
        <v>35</v>
      </c>
      <c r="R2775" t="s">
        <v>249</v>
      </c>
      <c r="S2775" t="s">
        <v>191</v>
      </c>
      <c r="T2775">
        <v>1</v>
      </c>
      <c r="U2775" s="7">
        <v>1</v>
      </c>
      <c r="V2775" s="4">
        <v>0.2</v>
      </c>
      <c r="W2775">
        <v>0</v>
      </c>
      <c r="Y2775">
        <v>0.2</v>
      </c>
      <c r="Z2775">
        <v>0.2</v>
      </c>
      <c r="AA2775" t="b">
        <v>1</v>
      </c>
      <c r="AB2775" t="s">
        <v>76</v>
      </c>
      <c r="AC2775" t="s">
        <v>3186</v>
      </c>
    </row>
    <row r="2776" spans="1:29" hidden="1" x14ac:dyDescent="0.25">
      <c r="A2776">
        <v>565991</v>
      </c>
      <c r="B2776" t="s">
        <v>2461</v>
      </c>
      <c r="C2776" t="s">
        <v>3168</v>
      </c>
      <c r="D2776" t="s">
        <v>234</v>
      </c>
      <c r="E2776" t="s">
        <v>249</v>
      </c>
      <c r="G2776">
        <v>0.2</v>
      </c>
      <c r="J2776" s="5"/>
      <c r="M2776">
        <v>2019</v>
      </c>
      <c r="N2776">
        <v>40</v>
      </c>
      <c r="O2776" t="s">
        <v>34</v>
      </c>
      <c r="P2776" t="s">
        <v>987</v>
      </c>
      <c r="Q2776" t="s">
        <v>35</v>
      </c>
      <c r="R2776" t="s">
        <v>249</v>
      </c>
      <c r="S2776" t="s">
        <v>191</v>
      </c>
      <c r="T2776">
        <v>1</v>
      </c>
      <c r="U2776" s="7">
        <v>1</v>
      </c>
      <c r="V2776" s="4">
        <v>0.2</v>
      </c>
      <c r="W2776">
        <v>0</v>
      </c>
      <c r="Y2776">
        <v>0.2</v>
      </c>
      <c r="Z2776">
        <v>0.2</v>
      </c>
      <c r="AA2776" t="b">
        <v>1</v>
      </c>
      <c r="AB2776" t="s">
        <v>76</v>
      </c>
      <c r="AC2776" t="s">
        <v>3186</v>
      </c>
    </row>
    <row r="2777" spans="1:29" hidden="1" x14ac:dyDescent="0.25">
      <c r="A2777">
        <v>565994</v>
      </c>
      <c r="B2777" t="s">
        <v>2461</v>
      </c>
      <c r="C2777" t="s">
        <v>3168</v>
      </c>
      <c r="D2777" t="s">
        <v>234</v>
      </c>
      <c r="E2777" t="s">
        <v>249</v>
      </c>
      <c r="G2777">
        <v>0.2</v>
      </c>
      <c r="J2777" s="5"/>
      <c r="M2777">
        <v>2019</v>
      </c>
      <c r="N2777">
        <v>84</v>
      </c>
      <c r="O2777" t="s">
        <v>34</v>
      </c>
      <c r="P2777" t="s">
        <v>987</v>
      </c>
      <c r="Q2777" t="s">
        <v>35</v>
      </c>
      <c r="R2777" t="s">
        <v>249</v>
      </c>
      <c r="S2777" t="s">
        <v>191</v>
      </c>
      <c r="T2777">
        <v>1</v>
      </c>
      <c r="U2777" s="7">
        <v>1</v>
      </c>
      <c r="V2777" s="4">
        <v>0.2</v>
      </c>
      <c r="W2777">
        <v>0</v>
      </c>
      <c r="Y2777">
        <v>0.2</v>
      </c>
      <c r="Z2777">
        <v>0.2</v>
      </c>
      <c r="AA2777" t="b">
        <v>1</v>
      </c>
      <c r="AB2777" t="s">
        <v>76</v>
      </c>
      <c r="AC2777" t="s">
        <v>3186</v>
      </c>
    </row>
    <row r="2778" spans="1:29" hidden="1" x14ac:dyDescent="0.25">
      <c r="A2778">
        <v>566670</v>
      </c>
      <c r="B2778" t="s">
        <v>2461</v>
      </c>
      <c r="C2778" t="s">
        <v>3168</v>
      </c>
      <c r="D2778" t="s">
        <v>234</v>
      </c>
      <c r="E2778" t="s">
        <v>40</v>
      </c>
      <c r="F2778" t="s">
        <v>41</v>
      </c>
      <c r="G2778">
        <v>1</v>
      </c>
      <c r="J2778" s="5"/>
      <c r="L2778" t="s">
        <v>973</v>
      </c>
      <c r="M2778">
        <v>2019</v>
      </c>
      <c r="N2778">
        <v>9</v>
      </c>
      <c r="O2778" t="s">
        <v>34</v>
      </c>
      <c r="Q2778" t="s">
        <v>35</v>
      </c>
      <c r="R2778" t="s">
        <v>43</v>
      </c>
      <c r="S2778" t="s">
        <v>44</v>
      </c>
      <c r="T2778">
        <v>0.5</v>
      </c>
      <c r="U2778" s="7">
        <v>0.5</v>
      </c>
      <c r="V2778" s="4">
        <v>0.5</v>
      </c>
      <c r="W2778">
        <v>0</v>
      </c>
      <c r="Y2778">
        <v>0.5</v>
      </c>
      <c r="Z2778">
        <v>0.5</v>
      </c>
      <c r="AA2778" t="b">
        <v>1</v>
      </c>
      <c r="AB2778" t="s">
        <v>76</v>
      </c>
      <c r="AC2778" t="s">
        <v>3186</v>
      </c>
    </row>
    <row r="2779" spans="1:29" hidden="1" x14ac:dyDescent="0.25">
      <c r="A2779">
        <v>584493</v>
      </c>
      <c r="B2779" t="s">
        <v>2461</v>
      </c>
      <c r="C2779" t="s">
        <v>3168</v>
      </c>
      <c r="D2779" t="s">
        <v>234</v>
      </c>
      <c r="E2779" t="s">
        <v>249</v>
      </c>
      <c r="G2779">
        <v>0.16666666666666999</v>
      </c>
      <c r="J2779" s="5"/>
      <c r="M2779">
        <v>2020</v>
      </c>
      <c r="N2779">
        <v>72</v>
      </c>
      <c r="O2779" t="s">
        <v>34</v>
      </c>
      <c r="P2779" t="s">
        <v>987</v>
      </c>
      <c r="Q2779" t="s">
        <v>35</v>
      </c>
      <c r="R2779" t="s">
        <v>249</v>
      </c>
      <c r="S2779" t="s">
        <v>191</v>
      </c>
      <c r="T2779">
        <v>1</v>
      </c>
      <c r="U2779" s="7">
        <v>1</v>
      </c>
      <c r="V2779" s="4">
        <v>0.16666666666666999</v>
      </c>
      <c r="W2779">
        <v>0</v>
      </c>
      <c r="Y2779">
        <v>0.16666666666666999</v>
      </c>
      <c r="Z2779">
        <v>0.16666666666666999</v>
      </c>
      <c r="AA2779" t="b">
        <v>1</v>
      </c>
      <c r="AB2779" t="s">
        <v>76</v>
      </c>
      <c r="AC2779" t="s">
        <v>3186</v>
      </c>
    </row>
    <row r="2780" spans="1:29" hidden="1" x14ac:dyDescent="0.25">
      <c r="A2780">
        <v>584494</v>
      </c>
      <c r="B2780" t="s">
        <v>2461</v>
      </c>
      <c r="C2780" t="s">
        <v>3168</v>
      </c>
      <c r="D2780" t="s">
        <v>234</v>
      </c>
      <c r="E2780" t="s">
        <v>288</v>
      </c>
      <c r="G2780">
        <v>0.16666666666666999</v>
      </c>
      <c r="J2780" s="5"/>
      <c r="M2780">
        <v>2020</v>
      </c>
      <c r="N2780">
        <v>188</v>
      </c>
      <c r="O2780" t="s">
        <v>34</v>
      </c>
      <c r="P2780" t="s">
        <v>987</v>
      </c>
      <c r="Q2780" t="s">
        <v>35</v>
      </c>
      <c r="R2780" t="s">
        <v>288</v>
      </c>
      <c r="S2780" t="s">
        <v>61</v>
      </c>
      <c r="T2780">
        <v>0</v>
      </c>
      <c r="U2780" s="7">
        <v>0</v>
      </c>
      <c r="V2780" s="4">
        <v>0</v>
      </c>
      <c r="W2780">
        <v>0</v>
      </c>
      <c r="Y2780">
        <v>0</v>
      </c>
      <c r="Z2780">
        <v>0</v>
      </c>
      <c r="AA2780" t="b">
        <v>1</v>
      </c>
      <c r="AB2780" t="s">
        <v>76</v>
      </c>
      <c r="AC2780" t="s">
        <v>3186</v>
      </c>
    </row>
    <row r="2781" spans="1:29" hidden="1" x14ac:dyDescent="0.25">
      <c r="A2781">
        <v>584495</v>
      </c>
      <c r="B2781" t="s">
        <v>2461</v>
      </c>
      <c r="C2781" t="s">
        <v>3168</v>
      </c>
      <c r="D2781" t="s">
        <v>234</v>
      </c>
      <c r="E2781" t="s">
        <v>249</v>
      </c>
      <c r="G2781">
        <v>0.16666666666666999</v>
      </c>
      <c r="J2781" s="5"/>
      <c r="M2781">
        <v>2020</v>
      </c>
      <c r="N2781">
        <v>52</v>
      </c>
      <c r="O2781" t="s">
        <v>34</v>
      </c>
      <c r="P2781" t="s">
        <v>987</v>
      </c>
      <c r="Q2781" t="s">
        <v>35</v>
      </c>
      <c r="R2781" t="s">
        <v>249</v>
      </c>
      <c r="S2781" t="s">
        <v>191</v>
      </c>
      <c r="T2781">
        <v>1</v>
      </c>
      <c r="U2781" s="7">
        <v>1</v>
      </c>
      <c r="V2781" s="4">
        <v>0.16666666666666999</v>
      </c>
      <c r="W2781">
        <v>0</v>
      </c>
      <c r="Y2781">
        <v>0.16666666666666999</v>
      </c>
      <c r="Z2781">
        <v>0.16666666666666999</v>
      </c>
      <c r="AA2781" t="b">
        <v>1</v>
      </c>
      <c r="AB2781" t="s">
        <v>76</v>
      </c>
      <c r="AC2781" t="s">
        <v>3186</v>
      </c>
    </row>
    <row r="2782" spans="1:29" hidden="1" x14ac:dyDescent="0.25">
      <c r="A2782">
        <v>584496</v>
      </c>
      <c r="B2782" t="s">
        <v>2461</v>
      </c>
      <c r="C2782" t="s">
        <v>3168</v>
      </c>
      <c r="D2782" t="s">
        <v>234</v>
      </c>
      <c r="E2782" t="s">
        <v>249</v>
      </c>
      <c r="G2782">
        <v>0.16666666666666999</v>
      </c>
      <c r="J2782" s="5"/>
      <c r="M2782">
        <v>2020</v>
      </c>
      <c r="N2782">
        <v>52</v>
      </c>
      <c r="O2782" t="s">
        <v>34</v>
      </c>
      <c r="P2782" t="s">
        <v>987</v>
      </c>
      <c r="Q2782" t="s">
        <v>35</v>
      </c>
      <c r="R2782" t="s">
        <v>249</v>
      </c>
      <c r="S2782" t="s">
        <v>191</v>
      </c>
      <c r="T2782">
        <v>1</v>
      </c>
      <c r="U2782" s="7">
        <v>1</v>
      </c>
      <c r="V2782" s="4">
        <v>0.16666666666666999</v>
      </c>
      <c r="W2782">
        <v>0</v>
      </c>
      <c r="Y2782">
        <v>0.16666666666666999</v>
      </c>
      <c r="Z2782">
        <v>0.16666666666666999</v>
      </c>
      <c r="AA2782" t="b">
        <v>1</v>
      </c>
      <c r="AB2782" t="s">
        <v>76</v>
      </c>
      <c r="AC2782" t="s">
        <v>3186</v>
      </c>
    </row>
    <row r="2783" spans="1:29" hidden="1" x14ac:dyDescent="0.25">
      <c r="A2783">
        <v>585736</v>
      </c>
      <c r="B2783" t="s">
        <v>2461</v>
      </c>
      <c r="C2783" t="s">
        <v>3168</v>
      </c>
      <c r="D2783" t="s">
        <v>234</v>
      </c>
      <c r="E2783" t="s">
        <v>99</v>
      </c>
      <c r="F2783" t="s">
        <v>100</v>
      </c>
      <c r="G2783">
        <v>0.33333333333332998</v>
      </c>
      <c r="J2783" s="5"/>
      <c r="L2783" t="s">
        <v>1068</v>
      </c>
      <c r="M2783">
        <v>2020</v>
      </c>
      <c r="N2783">
        <v>6</v>
      </c>
      <c r="P2783" t="s">
        <v>1069</v>
      </c>
      <c r="Q2783" t="s">
        <v>35</v>
      </c>
      <c r="R2783" t="s">
        <v>103</v>
      </c>
      <c r="S2783" t="s">
        <v>104</v>
      </c>
      <c r="T2783">
        <v>0.25</v>
      </c>
      <c r="U2783" s="7">
        <v>0.25</v>
      </c>
      <c r="V2783" s="4">
        <v>8.3333333333332496E-2</v>
      </c>
      <c r="W2783">
        <v>0</v>
      </c>
      <c r="Y2783">
        <v>8.3333333333332496E-2</v>
      </c>
      <c r="Z2783">
        <v>8.3333333333332496E-2</v>
      </c>
      <c r="AA2783" t="b">
        <v>1</v>
      </c>
      <c r="AB2783" t="s">
        <v>76</v>
      </c>
      <c r="AC2783" t="s">
        <v>3186</v>
      </c>
    </row>
    <row r="2784" spans="1:29" hidden="1" x14ac:dyDescent="0.25">
      <c r="A2784">
        <v>589866</v>
      </c>
      <c r="B2784" t="s">
        <v>1053</v>
      </c>
      <c r="C2784" t="s">
        <v>3168</v>
      </c>
      <c r="D2784" t="s">
        <v>234</v>
      </c>
      <c r="E2784" t="s">
        <v>153</v>
      </c>
      <c r="G2784">
        <v>0.125</v>
      </c>
      <c r="J2784" s="5"/>
      <c r="M2784">
        <v>2020</v>
      </c>
      <c r="N2784">
        <v>71</v>
      </c>
      <c r="O2784" t="s">
        <v>34</v>
      </c>
      <c r="P2784" t="s">
        <v>1006</v>
      </c>
      <c r="Q2784" t="s">
        <v>35</v>
      </c>
      <c r="R2784" t="s">
        <v>153</v>
      </c>
      <c r="S2784" t="s">
        <v>61</v>
      </c>
      <c r="T2784">
        <v>0</v>
      </c>
      <c r="U2784" s="7">
        <v>0</v>
      </c>
      <c r="V2784" s="4">
        <v>0</v>
      </c>
      <c r="W2784">
        <v>0</v>
      </c>
      <c r="Y2784">
        <v>0</v>
      </c>
      <c r="Z2784">
        <v>0</v>
      </c>
      <c r="AA2784" t="b">
        <v>1</v>
      </c>
      <c r="AB2784" t="s">
        <v>76</v>
      </c>
      <c r="AC2784" t="s">
        <v>3186</v>
      </c>
    </row>
    <row r="2785" spans="1:29" hidden="1" x14ac:dyDescent="0.25">
      <c r="A2785">
        <v>576556</v>
      </c>
      <c r="B2785" t="s">
        <v>2462</v>
      </c>
      <c r="C2785" t="s">
        <v>3168</v>
      </c>
      <c r="D2785" t="s">
        <v>130</v>
      </c>
      <c r="E2785" t="s">
        <v>264</v>
      </c>
      <c r="G2785">
        <v>0.33333333333332998</v>
      </c>
      <c r="J2785" s="5"/>
      <c r="L2785" t="s">
        <v>265</v>
      </c>
      <c r="M2785">
        <v>2019</v>
      </c>
      <c r="N2785">
        <v>8</v>
      </c>
      <c r="O2785" t="s">
        <v>34</v>
      </c>
      <c r="P2785" t="s">
        <v>266</v>
      </c>
      <c r="Q2785" t="s">
        <v>35</v>
      </c>
      <c r="R2785" t="s">
        <v>264</v>
      </c>
      <c r="S2785" t="s">
        <v>61</v>
      </c>
      <c r="T2785">
        <v>0</v>
      </c>
      <c r="U2785" s="7">
        <v>0</v>
      </c>
      <c r="V2785" s="4">
        <v>0</v>
      </c>
      <c r="W2785">
        <v>0</v>
      </c>
      <c r="Y2785">
        <v>0</v>
      </c>
      <c r="Z2785">
        <v>0</v>
      </c>
      <c r="AA2785" t="b">
        <v>1</v>
      </c>
      <c r="AB2785" t="s">
        <v>76</v>
      </c>
      <c r="AC2785" t="s">
        <v>3186</v>
      </c>
    </row>
    <row r="2786" spans="1:29" hidden="1" x14ac:dyDescent="0.25">
      <c r="A2786">
        <v>544515</v>
      </c>
      <c r="B2786" t="s">
        <v>2462</v>
      </c>
      <c r="C2786" t="s">
        <v>3168</v>
      </c>
      <c r="D2786" t="s">
        <v>130</v>
      </c>
      <c r="E2786" t="s">
        <v>40</v>
      </c>
      <c r="F2786" t="s">
        <v>47</v>
      </c>
      <c r="G2786">
        <v>0.33333333333332998</v>
      </c>
      <c r="J2786" s="5">
        <v>436211200018</v>
      </c>
      <c r="K2786" t="s">
        <v>66</v>
      </c>
      <c r="L2786" t="s">
        <v>2052</v>
      </c>
      <c r="M2786">
        <v>2018</v>
      </c>
      <c r="N2786">
        <v>4</v>
      </c>
      <c r="O2786" t="s">
        <v>68</v>
      </c>
      <c r="Q2786" t="s">
        <v>69</v>
      </c>
      <c r="R2786" t="s">
        <v>51</v>
      </c>
      <c r="S2786" t="s">
        <v>390</v>
      </c>
      <c r="T2786">
        <v>9</v>
      </c>
      <c r="U2786" s="7">
        <v>9</v>
      </c>
      <c r="V2786" s="4">
        <v>2.9999999999999698</v>
      </c>
      <c r="W2786">
        <v>0</v>
      </c>
      <c r="Y2786">
        <v>2.9999999999999698</v>
      </c>
      <c r="Z2786">
        <v>4.6666666666666199</v>
      </c>
      <c r="AA2786" t="b">
        <v>0</v>
      </c>
      <c r="AB2786" t="s">
        <v>76</v>
      </c>
      <c r="AC2786" t="s">
        <v>3186</v>
      </c>
    </row>
    <row r="2787" spans="1:29" hidden="1" x14ac:dyDescent="0.25">
      <c r="A2787">
        <v>580282</v>
      </c>
      <c r="B2787" t="s">
        <v>2463</v>
      </c>
      <c r="C2787" t="s">
        <v>3168</v>
      </c>
      <c r="D2787" t="s">
        <v>130</v>
      </c>
      <c r="E2787" t="s">
        <v>40</v>
      </c>
      <c r="F2787" t="s">
        <v>64</v>
      </c>
      <c r="G2787">
        <v>0.16666666666666999</v>
      </c>
      <c r="H2787" t="s">
        <v>2048</v>
      </c>
      <c r="I2787" t="s">
        <v>80</v>
      </c>
      <c r="J2787" s="5">
        <v>545815000010</v>
      </c>
      <c r="K2787" t="s">
        <v>66</v>
      </c>
      <c r="L2787" t="s">
        <v>2049</v>
      </c>
      <c r="M2787">
        <v>2020</v>
      </c>
      <c r="N2787">
        <v>13</v>
      </c>
      <c r="O2787" t="s">
        <v>173</v>
      </c>
      <c r="Q2787" t="s">
        <v>69</v>
      </c>
      <c r="R2787" t="s">
        <v>70</v>
      </c>
      <c r="S2787" t="s">
        <v>82</v>
      </c>
      <c r="T2787">
        <v>16</v>
      </c>
      <c r="U2787" s="7">
        <v>16</v>
      </c>
      <c r="V2787" s="4">
        <v>2.6666666666667198</v>
      </c>
      <c r="W2787">
        <v>0</v>
      </c>
      <c r="Y2787">
        <v>2.6666666666667198</v>
      </c>
      <c r="Z2787">
        <v>2.3333333333333797</v>
      </c>
      <c r="AA2787" t="b">
        <v>0</v>
      </c>
      <c r="AB2787" t="s">
        <v>76</v>
      </c>
      <c r="AC2787" t="s">
        <v>3186</v>
      </c>
    </row>
    <row r="2788" spans="1:29" hidden="1" x14ac:dyDescent="0.25">
      <c r="A2788">
        <v>533902</v>
      </c>
      <c r="B2788" t="s">
        <v>327</v>
      </c>
      <c r="C2788" t="s">
        <v>3168</v>
      </c>
      <c r="D2788" t="s">
        <v>141</v>
      </c>
      <c r="E2788" t="s">
        <v>553</v>
      </c>
      <c r="F2788" t="s">
        <v>30</v>
      </c>
      <c r="G2788">
        <v>0.25</v>
      </c>
      <c r="J2788" s="5"/>
      <c r="L2788" t="s">
        <v>678</v>
      </c>
      <c r="M2788">
        <v>2017</v>
      </c>
      <c r="N2788">
        <v>9</v>
      </c>
      <c r="O2788" t="s">
        <v>34</v>
      </c>
      <c r="Q2788" t="s">
        <v>35</v>
      </c>
      <c r="R2788" t="s">
        <v>3114</v>
      </c>
      <c r="S2788" t="s">
        <v>61</v>
      </c>
      <c r="T2788">
        <v>0</v>
      </c>
      <c r="U2788" s="7">
        <v>0</v>
      </c>
      <c r="V2788" s="4">
        <v>0</v>
      </c>
      <c r="W2788">
        <v>0</v>
      </c>
      <c r="Y2788">
        <v>0</v>
      </c>
      <c r="Z2788">
        <v>0</v>
      </c>
      <c r="AA2788" t="b">
        <v>1</v>
      </c>
      <c r="AB2788" t="s">
        <v>151</v>
      </c>
      <c r="AC2788" t="s">
        <v>151</v>
      </c>
    </row>
    <row r="2789" spans="1:29" hidden="1" x14ac:dyDescent="0.25">
      <c r="A2789">
        <v>533920</v>
      </c>
      <c r="B2789" t="s">
        <v>327</v>
      </c>
      <c r="C2789" t="s">
        <v>3168</v>
      </c>
      <c r="D2789" t="s">
        <v>141</v>
      </c>
      <c r="E2789" t="s">
        <v>1753</v>
      </c>
      <c r="G2789">
        <v>0.33333333333332998</v>
      </c>
      <c r="J2789" s="5"/>
      <c r="L2789" t="s">
        <v>1754</v>
      </c>
      <c r="M2789">
        <v>2017</v>
      </c>
      <c r="N2789">
        <v>10</v>
      </c>
      <c r="O2789" t="s">
        <v>159</v>
      </c>
      <c r="P2789" t="s">
        <v>1755</v>
      </c>
      <c r="Q2789" t="s">
        <v>319</v>
      </c>
      <c r="R2789" t="s">
        <v>1753</v>
      </c>
      <c r="S2789" t="s">
        <v>61</v>
      </c>
      <c r="T2789">
        <v>0</v>
      </c>
      <c r="U2789" s="7">
        <v>0</v>
      </c>
      <c r="V2789" s="4">
        <v>0</v>
      </c>
      <c r="W2789">
        <v>0</v>
      </c>
      <c r="Y2789">
        <v>0</v>
      </c>
      <c r="Z2789">
        <v>0</v>
      </c>
      <c r="AA2789" t="b">
        <v>1</v>
      </c>
      <c r="AB2789" t="s">
        <v>151</v>
      </c>
      <c r="AC2789" t="s">
        <v>151</v>
      </c>
    </row>
    <row r="2790" spans="1:29" hidden="1" x14ac:dyDescent="0.25">
      <c r="A2790">
        <v>534092</v>
      </c>
      <c r="B2790" t="s">
        <v>327</v>
      </c>
      <c r="C2790" t="s">
        <v>3168</v>
      </c>
      <c r="D2790" t="s">
        <v>141</v>
      </c>
      <c r="E2790" t="s">
        <v>40</v>
      </c>
      <c r="F2790" t="s">
        <v>89</v>
      </c>
      <c r="G2790">
        <v>1</v>
      </c>
      <c r="J2790" s="5"/>
      <c r="L2790" t="s">
        <v>151</v>
      </c>
      <c r="M2790">
        <v>2017</v>
      </c>
      <c r="N2790">
        <v>16</v>
      </c>
      <c r="O2790" t="s">
        <v>34</v>
      </c>
      <c r="Q2790" t="s">
        <v>35</v>
      </c>
      <c r="R2790" t="s">
        <v>91</v>
      </c>
      <c r="S2790" t="s">
        <v>92</v>
      </c>
      <c r="T2790">
        <v>1</v>
      </c>
      <c r="U2790" s="7">
        <v>1</v>
      </c>
      <c r="V2790" s="4">
        <v>1</v>
      </c>
      <c r="W2790">
        <v>0</v>
      </c>
      <c r="Y2790">
        <v>1</v>
      </c>
      <c r="Z2790">
        <v>1</v>
      </c>
      <c r="AA2790" t="b">
        <v>1</v>
      </c>
      <c r="AB2790" t="s">
        <v>151</v>
      </c>
      <c r="AC2790" t="s">
        <v>151</v>
      </c>
    </row>
    <row r="2791" spans="1:29" hidden="1" x14ac:dyDescent="0.25">
      <c r="A2791">
        <v>577488</v>
      </c>
      <c r="B2791" t="s">
        <v>327</v>
      </c>
      <c r="C2791" t="s">
        <v>3168</v>
      </c>
      <c r="D2791" t="s">
        <v>141</v>
      </c>
      <c r="E2791" t="s">
        <v>553</v>
      </c>
      <c r="F2791" t="s">
        <v>89</v>
      </c>
      <c r="G2791">
        <v>0.5</v>
      </c>
      <c r="J2791" s="5"/>
      <c r="L2791" t="s">
        <v>151</v>
      </c>
      <c r="M2791">
        <v>2020</v>
      </c>
      <c r="N2791">
        <v>9</v>
      </c>
      <c r="O2791" t="s">
        <v>34</v>
      </c>
      <c r="Q2791" t="s">
        <v>35</v>
      </c>
      <c r="R2791" t="s">
        <v>3106</v>
      </c>
      <c r="S2791" t="s">
        <v>92</v>
      </c>
      <c r="T2791">
        <v>1</v>
      </c>
      <c r="U2791" s="7">
        <v>1</v>
      </c>
      <c r="V2791" s="4">
        <v>0.5</v>
      </c>
      <c r="W2791">
        <v>0</v>
      </c>
      <c r="Y2791">
        <v>0.5</v>
      </c>
      <c r="Z2791">
        <v>0.5</v>
      </c>
      <c r="AA2791" t="b">
        <v>1</v>
      </c>
      <c r="AB2791" t="s">
        <v>151</v>
      </c>
      <c r="AC2791" t="s">
        <v>151</v>
      </c>
    </row>
    <row r="2792" spans="1:29" hidden="1" x14ac:dyDescent="0.25">
      <c r="A2792">
        <v>579364</v>
      </c>
      <c r="B2792" t="s">
        <v>327</v>
      </c>
      <c r="C2792" t="s">
        <v>3168</v>
      </c>
      <c r="D2792" t="s">
        <v>141</v>
      </c>
      <c r="E2792" t="s">
        <v>40</v>
      </c>
      <c r="F2792" t="s">
        <v>89</v>
      </c>
      <c r="G2792">
        <v>0.5</v>
      </c>
      <c r="J2792" s="5"/>
      <c r="L2792" t="s">
        <v>683</v>
      </c>
      <c r="M2792">
        <v>2020</v>
      </c>
      <c r="N2792">
        <v>18</v>
      </c>
      <c r="O2792" t="s">
        <v>34</v>
      </c>
      <c r="Q2792" t="s">
        <v>35</v>
      </c>
      <c r="R2792" t="s">
        <v>91</v>
      </c>
      <c r="S2792" t="s">
        <v>92</v>
      </c>
      <c r="T2792">
        <v>1</v>
      </c>
      <c r="U2792" s="7">
        <v>1</v>
      </c>
      <c r="V2792" s="4">
        <v>0.5</v>
      </c>
      <c r="W2792">
        <v>0</v>
      </c>
      <c r="Y2792">
        <v>0.5</v>
      </c>
      <c r="Z2792">
        <v>0.5</v>
      </c>
      <c r="AA2792" t="b">
        <v>1</v>
      </c>
      <c r="AB2792" t="s">
        <v>151</v>
      </c>
      <c r="AC2792" t="s">
        <v>151</v>
      </c>
    </row>
    <row r="2793" spans="1:29" hidden="1" x14ac:dyDescent="0.25">
      <c r="A2793">
        <v>579795</v>
      </c>
      <c r="B2793" t="s">
        <v>327</v>
      </c>
      <c r="C2793" t="s">
        <v>3173</v>
      </c>
      <c r="D2793" t="s">
        <v>141</v>
      </c>
      <c r="E2793" t="s">
        <v>40</v>
      </c>
      <c r="F2793" t="s">
        <v>146</v>
      </c>
      <c r="G2793">
        <v>0.2</v>
      </c>
      <c r="H2793" t="s">
        <v>166</v>
      </c>
      <c r="I2793" t="s">
        <v>49</v>
      </c>
      <c r="J2793" s="5"/>
      <c r="L2793" t="s">
        <v>167</v>
      </c>
      <c r="M2793">
        <v>2020</v>
      </c>
      <c r="N2793">
        <v>23</v>
      </c>
      <c r="O2793" t="s">
        <v>168</v>
      </c>
      <c r="Q2793" t="s">
        <v>69</v>
      </c>
      <c r="R2793" t="s">
        <v>150</v>
      </c>
      <c r="S2793" t="s">
        <v>169</v>
      </c>
      <c r="T2793">
        <v>7</v>
      </c>
      <c r="U2793" s="7">
        <v>7</v>
      </c>
      <c r="V2793" s="4">
        <v>1.4000000000000001</v>
      </c>
      <c r="W2793">
        <v>0</v>
      </c>
      <c r="Y2793">
        <v>1.4000000000000001</v>
      </c>
      <c r="Z2793">
        <v>1.4000000000000001</v>
      </c>
      <c r="AA2793" t="b">
        <v>1</v>
      </c>
      <c r="AB2793" t="s">
        <v>151</v>
      </c>
      <c r="AC2793" t="s">
        <v>151</v>
      </c>
    </row>
    <row r="2794" spans="1:29" hidden="1" x14ac:dyDescent="0.25">
      <c r="A2794">
        <v>561732</v>
      </c>
      <c r="B2794" t="s">
        <v>327</v>
      </c>
      <c r="C2794" t="s">
        <v>3168</v>
      </c>
      <c r="D2794" t="s">
        <v>141</v>
      </c>
      <c r="E2794" t="s">
        <v>40</v>
      </c>
      <c r="F2794" t="s">
        <v>89</v>
      </c>
      <c r="G2794">
        <v>0.5</v>
      </c>
      <c r="J2794" s="5"/>
      <c r="L2794" t="s">
        <v>151</v>
      </c>
      <c r="M2794">
        <v>2019</v>
      </c>
      <c r="N2794">
        <v>21</v>
      </c>
      <c r="O2794" t="s">
        <v>34</v>
      </c>
      <c r="Q2794" t="s">
        <v>35</v>
      </c>
      <c r="R2794" t="s">
        <v>91</v>
      </c>
      <c r="S2794" t="s">
        <v>92</v>
      </c>
      <c r="T2794">
        <v>1</v>
      </c>
      <c r="U2794" s="7">
        <v>1</v>
      </c>
      <c r="V2794" s="4">
        <v>0.5</v>
      </c>
      <c r="W2794">
        <v>0</v>
      </c>
      <c r="Y2794">
        <v>0.5</v>
      </c>
      <c r="Z2794">
        <v>0.5</v>
      </c>
      <c r="AA2794" t="b">
        <v>1</v>
      </c>
      <c r="AB2794" t="s">
        <v>151</v>
      </c>
      <c r="AC2794" t="s">
        <v>151</v>
      </c>
    </row>
    <row r="2795" spans="1:29" hidden="1" x14ac:dyDescent="0.25">
      <c r="A2795">
        <v>563369</v>
      </c>
      <c r="B2795" t="s">
        <v>327</v>
      </c>
      <c r="C2795" t="s">
        <v>3168</v>
      </c>
      <c r="D2795" t="s">
        <v>141</v>
      </c>
      <c r="E2795" t="s">
        <v>40</v>
      </c>
      <c r="F2795" t="s">
        <v>89</v>
      </c>
      <c r="G2795">
        <v>0.5</v>
      </c>
      <c r="J2795" s="5"/>
      <c r="L2795" t="s">
        <v>151</v>
      </c>
      <c r="M2795">
        <v>2019</v>
      </c>
      <c r="N2795">
        <v>16</v>
      </c>
      <c r="O2795" t="s">
        <v>34</v>
      </c>
      <c r="Q2795" t="s">
        <v>35</v>
      </c>
      <c r="R2795" t="s">
        <v>91</v>
      </c>
      <c r="S2795" t="s">
        <v>92</v>
      </c>
      <c r="T2795">
        <v>1</v>
      </c>
      <c r="U2795" s="7">
        <v>1</v>
      </c>
      <c r="V2795" s="4">
        <v>0.5</v>
      </c>
      <c r="W2795">
        <v>0</v>
      </c>
      <c r="Y2795">
        <v>0.5</v>
      </c>
      <c r="Z2795">
        <v>0.5</v>
      </c>
      <c r="AA2795" t="b">
        <v>1</v>
      </c>
      <c r="AB2795" t="s">
        <v>151</v>
      </c>
      <c r="AC2795" t="s">
        <v>151</v>
      </c>
    </row>
    <row r="2796" spans="1:29" hidden="1" x14ac:dyDescent="0.25">
      <c r="A2796">
        <v>565341</v>
      </c>
      <c r="B2796" t="s">
        <v>327</v>
      </c>
      <c r="C2796" t="s">
        <v>3168</v>
      </c>
      <c r="D2796" t="s">
        <v>141</v>
      </c>
      <c r="E2796" t="s">
        <v>40</v>
      </c>
      <c r="F2796" t="s">
        <v>30</v>
      </c>
      <c r="G2796">
        <v>0.5</v>
      </c>
      <c r="H2796" t="s">
        <v>1156</v>
      </c>
      <c r="I2796" t="s">
        <v>32</v>
      </c>
      <c r="J2796" s="5"/>
      <c r="L2796" t="s">
        <v>286</v>
      </c>
      <c r="M2796">
        <v>2019</v>
      </c>
      <c r="N2796">
        <v>39</v>
      </c>
      <c r="O2796" t="s">
        <v>34</v>
      </c>
      <c r="Q2796" t="s">
        <v>35</v>
      </c>
      <c r="R2796" t="s">
        <v>55</v>
      </c>
      <c r="S2796" t="s">
        <v>37</v>
      </c>
      <c r="T2796">
        <v>4</v>
      </c>
      <c r="U2796" s="7">
        <v>4</v>
      </c>
      <c r="V2796" s="4">
        <v>2</v>
      </c>
      <c r="W2796">
        <v>0</v>
      </c>
      <c r="Y2796">
        <v>2</v>
      </c>
      <c r="Z2796">
        <v>2</v>
      </c>
      <c r="AA2796" t="b">
        <v>1</v>
      </c>
      <c r="AB2796" t="s">
        <v>151</v>
      </c>
      <c r="AC2796" t="s">
        <v>151</v>
      </c>
    </row>
    <row r="2797" spans="1:29" hidden="1" x14ac:dyDescent="0.25">
      <c r="A2797">
        <v>549433</v>
      </c>
      <c r="B2797" t="s">
        <v>327</v>
      </c>
      <c r="C2797" t="s">
        <v>3168</v>
      </c>
      <c r="D2797" t="s">
        <v>141</v>
      </c>
      <c r="E2797" t="s">
        <v>40</v>
      </c>
      <c r="F2797" t="s">
        <v>30</v>
      </c>
      <c r="G2797">
        <v>0.5</v>
      </c>
      <c r="H2797" t="s">
        <v>1153</v>
      </c>
      <c r="I2797" t="s">
        <v>32</v>
      </c>
      <c r="J2797" s="5"/>
      <c r="L2797" t="s">
        <v>678</v>
      </c>
      <c r="M2797">
        <v>2018</v>
      </c>
      <c r="N2797">
        <v>23</v>
      </c>
      <c r="O2797" t="s">
        <v>34</v>
      </c>
      <c r="Q2797" t="s">
        <v>35</v>
      </c>
      <c r="R2797" t="s">
        <v>55</v>
      </c>
      <c r="S2797" t="s">
        <v>37</v>
      </c>
      <c r="T2797">
        <v>4</v>
      </c>
      <c r="U2797" s="7">
        <v>4</v>
      </c>
      <c r="V2797" s="4">
        <v>2</v>
      </c>
      <c r="W2797">
        <v>0</v>
      </c>
      <c r="Y2797">
        <v>2</v>
      </c>
      <c r="Z2797">
        <v>2</v>
      </c>
      <c r="AA2797" t="b">
        <v>1</v>
      </c>
      <c r="AB2797" t="s">
        <v>151</v>
      </c>
      <c r="AC2797" t="s">
        <v>151</v>
      </c>
    </row>
    <row r="2798" spans="1:29" hidden="1" x14ac:dyDescent="0.25">
      <c r="A2798">
        <v>569191</v>
      </c>
      <c r="B2798" t="s">
        <v>327</v>
      </c>
      <c r="C2798" t="s">
        <v>3168</v>
      </c>
      <c r="D2798" t="s">
        <v>141</v>
      </c>
      <c r="E2798" t="s">
        <v>599</v>
      </c>
      <c r="G2798">
        <v>0.5</v>
      </c>
      <c r="J2798" s="5"/>
      <c r="M2798">
        <v>2018</v>
      </c>
      <c r="N2798">
        <v>0</v>
      </c>
      <c r="P2798" t="s">
        <v>266</v>
      </c>
      <c r="Q2798" t="s">
        <v>35</v>
      </c>
      <c r="R2798" t="s">
        <v>599</v>
      </c>
      <c r="S2798" t="s">
        <v>191</v>
      </c>
      <c r="T2798">
        <v>1</v>
      </c>
      <c r="U2798" s="7">
        <v>1</v>
      </c>
      <c r="V2798" s="4">
        <v>0.5</v>
      </c>
      <c r="W2798">
        <v>0</v>
      </c>
      <c r="Y2798">
        <v>0.5</v>
      </c>
      <c r="Z2798">
        <v>0.5</v>
      </c>
      <c r="AA2798" t="b">
        <v>1</v>
      </c>
      <c r="AB2798" t="s">
        <v>151</v>
      </c>
      <c r="AC2798" t="s">
        <v>151</v>
      </c>
    </row>
    <row r="2799" spans="1:29" hidden="1" x14ac:dyDescent="0.25">
      <c r="A2799">
        <v>570227</v>
      </c>
      <c r="B2799" t="s">
        <v>327</v>
      </c>
      <c r="C2799" t="s">
        <v>3168</v>
      </c>
      <c r="D2799" t="s">
        <v>141</v>
      </c>
      <c r="E2799" t="s">
        <v>553</v>
      </c>
      <c r="F2799" t="s">
        <v>30</v>
      </c>
      <c r="G2799">
        <v>0.25</v>
      </c>
      <c r="J2799" s="5"/>
      <c r="L2799" t="s">
        <v>678</v>
      </c>
      <c r="M2799">
        <v>2019</v>
      </c>
      <c r="N2799">
        <v>5</v>
      </c>
      <c r="O2799" t="s">
        <v>34</v>
      </c>
      <c r="Q2799" t="s">
        <v>35</v>
      </c>
      <c r="R2799" t="s">
        <v>3114</v>
      </c>
      <c r="S2799" t="s">
        <v>61</v>
      </c>
      <c r="T2799">
        <v>0</v>
      </c>
      <c r="U2799" s="7">
        <v>0</v>
      </c>
      <c r="V2799" s="4">
        <v>0</v>
      </c>
      <c r="W2799">
        <v>0</v>
      </c>
      <c r="Y2799">
        <v>0</v>
      </c>
      <c r="Z2799">
        <v>0</v>
      </c>
      <c r="AA2799" t="b">
        <v>1</v>
      </c>
      <c r="AB2799" t="s">
        <v>151</v>
      </c>
      <c r="AC2799" t="s">
        <v>151</v>
      </c>
    </row>
    <row r="2800" spans="1:29" hidden="1" x14ac:dyDescent="0.25">
      <c r="A2800">
        <v>571816</v>
      </c>
      <c r="B2800" t="s">
        <v>327</v>
      </c>
      <c r="C2800" t="s">
        <v>3173</v>
      </c>
      <c r="D2800" t="s">
        <v>141</v>
      </c>
      <c r="E2800" t="s">
        <v>40</v>
      </c>
      <c r="F2800" t="s">
        <v>64</v>
      </c>
      <c r="G2800">
        <v>0.25</v>
      </c>
      <c r="H2800" t="s">
        <v>328</v>
      </c>
      <c r="I2800" t="s">
        <v>143</v>
      </c>
      <c r="J2800" s="5">
        <v>518492700026</v>
      </c>
      <c r="K2800" t="s">
        <v>80</v>
      </c>
      <c r="L2800" t="s">
        <v>329</v>
      </c>
      <c r="M2800">
        <v>2020</v>
      </c>
      <c r="N2800">
        <v>14</v>
      </c>
      <c r="O2800" t="s">
        <v>173</v>
      </c>
      <c r="Q2800" t="s">
        <v>69</v>
      </c>
      <c r="R2800" t="s">
        <v>70</v>
      </c>
      <c r="S2800" t="s">
        <v>145</v>
      </c>
      <c r="T2800">
        <v>22</v>
      </c>
      <c r="U2800" s="7">
        <v>22</v>
      </c>
      <c r="V2800" s="4">
        <v>5.5</v>
      </c>
      <c r="W2800">
        <v>0</v>
      </c>
      <c r="Y2800">
        <v>5.5</v>
      </c>
      <c r="Z2800">
        <v>4.5</v>
      </c>
      <c r="AA2800" t="b">
        <v>0</v>
      </c>
      <c r="AB2800" t="s">
        <v>76</v>
      </c>
      <c r="AC2800" t="s">
        <v>3188</v>
      </c>
    </row>
    <row r="2801" spans="1:29" hidden="1" x14ac:dyDescent="0.25">
      <c r="A2801">
        <v>556041</v>
      </c>
      <c r="B2801" t="s">
        <v>327</v>
      </c>
      <c r="C2801" t="s">
        <v>3168</v>
      </c>
      <c r="D2801" t="s">
        <v>141</v>
      </c>
      <c r="E2801" t="s">
        <v>58</v>
      </c>
      <c r="G2801">
        <v>0.33333333333332998</v>
      </c>
      <c r="J2801" s="5"/>
      <c r="M2801">
        <v>2018</v>
      </c>
      <c r="N2801">
        <v>181</v>
      </c>
      <c r="O2801" t="s">
        <v>34</v>
      </c>
      <c r="P2801" t="s">
        <v>1154</v>
      </c>
      <c r="Q2801" t="s">
        <v>35</v>
      </c>
      <c r="R2801" t="s">
        <v>58</v>
      </c>
      <c r="S2801" t="s">
        <v>60</v>
      </c>
      <c r="T2801">
        <v>9</v>
      </c>
      <c r="U2801" s="7">
        <v>9</v>
      </c>
      <c r="V2801" s="4">
        <v>2.9999999999999698</v>
      </c>
      <c r="W2801">
        <v>9</v>
      </c>
      <c r="Y2801">
        <v>2.9999999999999698</v>
      </c>
      <c r="Z2801">
        <v>2.9999999999999698</v>
      </c>
      <c r="AA2801" t="b">
        <v>1</v>
      </c>
      <c r="AB2801" t="s">
        <v>151</v>
      </c>
      <c r="AC2801" t="s">
        <v>151</v>
      </c>
    </row>
    <row r="2802" spans="1:29" hidden="1" x14ac:dyDescent="0.25">
      <c r="A2802">
        <v>526593</v>
      </c>
      <c r="B2802" t="s">
        <v>327</v>
      </c>
      <c r="C2802" t="s">
        <v>3168</v>
      </c>
      <c r="D2802" t="s">
        <v>141</v>
      </c>
      <c r="E2802" t="s">
        <v>40</v>
      </c>
      <c r="F2802" t="s">
        <v>89</v>
      </c>
      <c r="G2802">
        <v>0.5</v>
      </c>
      <c r="J2802" s="5"/>
      <c r="L2802" t="s">
        <v>1406</v>
      </c>
      <c r="M2802">
        <v>2017</v>
      </c>
      <c r="N2802">
        <v>22</v>
      </c>
      <c r="O2802" t="s">
        <v>34</v>
      </c>
      <c r="Q2802" t="s">
        <v>35</v>
      </c>
      <c r="R2802" t="s">
        <v>91</v>
      </c>
      <c r="S2802" t="s">
        <v>92</v>
      </c>
      <c r="T2802">
        <v>1</v>
      </c>
      <c r="U2802" s="7">
        <v>1</v>
      </c>
      <c r="V2802" s="4">
        <v>0.5</v>
      </c>
      <c r="W2802">
        <v>0</v>
      </c>
      <c r="Y2802">
        <v>0.5</v>
      </c>
      <c r="Z2802">
        <v>0.5</v>
      </c>
      <c r="AA2802" t="b">
        <v>1</v>
      </c>
      <c r="AB2802" t="s">
        <v>151</v>
      </c>
      <c r="AC2802" t="s">
        <v>151</v>
      </c>
    </row>
    <row r="2803" spans="1:29" hidden="1" x14ac:dyDescent="0.25">
      <c r="A2803">
        <v>531756</v>
      </c>
      <c r="B2803" t="s">
        <v>447</v>
      </c>
      <c r="C2803" t="s">
        <v>3168</v>
      </c>
      <c r="D2803" t="s">
        <v>156</v>
      </c>
      <c r="E2803" t="s">
        <v>29</v>
      </c>
      <c r="F2803" t="s">
        <v>47</v>
      </c>
      <c r="G2803">
        <v>0.5</v>
      </c>
      <c r="H2803" t="s">
        <v>2464</v>
      </c>
      <c r="I2803" t="s">
        <v>80</v>
      </c>
      <c r="J2803" s="5">
        <v>404471400009</v>
      </c>
      <c r="K2803" t="s">
        <v>49</v>
      </c>
      <c r="L2803" t="s">
        <v>2465</v>
      </c>
      <c r="M2803">
        <v>2017</v>
      </c>
      <c r="N2803">
        <v>7</v>
      </c>
      <c r="O2803" t="s">
        <v>173</v>
      </c>
      <c r="Q2803" t="s">
        <v>69</v>
      </c>
      <c r="R2803" t="s">
        <v>219</v>
      </c>
      <c r="S2803" t="s">
        <v>82</v>
      </c>
      <c r="T2803">
        <v>16</v>
      </c>
      <c r="U2803" s="7">
        <v>16</v>
      </c>
      <c r="V2803" s="4">
        <v>8</v>
      </c>
      <c r="W2803">
        <v>0</v>
      </c>
      <c r="Y2803">
        <v>8</v>
      </c>
      <c r="Z2803">
        <v>4.5</v>
      </c>
      <c r="AA2803" t="b">
        <v>0</v>
      </c>
      <c r="AB2803" t="s">
        <v>76</v>
      </c>
      <c r="AC2803" t="s">
        <v>3186</v>
      </c>
    </row>
    <row r="2804" spans="1:29" hidden="1" x14ac:dyDescent="0.25">
      <c r="A2804">
        <v>531761</v>
      </c>
      <c r="B2804" t="s">
        <v>447</v>
      </c>
      <c r="C2804" t="s">
        <v>3168</v>
      </c>
      <c r="D2804" t="s">
        <v>156</v>
      </c>
      <c r="E2804" t="s">
        <v>40</v>
      </c>
      <c r="F2804" t="s">
        <v>30</v>
      </c>
      <c r="G2804">
        <v>0.2</v>
      </c>
      <c r="H2804" t="s">
        <v>2466</v>
      </c>
      <c r="I2804" t="s">
        <v>49</v>
      </c>
      <c r="J2804" s="5">
        <v>419302500054</v>
      </c>
      <c r="L2804" t="s">
        <v>2467</v>
      </c>
      <c r="M2804">
        <v>2017</v>
      </c>
      <c r="N2804">
        <v>3</v>
      </c>
      <c r="O2804" t="s">
        <v>368</v>
      </c>
      <c r="Q2804" t="s">
        <v>69</v>
      </c>
      <c r="R2804" t="s">
        <v>55</v>
      </c>
      <c r="S2804" t="s">
        <v>169</v>
      </c>
      <c r="T2804">
        <v>7</v>
      </c>
      <c r="U2804" s="7">
        <v>7</v>
      </c>
      <c r="V2804" s="4">
        <v>1.4000000000000001</v>
      </c>
      <c r="W2804">
        <v>0</v>
      </c>
      <c r="Y2804">
        <v>1.4000000000000001</v>
      </c>
      <c r="Z2804">
        <v>1.4000000000000001</v>
      </c>
      <c r="AA2804" t="b">
        <v>1</v>
      </c>
      <c r="AB2804" t="s">
        <v>76</v>
      </c>
      <c r="AC2804" t="s">
        <v>3186</v>
      </c>
    </row>
    <row r="2805" spans="1:29" hidden="1" x14ac:dyDescent="0.25">
      <c r="A2805">
        <v>562254</v>
      </c>
      <c r="B2805" t="s">
        <v>447</v>
      </c>
      <c r="C2805" t="s">
        <v>3168</v>
      </c>
      <c r="D2805" t="s">
        <v>156</v>
      </c>
      <c r="E2805" t="s">
        <v>40</v>
      </c>
      <c r="F2805" t="s">
        <v>47</v>
      </c>
      <c r="G2805">
        <v>0.125</v>
      </c>
      <c r="J2805" s="5">
        <v>464470700003</v>
      </c>
      <c r="K2805" t="s">
        <v>66</v>
      </c>
      <c r="L2805" t="s">
        <v>2468</v>
      </c>
      <c r="M2805">
        <v>2019</v>
      </c>
      <c r="N2805">
        <v>14</v>
      </c>
      <c r="O2805" t="s">
        <v>149</v>
      </c>
      <c r="P2805" t="s">
        <v>397</v>
      </c>
      <c r="Q2805" t="s">
        <v>69</v>
      </c>
      <c r="R2805" t="s">
        <v>51</v>
      </c>
      <c r="S2805" t="s">
        <v>208</v>
      </c>
      <c r="T2805">
        <v>14</v>
      </c>
      <c r="U2805" s="7">
        <v>14</v>
      </c>
      <c r="V2805" s="4">
        <v>1.75</v>
      </c>
      <c r="W2805">
        <v>0</v>
      </c>
      <c r="Y2805">
        <v>1.75</v>
      </c>
      <c r="Z2805">
        <v>1.75</v>
      </c>
      <c r="AA2805" t="b">
        <v>1</v>
      </c>
      <c r="AB2805" t="s">
        <v>76</v>
      </c>
      <c r="AC2805" t="s">
        <v>3186</v>
      </c>
    </row>
    <row r="2806" spans="1:29" hidden="1" x14ac:dyDescent="0.25">
      <c r="A2806">
        <v>563116</v>
      </c>
      <c r="B2806" t="s">
        <v>447</v>
      </c>
      <c r="C2806" t="s">
        <v>3168</v>
      </c>
      <c r="D2806" t="s">
        <v>156</v>
      </c>
      <c r="E2806" t="s">
        <v>99</v>
      </c>
      <c r="F2806" t="s">
        <v>100</v>
      </c>
      <c r="G2806">
        <v>0.5</v>
      </c>
      <c r="J2806" s="5">
        <v>478861500022</v>
      </c>
      <c r="L2806" t="s">
        <v>673</v>
      </c>
      <c r="M2806">
        <v>2019</v>
      </c>
      <c r="N2806">
        <v>7</v>
      </c>
      <c r="P2806" t="s">
        <v>1163</v>
      </c>
      <c r="Q2806" t="s">
        <v>69</v>
      </c>
      <c r="R2806" t="s">
        <v>103</v>
      </c>
      <c r="S2806" t="s">
        <v>104</v>
      </c>
      <c r="T2806">
        <v>0.25</v>
      </c>
      <c r="U2806" s="7">
        <v>0.5</v>
      </c>
      <c r="V2806" s="4">
        <v>0.25</v>
      </c>
      <c r="W2806">
        <v>0</v>
      </c>
      <c r="Y2806">
        <v>0.25</v>
      </c>
      <c r="Z2806">
        <v>0.25</v>
      </c>
      <c r="AA2806" t="b">
        <v>1</v>
      </c>
      <c r="AB2806" t="s">
        <v>151</v>
      </c>
      <c r="AC2806" t="s">
        <v>151</v>
      </c>
    </row>
    <row r="2807" spans="1:29" hidden="1" x14ac:dyDescent="0.25">
      <c r="A2807">
        <v>584967</v>
      </c>
      <c r="B2807" t="s">
        <v>447</v>
      </c>
      <c r="C2807" t="s">
        <v>3168</v>
      </c>
      <c r="D2807" t="s">
        <v>156</v>
      </c>
      <c r="E2807" t="s">
        <v>40</v>
      </c>
      <c r="F2807" t="s">
        <v>64</v>
      </c>
      <c r="G2807">
        <v>0.1</v>
      </c>
      <c r="H2807" t="s">
        <v>2469</v>
      </c>
      <c r="I2807" t="s">
        <v>143</v>
      </c>
      <c r="J2807" s="5">
        <v>525769800001</v>
      </c>
      <c r="K2807" t="s">
        <v>80</v>
      </c>
      <c r="L2807" t="s">
        <v>2470</v>
      </c>
      <c r="M2807">
        <v>2020</v>
      </c>
      <c r="N2807">
        <v>13</v>
      </c>
      <c r="O2807" t="s">
        <v>68</v>
      </c>
      <c r="Q2807" t="s">
        <v>69</v>
      </c>
      <c r="R2807" t="s">
        <v>70</v>
      </c>
      <c r="S2807" t="s">
        <v>145</v>
      </c>
      <c r="T2807">
        <v>22</v>
      </c>
      <c r="U2807" s="7">
        <v>22</v>
      </c>
      <c r="V2807" s="4">
        <v>2.2000000000000002</v>
      </c>
      <c r="W2807">
        <v>0</v>
      </c>
      <c r="Y2807">
        <v>2.2000000000000002</v>
      </c>
      <c r="Z2807">
        <v>1.8</v>
      </c>
      <c r="AA2807" t="b">
        <v>0</v>
      </c>
      <c r="AB2807" t="s">
        <v>76</v>
      </c>
      <c r="AC2807" t="s">
        <v>3186</v>
      </c>
    </row>
    <row r="2808" spans="1:29" hidden="1" x14ac:dyDescent="0.25">
      <c r="A2808">
        <v>525836</v>
      </c>
      <c r="B2808" t="s">
        <v>447</v>
      </c>
      <c r="C2808" t="s">
        <v>3168</v>
      </c>
      <c r="D2808" t="s">
        <v>156</v>
      </c>
      <c r="E2808" t="s">
        <v>40</v>
      </c>
      <c r="F2808" t="s">
        <v>47</v>
      </c>
      <c r="G2808">
        <v>9.0909090909090995E-2</v>
      </c>
      <c r="H2808" t="s">
        <v>2471</v>
      </c>
      <c r="I2808" t="s">
        <v>80</v>
      </c>
      <c r="J2808" s="5">
        <v>389912400013</v>
      </c>
      <c r="K2808" t="s">
        <v>1098</v>
      </c>
      <c r="L2808" t="s">
        <v>2472</v>
      </c>
      <c r="M2808">
        <v>2017</v>
      </c>
      <c r="N2808">
        <v>10</v>
      </c>
      <c r="O2808" t="s">
        <v>696</v>
      </c>
      <c r="Q2808" t="s">
        <v>69</v>
      </c>
      <c r="R2808" t="s">
        <v>51</v>
      </c>
      <c r="S2808" t="s">
        <v>704</v>
      </c>
      <c r="T2808">
        <v>18</v>
      </c>
      <c r="U2808" s="7">
        <v>18</v>
      </c>
      <c r="V2808" s="4">
        <v>1.636363636363638</v>
      </c>
      <c r="W2808">
        <v>0</v>
      </c>
      <c r="Y2808">
        <v>1.636363636363638</v>
      </c>
      <c r="Z2808">
        <v>1.636363636363638</v>
      </c>
      <c r="AA2808" t="b">
        <v>1</v>
      </c>
      <c r="AB2808" t="s">
        <v>76</v>
      </c>
      <c r="AC2808" t="s">
        <v>3186</v>
      </c>
    </row>
    <row r="2809" spans="1:29" hidden="1" x14ac:dyDescent="0.25">
      <c r="A2809">
        <v>525837</v>
      </c>
      <c r="B2809" t="s">
        <v>447</v>
      </c>
      <c r="C2809" t="s">
        <v>3168</v>
      </c>
      <c r="D2809" t="s">
        <v>156</v>
      </c>
      <c r="E2809" t="s">
        <v>40</v>
      </c>
      <c r="F2809" t="s">
        <v>47</v>
      </c>
      <c r="G2809">
        <v>8.3333333333332996E-2</v>
      </c>
      <c r="J2809" s="5">
        <v>395915200001</v>
      </c>
      <c r="K2809" t="s">
        <v>80</v>
      </c>
      <c r="L2809" t="s">
        <v>2473</v>
      </c>
      <c r="M2809">
        <v>2017</v>
      </c>
      <c r="N2809">
        <v>10</v>
      </c>
      <c r="O2809" t="s">
        <v>173</v>
      </c>
      <c r="Q2809" t="s">
        <v>69</v>
      </c>
      <c r="R2809" t="s">
        <v>51</v>
      </c>
      <c r="S2809" t="s">
        <v>704</v>
      </c>
      <c r="T2809">
        <v>18</v>
      </c>
      <c r="U2809" s="7">
        <v>18</v>
      </c>
      <c r="V2809" s="4">
        <v>1.499999999999994</v>
      </c>
      <c r="W2809">
        <v>0</v>
      </c>
      <c r="Y2809">
        <v>1.499999999999994</v>
      </c>
      <c r="Z2809">
        <v>1.499999999999994</v>
      </c>
      <c r="AA2809" t="b">
        <v>1</v>
      </c>
      <c r="AB2809" t="s">
        <v>76</v>
      </c>
      <c r="AC2809" t="s">
        <v>3186</v>
      </c>
    </row>
    <row r="2810" spans="1:29" hidden="1" x14ac:dyDescent="0.25">
      <c r="A2810">
        <v>525838</v>
      </c>
      <c r="B2810" t="s">
        <v>447</v>
      </c>
      <c r="C2810" t="s">
        <v>3168</v>
      </c>
      <c r="D2810" t="s">
        <v>156</v>
      </c>
      <c r="E2810" t="s">
        <v>40</v>
      </c>
      <c r="F2810" t="s">
        <v>47</v>
      </c>
      <c r="G2810">
        <v>0.125</v>
      </c>
      <c r="H2810" t="s">
        <v>2474</v>
      </c>
      <c r="I2810" t="s">
        <v>143</v>
      </c>
      <c r="J2810" s="5">
        <v>397337800001</v>
      </c>
      <c r="K2810" t="s">
        <v>950</v>
      </c>
      <c r="L2810" t="s">
        <v>2475</v>
      </c>
      <c r="M2810">
        <v>2017</v>
      </c>
      <c r="N2810">
        <v>12</v>
      </c>
      <c r="O2810" t="s">
        <v>173</v>
      </c>
      <c r="Q2810" t="s">
        <v>69</v>
      </c>
      <c r="R2810" t="s">
        <v>51</v>
      </c>
      <c r="S2810" t="s">
        <v>145</v>
      </c>
      <c r="T2810">
        <v>22</v>
      </c>
      <c r="U2810" s="7">
        <v>22</v>
      </c>
      <c r="V2810" s="4">
        <v>2.75</v>
      </c>
      <c r="W2810">
        <v>0</v>
      </c>
      <c r="Y2810">
        <v>2.75</v>
      </c>
      <c r="Z2810">
        <v>1.75</v>
      </c>
      <c r="AA2810" t="b">
        <v>0</v>
      </c>
      <c r="AB2810" t="s">
        <v>76</v>
      </c>
      <c r="AC2810" t="s">
        <v>3186</v>
      </c>
    </row>
    <row r="2811" spans="1:29" hidden="1" x14ac:dyDescent="0.25">
      <c r="A2811">
        <v>559028</v>
      </c>
      <c r="B2811" t="s">
        <v>2476</v>
      </c>
      <c r="C2811" t="s">
        <v>3168</v>
      </c>
      <c r="D2811" t="s">
        <v>234</v>
      </c>
      <c r="E2811" t="s">
        <v>599</v>
      </c>
      <c r="G2811">
        <v>1</v>
      </c>
      <c r="J2811" s="5"/>
      <c r="M2811">
        <v>2017</v>
      </c>
      <c r="N2811">
        <v>80</v>
      </c>
      <c r="O2811" t="s">
        <v>34</v>
      </c>
      <c r="P2811" t="s">
        <v>2477</v>
      </c>
      <c r="Q2811" t="s">
        <v>35</v>
      </c>
      <c r="R2811" t="s">
        <v>599</v>
      </c>
      <c r="S2811" t="s">
        <v>191</v>
      </c>
      <c r="T2811">
        <v>1</v>
      </c>
      <c r="U2811" s="7">
        <v>1</v>
      </c>
      <c r="V2811" s="4">
        <v>1</v>
      </c>
      <c r="W2811">
        <v>0</v>
      </c>
      <c r="Y2811">
        <v>1</v>
      </c>
      <c r="Z2811">
        <v>1</v>
      </c>
      <c r="AA2811" t="b">
        <v>1</v>
      </c>
      <c r="AB2811" t="s">
        <v>76</v>
      </c>
      <c r="AC2811" t="s">
        <v>3186</v>
      </c>
    </row>
    <row r="2812" spans="1:29" hidden="1" x14ac:dyDescent="0.25">
      <c r="A2812">
        <v>559037</v>
      </c>
      <c r="B2812" t="s">
        <v>2476</v>
      </c>
      <c r="C2812" t="s">
        <v>3168</v>
      </c>
      <c r="D2812" t="s">
        <v>234</v>
      </c>
      <c r="E2812" t="s">
        <v>599</v>
      </c>
      <c r="G2812">
        <v>1</v>
      </c>
      <c r="J2812" s="5"/>
      <c r="M2812">
        <v>2017</v>
      </c>
      <c r="N2812">
        <v>132</v>
      </c>
      <c r="O2812" t="s">
        <v>34</v>
      </c>
      <c r="P2812" t="s">
        <v>2477</v>
      </c>
      <c r="Q2812" t="s">
        <v>35</v>
      </c>
      <c r="R2812" t="s">
        <v>599</v>
      </c>
      <c r="S2812" t="s">
        <v>191</v>
      </c>
      <c r="T2812">
        <v>1</v>
      </c>
      <c r="U2812" s="7">
        <v>1</v>
      </c>
      <c r="V2812" s="4">
        <v>1</v>
      </c>
      <c r="W2812">
        <v>0</v>
      </c>
      <c r="Y2812">
        <v>1</v>
      </c>
      <c r="Z2812">
        <v>1</v>
      </c>
      <c r="AA2812" t="b">
        <v>1</v>
      </c>
      <c r="AB2812" t="s">
        <v>76</v>
      </c>
      <c r="AC2812" t="s">
        <v>3186</v>
      </c>
    </row>
    <row r="2813" spans="1:29" hidden="1" x14ac:dyDescent="0.25">
      <c r="A2813">
        <v>570969</v>
      </c>
      <c r="B2813" t="s">
        <v>2476</v>
      </c>
      <c r="C2813" t="s">
        <v>3168</v>
      </c>
      <c r="D2813" t="s">
        <v>234</v>
      </c>
      <c r="E2813" t="s">
        <v>599</v>
      </c>
      <c r="G2813">
        <v>1</v>
      </c>
      <c r="J2813" s="5"/>
      <c r="M2813">
        <v>2019</v>
      </c>
      <c r="N2813">
        <v>110</v>
      </c>
      <c r="O2813" t="s">
        <v>34</v>
      </c>
      <c r="P2813" t="s">
        <v>569</v>
      </c>
      <c r="Q2813" t="s">
        <v>35</v>
      </c>
      <c r="R2813" t="s">
        <v>599</v>
      </c>
      <c r="S2813" t="s">
        <v>191</v>
      </c>
      <c r="T2813">
        <v>1</v>
      </c>
      <c r="U2813" s="7">
        <v>1</v>
      </c>
      <c r="V2813" s="4">
        <v>1</v>
      </c>
      <c r="W2813">
        <v>0</v>
      </c>
      <c r="Y2813">
        <v>1</v>
      </c>
      <c r="Z2813">
        <v>1</v>
      </c>
      <c r="AA2813" t="b">
        <v>1</v>
      </c>
      <c r="AB2813" t="s">
        <v>76</v>
      </c>
      <c r="AC2813" t="s">
        <v>3186</v>
      </c>
    </row>
    <row r="2814" spans="1:29" hidden="1" x14ac:dyDescent="0.25">
      <c r="A2814">
        <v>575754</v>
      </c>
      <c r="B2814" t="s">
        <v>2478</v>
      </c>
      <c r="C2814" t="s">
        <v>3168</v>
      </c>
      <c r="D2814" t="s">
        <v>63</v>
      </c>
      <c r="E2814" t="s">
        <v>288</v>
      </c>
      <c r="G2814">
        <v>1</v>
      </c>
      <c r="J2814" s="5"/>
      <c r="M2814">
        <v>2019</v>
      </c>
      <c r="N2814">
        <v>88</v>
      </c>
      <c r="O2814" t="s">
        <v>34</v>
      </c>
      <c r="P2814" t="s">
        <v>2479</v>
      </c>
      <c r="Q2814" t="s">
        <v>35</v>
      </c>
      <c r="R2814" t="s">
        <v>288</v>
      </c>
      <c r="S2814" t="s">
        <v>61</v>
      </c>
      <c r="T2814">
        <v>0</v>
      </c>
      <c r="U2814" s="7">
        <v>0</v>
      </c>
      <c r="V2814" s="4">
        <v>0</v>
      </c>
      <c r="W2814">
        <v>0</v>
      </c>
      <c r="Y2814">
        <v>0</v>
      </c>
      <c r="Z2814">
        <v>0</v>
      </c>
      <c r="AA2814" t="b">
        <v>1</v>
      </c>
      <c r="AB2814" t="s">
        <v>151</v>
      </c>
      <c r="AC2814" t="s">
        <v>151</v>
      </c>
    </row>
    <row r="2815" spans="1:29" hidden="1" x14ac:dyDescent="0.25">
      <c r="A2815">
        <v>575942</v>
      </c>
      <c r="B2815" t="s">
        <v>2478</v>
      </c>
      <c r="C2815" t="s">
        <v>3168</v>
      </c>
      <c r="D2815" t="s">
        <v>63</v>
      </c>
      <c r="E2815" t="s">
        <v>99</v>
      </c>
      <c r="F2815" t="s">
        <v>524</v>
      </c>
      <c r="G2815">
        <v>0.5</v>
      </c>
      <c r="J2815" s="5"/>
      <c r="L2815" t="s">
        <v>730</v>
      </c>
      <c r="M2815">
        <v>2019</v>
      </c>
      <c r="N2815">
        <v>10</v>
      </c>
      <c r="P2815" t="s">
        <v>102</v>
      </c>
      <c r="Q2815" t="s">
        <v>69</v>
      </c>
      <c r="R2815" t="s">
        <v>3101</v>
      </c>
      <c r="S2815" t="s">
        <v>104</v>
      </c>
      <c r="T2815">
        <v>0.25</v>
      </c>
      <c r="U2815" s="7">
        <v>0.5</v>
      </c>
      <c r="V2815" s="4">
        <v>0.25</v>
      </c>
      <c r="W2815">
        <v>0</v>
      </c>
      <c r="Y2815">
        <v>0.25</v>
      </c>
      <c r="Z2815">
        <v>0.25</v>
      </c>
      <c r="AA2815" t="b">
        <v>1</v>
      </c>
      <c r="AB2815" t="s">
        <v>151</v>
      </c>
      <c r="AC2815" t="s">
        <v>151</v>
      </c>
    </row>
    <row r="2816" spans="1:29" hidden="1" x14ac:dyDescent="0.25">
      <c r="A2816">
        <v>576049</v>
      </c>
      <c r="B2816" t="s">
        <v>2478</v>
      </c>
      <c r="C2816" t="s">
        <v>3168</v>
      </c>
      <c r="D2816" t="s">
        <v>63</v>
      </c>
      <c r="E2816" t="s">
        <v>99</v>
      </c>
      <c r="F2816" t="s">
        <v>100</v>
      </c>
      <c r="G2816">
        <v>0.33333333333332998</v>
      </c>
      <c r="J2816" s="5"/>
      <c r="L2816" t="s">
        <v>731</v>
      </c>
      <c r="M2816">
        <v>2019</v>
      </c>
      <c r="N2816">
        <v>8</v>
      </c>
      <c r="P2816" t="s">
        <v>732</v>
      </c>
      <c r="Q2816" t="s">
        <v>35</v>
      </c>
      <c r="R2816" t="s">
        <v>103</v>
      </c>
      <c r="S2816" t="s">
        <v>104</v>
      </c>
      <c r="T2816">
        <v>0.25</v>
      </c>
      <c r="U2816" s="7">
        <v>0.25</v>
      </c>
      <c r="V2816" s="4">
        <v>8.3333333333332496E-2</v>
      </c>
      <c r="W2816">
        <v>0</v>
      </c>
      <c r="Y2816">
        <v>8.3333333333332496E-2</v>
      </c>
      <c r="Z2816">
        <v>8.3333333333332496E-2</v>
      </c>
      <c r="AA2816" t="b">
        <v>1</v>
      </c>
      <c r="AB2816" t="s">
        <v>151</v>
      </c>
      <c r="AC2816" t="s">
        <v>151</v>
      </c>
    </row>
    <row r="2817" spans="1:29" hidden="1" x14ac:dyDescent="0.25">
      <c r="A2817">
        <v>576054</v>
      </c>
      <c r="B2817" t="s">
        <v>2478</v>
      </c>
      <c r="C2817" t="s">
        <v>3168</v>
      </c>
      <c r="D2817" t="s">
        <v>63</v>
      </c>
      <c r="E2817" t="s">
        <v>40</v>
      </c>
      <c r="F2817" t="s">
        <v>89</v>
      </c>
      <c r="G2817">
        <v>1</v>
      </c>
      <c r="J2817" s="5"/>
      <c r="L2817" t="s">
        <v>2480</v>
      </c>
      <c r="M2817">
        <v>2019</v>
      </c>
      <c r="N2817">
        <v>11</v>
      </c>
      <c r="O2817" t="s">
        <v>34</v>
      </c>
      <c r="Q2817" t="s">
        <v>69</v>
      </c>
      <c r="R2817" t="s">
        <v>91</v>
      </c>
      <c r="S2817" t="s">
        <v>92</v>
      </c>
      <c r="T2817">
        <v>1</v>
      </c>
      <c r="U2817" s="7">
        <v>2</v>
      </c>
      <c r="V2817" s="4">
        <v>2</v>
      </c>
      <c r="W2817">
        <v>0</v>
      </c>
      <c r="Y2817">
        <v>2</v>
      </c>
      <c r="Z2817">
        <v>2</v>
      </c>
      <c r="AA2817" t="b">
        <v>1</v>
      </c>
      <c r="AB2817" t="s">
        <v>151</v>
      </c>
      <c r="AC2817" t="s">
        <v>151</v>
      </c>
    </row>
    <row r="2818" spans="1:29" hidden="1" x14ac:dyDescent="0.25">
      <c r="A2818">
        <v>576063</v>
      </c>
      <c r="B2818" t="s">
        <v>2478</v>
      </c>
      <c r="C2818" t="s">
        <v>3168</v>
      </c>
      <c r="D2818" t="s">
        <v>63</v>
      </c>
      <c r="E2818" t="s">
        <v>99</v>
      </c>
      <c r="F2818" t="s">
        <v>100</v>
      </c>
      <c r="G2818">
        <v>0.5</v>
      </c>
      <c r="J2818" s="5">
        <v>589182000149</v>
      </c>
      <c r="L2818" t="s">
        <v>733</v>
      </c>
      <c r="M2818">
        <v>2019</v>
      </c>
      <c r="N2818">
        <v>10</v>
      </c>
      <c r="P2818" t="s">
        <v>734</v>
      </c>
      <c r="Q2818" t="s">
        <v>69</v>
      </c>
      <c r="R2818" t="s">
        <v>103</v>
      </c>
      <c r="S2818" t="s">
        <v>104</v>
      </c>
      <c r="T2818">
        <v>0.25</v>
      </c>
      <c r="U2818" s="7">
        <v>0.5</v>
      </c>
      <c r="V2818" s="4">
        <v>0.25</v>
      </c>
      <c r="W2818">
        <v>0</v>
      </c>
      <c r="Y2818">
        <v>0.25</v>
      </c>
      <c r="Z2818">
        <v>0.25</v>
      </c>
      <c r="AA2818" t="b">
        <v>1</v>
      </c>
      <c r="AB2818" t="s">
        <v>151</v>
      </c>
      <c r="AC2818" t="s">
        <v>151</v>
      </c>
    </row>
    <row r="2819" spans="1:29" hidden="1" x14ac:dyDescent="0.25">
      <c r="A2819">
        <v>576078</v>
      </c>
      <c r="B2819" t="s">
        <v>2478</v>
      </c>
      <c r="C2819" t="s">
        <v>3168</v>
      </c>
      <c r="D2819" t="s">
        <v>63</v>
      </c>
      <c r="E2819" t="s">
        <v>228</v>
      </c>
      <c r="F2819" t="s">
        <v>100</v>
      </c>
      <c r="G2819">
        <v>0.5</v>
      </c>
      <c r="J2819" s="5"/>
      <c r="L2819" t="s">
        <v>735</v>
      </c>
      <c r="M2819">
        <v>2019</v>
      </c>
      <c r="N2819">
        <v>8</v>
      </c>
      <c r="P2819" t="s">
        <v>625</v>
      </c>
      <c r="Q2819" t="s">
        <v>35</v>
      </c>
      <c r="R2819" t="s">
        <v>3093</v>
      </c>
      <c r="S2819" t="s">
        <v>61</v>
      </c>
      <c r="T2819">
        <v>0</v>
      </c>
      <c r="U2819" s="7">
        <v>0</v>
      </c>
      <c r="V2819" s="4">
        <v>0</v>
      </c>
      <c r="W2819">
        <v>0</v>
      </c>
      <c r="Y2819">
        <v>0</v>
      </c>
      <c r="Z2819">
        <v>0</v>
      </c>
      <c r="AA2819" t="b">
        <v>1</v>
      </c>
      <c r="AB2819" t="s">
        <v>151</v>
      </c>
      <c r="AC2819" t="s">
        <v>151</v>
      </c>
    </row>
    <row r="2820" spans="1:29" hidden="1" x14ac:dyDescent="0.25">
      <c r="A2820">
        <v>576380</v>
      </c>
      <c r="B2820" t="s">
        <v>2478</v>
      </c>
      <c r="C2820" t="s">
        <v>3168</v>
      </c>
      <c r="D2820" t="s">
        <v>63</v>
      </c>
      <c r="E2820" t="s">
        <v>264</v>
      </c>
      <c r="G2820">
        <v>1</v>
      </c>
      <c r="J2820" s="5"/>
      <c r="L2820" t="s">
        <v>2481</v>
      </c>
      <c r="M2820">
        <v>2018</v>
      </c>
      <c r="N2820">
        <v>45</v>
      </c>
      <c r="O2820" t="s">
        <v>34</v>
      </c>
      <c r="P2820" t="s">
        <v>2479</v>
      </c>
      <c r="Q2820" t="s">
        <v>35</v>
      </c>
      <c r="R2820" t="s">
        <v>264</v>
      </c>
      <c r="S2820" t="s">
        <v>61</v>
      </c>
      <c r="T2820">
        <v>0</v>
      </c>
      <c r="U2820" s="7">
        <v>0</v>
      </c>
      <c r="V2820" s="4">
        <v>0</v>
      </c>
      <c r="W2820">
        <v>0</v>
      </c>
      <c r="Y2820">
        <v>0</v>
      </c>
      <c r="Z2820">
        <v>0</v>
      </c>
      <c r="AA2820" t="b">
        <v>1</v>
      </c>
      <c r="AB2820" t="s">
        <v>151</v>
      </c>
      <c r="AC2820" t="s">
        <v>151</v>
      </c>
    </row>
    <row r="2821" spans="1:29" hidden="1" x14ac:dyDescent="0.25">
      <c r="A2821">
        <v>576382</v>
      </c>
      <c r="B2821" t="s">
        <v>2478</v>
      </c>
      <c r="C2821" t="s">
        <v>3168</v>
      </c>
      <c r="D2821" t="s">
        <v>63</v>
      </c>
      <c r="E2821" t="s">
        <v>264</v>
      </c>
      <c r="G2821">
        <v>1</v>
      </c>
      <c r="J2821" s="5"/>
      <c r="L2821" t="s">
        <v>2481</v>
      </c>
      <c r="M2821">
        <v>2019</v>
      </c>
      <c r="N2821">
        <v>10</v>
      </c>
      <c r="O2821" t="s">
        <v>34</v>
      </c>
      <c r="P2821" t="s">
        <v>2479</v>
      </c>
      <c r="Q2821" t="s">
        <v>35</v>
      </c>
      <c r="R2821" t="s">
        <v>264</v>
      </c>
      <c r="S2821" t="s">
        <v>61</v>
      </c>
      <c r="T2821">
        <v>0</v>
      </c>
      <c r="U2821" s="7">
        <v>0</v>
      </c>
      <c r="V2821" s="4">
        <v>0</v>
      </c>
      <c r="W2821">
        <v>0</v>
      </c>
      <c r="Y2821">
        <v>0</v>
      </c>
      <c r="Z2821">
        <v>0</v>
      </c>
      <c r="AA2821" t="b">
        <v>1</v>
      </c>
      <c r="AB2821" t="s">
        <v>151</v>
      </c>
      <c r="AC2821" t="s">
        <v>151</v>
      </c>
    </row>
    <row r="2822" spans="1:29" hidden="1" x14ac:dyDescent="0.25">
      <c r="A2822">
        <v>576386</v>
      </c>
      <c r="B2822" t="s">
        <v>2478</v>
      </c>
      <c r="C2822" t="s">
        <v>3168</v>
      </c>
      <c r="D2822" t="s">
        <v>63</v>
      </c>
      <c r="E2822" t="s">
        <v>264</v>
      </c>
      <c r="G2822">
        <v>1</v>
      </c>
      <c r="J2822" s="5"/>
      <c r="L2822" t="s">
        <v>2481</v>
      </c>
      <c r="M2822">
        <v>2019</v>
      </c>
      <c r="N2822">
        <v>10</v>
      </c>
      <c r="O2822" t="s">
        <v>34</v>
      </c>
      <c r="P2822" t="s">
        <v>2479</v>
      </c>
      <c r="Q2822" t="s">
        <v>35</v>
      </c>
      <c r="R2822" t="s">
        <v>264</v>
      </c>
      <c r="S2822" t="s">
        <v>61</v>
      </c>
      <c r="T2822">
        <v>0</v>
      </c>
      <c r="U2822" s="7">
        <v>0</v>
      </c>
      <c r="V2822" s="4">
        <v>0</v>
      </c>
      <c r="W2822">
        <v>0</v>
      </c>
      <c r="Y2822">
        <v>0</v>
      </c>
      <c r="Z2822">
        <v>0</v>
      </c>
      <c r="AA2822" t="b">
        <v>1</v>
      </c>
      <c r="AB2822" t="s">
        <v>151</v>
      </c>
      <c r="AC2822" t="s">
        <v>151</v>
      </c>
    </row>
    <row r="2823" spans="1:29" hidden="1" x14ac:dyDescent="0.25">
      <c r="A2823">
        <v>576389</v>
      </c>
      <c r="B2823" t="s">
        <v>2478</v>
      </c>
      <c r="C2823" t="s">
        <v>3168</v>
      </c>
      <c r="D2823" t="s">
        <v>63</v>
      </c>
      <c r="E2823" t="s">
        <v>29</v>
      </c>
      <c r="F2823" t="s">
        <v>41</v>
      </c>
      <c r="G2823">
        <v>1</v>
      </c>
      <c r="J2823" s="5"/>
      <c r="L2823" t="s">
        <v>608</v>
      </c>
      <c r="M2823">
        <v>2019</v>
      </c>
      <c r="N2823">
        <v>3</v>
      </c>
      <c r="O2823" t="s">
        <v>34</v>
      </c>
      <c r="Q2823" t="s">
        <v>35</v>
      </c>
      <c r="R2823" t="s">
        <v>3105</v>
      </c>
      <c r="S2823" t="s">
        <v>44</v>
      </c>
      <c r="T2823">
        <v>0.5</v>
      </c>
      <c r="U2823" s="7">
        <v>0.5</v>
      </c>
      <c r="V2823" s="4">
        <v>0.5</v>
      </c>
      <c r="W2823">
        <v>0</v>
      </c>
      <c r="Y2823">
        <v>0.5</v>
      </c>
      <c r="Z2823">
        <v>0.5</v>
      </c>
      <c r="AA2823" t="b">
        <v>1</v>
      </c>
      <c r="AB2823" t="s">
        <v>151</v>
      </c>
      <c r="AC2823" t="s">
        <v>151</v>
      </c>
    </row>
    <row r="2824" spans="1:29" hidden="1" x14ac:dyDescent="0.25">
      <c r="A2824">
        <v>576390</v>
      </c>
      <c r="B2824" t="s">
        <v>2478</v>
      </c>
      <c r="C2824" t="s">
        <v>3168</v>
      </c>
      <c r="D2824" t="s">
        <v>63</v>
      </c>
      <c r="E2824" t="s">
        <v>29</v>
      </c>
      <c r="F2824" t="s">
        <v>41</v>
      </c>
      <c r="G2824">
        <v>1</v>
      </c>
      <c r="J2824" s="5"/>
      <c r="L2824" t="s">
        <v>608</v>
      </c>
      <c r="M2824">
        <v>2019</v>
      </c>
      <c r="N2824">
        <v>3</v>
      </c>
      <c r="O2824" t="s">
        <v>34</v>
      </c>
      <c r="Q2824" t="s">
        <v>35</v>
      </c>
      <c r="R2824" t="s">
        <v>3105</v>
      </c>
      <c r="S2824" t="s">
        <v>44</v>
      </c>
      <c r="T2824">
        <v>0.5</v>
      </c>
      <c r="U2824" s="7">
        <v>0.5</v>
      </c>
      <c r="V2824" s="4">
        <v>0.5</v>
      </c>
      <c r="W2824">
        <v>0</v>
      </c>
      <c r="Y2824">
        <v>0.5</v>
      </c>
      <c r="Z2824">
        <v>0.5</v>
      </c>
      <c r="AA2824" t="b">
        <v>1</v>
      </c>
      <c r="AB2824" t="s">
        <v>151</v>
      </c>
      <c r="AC2824" t="s">
        <v>151</v>
      </c>
    </row>
    <row r="2825" spans="1:29" hidden="1" x14ac:dyDescent="0.25">
      <c r="A2825">
        <v>576669</v>
      </c>
      <c r="B2825" t="s">
        <v>2478</v>
      </c>
      <c r="C2825" t="s">
        <v>3168</v>
      </c>
      <c r="D2825" t="s">
        <v>63</v>
      </c>
      <c r="E2825" t="s">
        <v>75</v>
      </c>
      <c r="G2825">
        <v>1</v>
      </c>
      <c r="J2825" s="5"/>
      <c r="M2825">
        <v>2019</v>
      </c>
      <c r="Q2825" t="s">
        <v>35</v>
      </c>
      <c r="R2825" t="s">
        <v>75</v>
      </c>
      <c r="S2825" t="s">
        <v>61</v>
      </c>
      <c r="T2825">
        <v>0</v>
      </c>
      <c r="U2825" s="7">
        <v>0</v>
      </c>
      <c r="V2825" s="4">
        <v>0</v>
      </c>
      <c r="W2825">
        <v>0</v>
      </c>
      <c r="Y2825">
        <v>0</v>
      </c>
      <c r="Z2825">
        <v>0</v>
      </c>
      <c r="AA2825" t="b">
        <v>1</v>
      </c>
      <c r="AB2825" t="s">
        <v>151</v>
      </c>
      <c r="AC2825" t="s">
        <v>151</v>
      </c>
    </row>
    <row r="2826" spans="1:29" hidden="1" x14ac:dyDescent="0.25">
      <c r="A2826">
        <v>576981</v>
      </c>
      <c r="B2826" t="s">
        <v>2478</v>
      </c>
      <c r="C2826" t="s">
        <v>3168</v>
      </c>
      <c r="D2826" t="s">
        <v>63</v>
      </c>
      <c r="E2826" t="s">
        <v>99</v>
      </c>
      <c r="F2826" t="s">
        <v>100</v>
      </c>
      <c r="G2826">
        <v>0.33333333333332998</v>
      </c>
      <c r="J2826" s="5"/>
      <c r="L2826" t="s">
        <v>736</v>
      </c>
      <c r="M2826">
        <v>2019</v>
      </c>
      <c r="N2826">
        <v>5</v>
      </c>
      <c r="P2826" t="s">
        <v>737</v>
      </c>
      <c r="Q2826" t="s">
        <v>69</v>
      </c>
      <c r="R2826" t="s">
        <v>103</v>
      </c>
      <c r="S2826" t="s">
        <v>104</v>
      </c>
      <c r="T2826">
        <v>0.25</v>
      </c>
      <c r="U2826" s="7">
        <v>0.5</v>
      </c>
      <c r="V2826" s="4">
        <v>0.16666666666666499</v>
      </c>
      <c r="W2826">
        <v>0</v>
      </c>
      <c r="Y2826">
        <v>0.16666666666666499</v>
      </c>
      <c r="Z2826">
        <v>0.16666666666666499</v>
      </c>
      <c r="AA2826" t="b">
        <v>1</v>
      </c>
      <c r="AB2826" t="s">
        <v>151</v>
      </c>
      <c r="AC2826" t="s">
        <v>151</v>
      </c>
    </row>
    <row r="2827" spans="1:29" hidden="1" x14ac:dyDescent="0.25">
      <c r="A2827">
        <v>578292</v>
      </c>
      <c r="B2827" t="s">
        <v>2478</v>
      </c>
      <c r="C2827" t="s">
        <v>3168</v>
      </c>
      <c r="D2827" t="s">
        <v>63</v>
      </c>
      <c r="E2827" t="s">
        <v>40</v>
      </c>
      <c r="F2827" t="s">
        <v>89</v>
      </c>
      <c r="G2827">
        <v>0.33333333333332998</v>
      </c>
      <c r="J2827" s="5"/>
      <c r="L2827" t="s">
        <v>741</v>
      </c>
      <c r="M2827">
        <v>2020</v>
      </c>
      <c r="N2827">
        <v>14</v>
      </c>
      <c r="O2827" t="s">
        <v>34</v>
      </c>
      <c r="Q2827" t="s">
        <v>69</v>
      </c>
      <c r="R2827" t="s">
        <v>91</v>
      </c>
      <c r="S2827" t="s">
        <v>92</v>
      </c>
      <c r="T2827">
        <v>1</v>
      </c>
      <c r="U2827" s="7">
        <v>2</v>
      </c>
      <c r="V2827" s="4">
        <v>0.66666666666665997</v>
      </c>
      <c r="W2827">
        <v>0</v>
      </c>
      <c r="Y2827">
        <v>0.66666666666665997</v>
      </c>
      <c r="Z2827">
        <v>0.66666666666665997</v>
      </c>
      <c r="AA2827" t="b">
        <v>1</v>
      </c>
      <c r="AB2827" t="s">
        <v>151</v>
      </c>
      <c r="AC2827" t="s">
        <v>151</v>
      </c>
    </row>
    <row r="2828" spans="1:29" hidden="1" x14ac:dyDescent="0.25">
      <c r="A2828">
        <v>556547</v>
      </c>
      <c r="B2828" t="s">
        <v>2478</v>
      </c>
      <c r="C2828" t="s">
        <v>3168</v>
      </c>
      <c r="D2828" t="s">
        <v>63</v>
      </c>
      <c r="E2828" t="s">
        <v>29</v>
      </c>
      <c r="F2828" t="s">
        <v>41</v>
      </c>
      <c r="G2828">
        <v>0.5</v>
      </c>
      <c r="J2828" s="5"/>
      <c r="L2828" t="s">
        <v>1389</v>
      </c>
      <c r="M2828">
        <v>2018</v>
      </c>
      <c r="N2828">
        <v>2</v>
      </c>
      <c r="O2828" t="s">
        <v>34</v>
      </c>
      <c r="Q2828" t="s">
        <v>35</v>
      </c>
      <c r="R2828" t="s">
        <v>3105</v>
      </c>
      <c r="S2828" t="s">
        <v>44</v>
      </c>
      <c r="T2828">
        <v>0.5</v>
      </c>
      <c r="U2828" s="7">
        <v>0.5</v>
      </c>
      <c r="V2828" s="4">
        <v>0.25</v>
      </c>
      <c r="W2828">
        <v>0</v>
      </c>
      <c r="Y2828">
        <v>0.25</v>
      </c>
      <c r="Z2828">
        <v>0.25</v>
      </c>
      <c r="AA2828" t="b">
        <v>1</v>
      </c>
      <c r="AB2828" t="s">
        <v>151</v>
      </c>
      <c r="AC2828" t="s">
        <v>151</v>
      </c>
    </row>
    <row r="2829" spans="1:29" hidden="1" x14ac:dyDescent="0.25">
      <c r="A2829">
        <v>556760</v>
      </c>
      <c r="B2829" t="s">
        <v>2478</v>
      </c>
      <c r="C2829" t="s">
        <v>3168</v>
      </c>
      <c r="D2829" t="s">
        <v>63</v>
      </c>
      <c r="E2829" t="s">
        <v>29</v>
      </c>
      <c r="F2829" t="s">
        <v>41</v>
      </c>
      <c r="G2829">
        <v>0.5</v>
      </c>
      <c r="J2829" s="5"/>
      <c r="L2829" t="s">
        <v>1389</v>
      </c>
      <c r="M2829">
        <v>2018</v>
      </c>
      <c r="N2829">
        <v>3</v>
      </c>
      <c r="O2829" t="s">
        <v>34</v>
      </c>
      <c r="Q2829" t="s">
        <v>35</v>
      </c>
      <c r="R2829" t="s">
        <v>3105</v>
      </c>
      <c r="S2829" t="s">
        <v>44</v>
      </c>
      <c r="T2829">
        <v>0.5</v>
      </c>
      <c r="U2829" s="7">
        <v>0.5</v>
      </c>
      <c r="V2829" s="4">
        <v>0.25</v>
      </c>
      <c r="W2829">
        <v>0</v>
      </c>
      <c r="Y2829">
        <v>0.25</v>
      </c>
      <c r="Z2829">
        <v>0.25</v>
      </c>
      <c r="AA2829" t="b">
        <v>1</v>
      </c>
      <c r="AB2829" t="s">
        <v>151</v>
      </c>
      <c r="AC2829" t="s">
        <v>151</v>
      </c>
    </row>
    <row r="2830" spans="1:29" hidden="1" x14ac:dyDescent="0.25">
      <c r="A2830">
        <v>556761</v>
      </c>
      <c r="B2830" t="s">
        <v>2478</v>
      </c>
      <c r="C2830" t="s">
        <v>3168</v>
      </c>
      <c r="D2830" t="s">
        <v>63</v>
      </c>
      <c r="E2830" t="s">
        <v>29</v>
      </c>
      <c r="F2830" t="s">
        <v>41</v>
      </c>
      <c r="G2830">
        <v>0.5</v>
      </c>
      <c r="J2830" s="5"/>
      <c r="L2830" t="s">
        <v>1389</v>
      </c>
      <c r="M2830">
        <v>2018</v>
      </c>
      <c r="N2830">
        <v>4</v>
      </c>
      <c r="O2830" t="s">
        <v>34</v>
      </c>
      <c r="Q2830" t="s">
        <v>35</v>
      </c>
      <c r="R2830" t="s">
        <v>3105</v>
      </c>
      <c r="S2830" t="s">
        <v>44</v>
      </c>
      <c r="T2830">
        <v>0.5</v>
      </c>
      <c r="U2830" s="7">
        <v>0.5</v>
      </c>
      <c r="V2830" s="4">
        <v>0.25</v>
      </c>
      <c r="W2830">
        <v>0</v>
      </c>
      <c r="Y2830">
        <v>0.25</v>
      </c>
      <c r="Z2830">
        <v>0.25</v>
      </c>
      <c r="AA2830" t="b">
        <v>1</v>
      </c>
      <c r="AB2830" t="s">
        <v>151</v>
      </c>
      <c r="AC2830" t="s">
        <v>151</v>
      </c>
    </row>
    <row r="2831" spans="1:29" hidden="1" x14ac:dyDescent="0.25">
      <c r="A2831">
        <v>556762</v>
      </c>
      <c r="B2831" t="s">
        <v>2478</v>
      </c>
      <c r="C2831" t="s">
        <v>3168</v>
      </c>
      <c r="D2831" t="s">
        <v>63</v>
      </c>
      <c r="E2831" t="s">
        <v>29</v>
      </c>
      <c r="F2831" t="s">
        <v>41</v>
      </c>
      <c r="G2831">
        <v>0.5</v>
      </c>
      <c r="J2831" s="5"/>
      <c r="L2831" t="s">
        <v>1389</v>
      </c>
      <c r="M2831">
        <v>2018</v>
      </c>
      <c r="N2831">
        <v>3</v>
      </c>
      <c r="O2831" t="s">
        <v>34</v>
      </c>
      <c r="Q2831" t="s">
        <v>35</v>
      </c>
      <c r="R2831" t="s">
        <v>3105</v>
      </c>
      <c r="S2831" t="s">
        <v>44</v>
      </c>
      <c r="T2831">
        <v>0.5</v>
      </c>
      <c r="U2831" s="7">
        <v>0.5</v>
      </c>
      <c r="V2831" s="4">
        <v>0.25</v>
      </c>
      <c r="W2831">
        <v>0</v>
      </c>
      <c r="Y2831">
        <v>0.25</v>
      </c>
      <c r="Z2831">
        <v>0.25</v>
      </c>
      <c r="AA2831" t="b">
        <v>1</v>
      </c>
      <c r="AB2831" t="s">
        <v>151</v>
      </c>
      <c r="AC2831" t="s">
        <v>151</v>
      </c>
    </row>
    <row r="2832" spans="1:29" hidden="1" x14ac:dyDescent="0.25">
      <c r="A2832">
        <v>556766</v>
      </c>
      <c r="B2832" t="s">
        <v>2478</v>
      </c>
      <c r="C2832" t="s">
        <v>3168</v>
      </c>
      <c r="D2832" t="s">
        <v>63</v>
      </c>
      <c r="E2832" t="s">
        <v>264</v>
      </c>
      <c r="G2832">
        <v>1</v>
      </c>
      <c r="J2832" s="5"/>
      <c r="L2832" t="s">
        <v>2482</v>
      </c>
      <c r="M2832">
        <v>2018</v>
      </c>
      <c r="N2832">
        <v>12</v>
      </c>
      <c r="O2832" t="s">
        <v>34</v>
      </c>
      <c r="P2832" t="s">
        <v>2483</v>
      </c>
      <c r="Q2832" t="s">
        <v>35</v>
      </c>
      <c r="R2832" t="s">
        <v>264</v>
      </c>
      <c r="S2832" t="s">
        <v>61</v>
      </c>
      <c r="T2832">
        <v>0</v>
      </c>
      <c r="U2832" s="7">
        <v>0</v>
      </c>
      <c r="V2832" s="4">
        <v>0</v>
      </c>
      <c r="W2832">
        <v>0</v>
      </c>
      <c r="Y2832">
        <v>0</v>
      </c>
      <c r="Z2832">
        <v>0</v>
      </c>
      <c r="AA2832" t="b">
        <v>1</v>
      </c>
      <c r="AB2832" t="s">
        <v>151</v>
      </c>
      <c r="AC2832" t="s">
        <v>151</v>
      </c>
    </row>
    <row r="2833" spans="1:29" hidden="1" x14ac:dyDescent="0.25">
      <c r="A2833">
        <v>576096</v>
      </c>
      <c r="B2833" t="s">
        <v>2478</v>
      </c>
      <c r="C2833" t="s">
        <v>3168</v>
      </c>
      <c r="D2833" t="s">
        <v>63</v>
      </c>
      <c r="E2833" t="s">
        <v>228</v>
      </c>
      <c r="G2833">
        <v>1</v>
      </c>
      <c r="J2833" s="5"/>
      <c r="L2833" t="s">
        <v>2484</v>
      </c>
      <c r="M2833">
        <v>2019</v>
      </c>
      <c r="N2833">
        <v>7</v>
      </c>
      <c r="P2833" t="s">
        <v>399</v>
      </c>
      <c r="Q2833" t="s">
        <v>35</v>
      </c>
      <c r="R2833" t="s">
        <v>228</v>
      </c>
      <c r="S2833" t="s">
        <v>61</v>
      </c>
      <c r="T2833">
        <v>0</v>
      </c>
      <c r="U2833" s="7">
        <v>0</v>
      </c>
      <c r="V2833" s="4">
        <v>0</v>
      </c>
      <c r="W2833">
        <v>0</v>
      </c>
      <c r="Y2833">
        <v>0</v>
      </c>
      <c r="Z2833">
        <v>0</v>
      </c>
      <c r="AA2833" t="b">
        <v>1</v>
      </c>
      <c r="AB2833" t="s">
        <v>151</v>
      </c>
      <c r="AC2833" t="s">
        <v>151</v>
      </c>
    </row>
    <row r="2834" spans="1:29" hidden="1" x14ac:dyDescent="0.25">
      <c r="A2834">
        <v>581590</v>
      </c>
      <c r="B2834" t="s">
        <v>2478</v>
      </c>
      <c r="C2834" t="s">
        <v>3168</v>
      </c>
      <c r="D2834" t="s">
        <v>63</v>
      </c>
      <c r="E2834" t="s">
        <v>264</v>
      </c>
      <c r="G2834">
        <v>1</v>
      </c>
      <c r="J2834" s="5"/>
      <c r="L2834" t="s">
        <v>2481</v>
      </c>
      <c r="M2834">
        <v>2020</v>
      </c>
      <c r="N2834">
        <v>14</v>
      </c>
      <c r="O2834" t="s">
        <v>34</v>
      </c>
      <c r="P2834" t="s">
        <v>2483</v>
      </c>
      <c r="Q2834" t="s">
        <v>35</v>
      </c>
      <c r="R2834" t="s">
        <v>264</v>
      </c>
      <c r="S2834" t="s">
        <v>61</v>
      </c>
      <c r="T2834">
        <v>0</v>
      </c>
      <c r="U2834" s="7">
        <v>0</v>
      </c>
      <c r="V2834" s="4">
        <v>0</v>
      </c>
      <c r="W2834">
        <v>0</v>
      </c>
      <c r="Y2834">
        <v>0</v>
      </c>
      <c r="Z2834">
        <v>0</v>
      </c>
      <c r="AA2834" t="b">
        <v>1</v>
      </c>
      <c r="AB2834" t="s">
        <v>151</v>
      </c>
      <c r="AC2834" t="s">
        <v>151</v>
      </c>
    </row>
    <row r="2835" spans="1:29" hidden="1" x14ac:dyDescent="0.25">
      <c r="A2835">
        <v>584098</v>
      </c>
      <c r="B2835" t="s">
        <v>2478</v>
      </c>
      <c r="C2835" t="s">
        <v>3168</v>
      </c>
      <c r="D2835" t="s">
        <v>63</v>
      </c>
      <c r="E2835" t="s">
        <v>40</v>
      </c>
      <c r="F2835" t="s">
        <v>89</v>
      </c>
      <c r="G2835">
        <v>0.5</v>
      </c>
      <c r="J2835" s="5"/>
      <c r="L2835" t="s">
        <v>741</v>
      </c>
      <c r="M2835">
        <v>2020</v>
      </c>
      <c r="N2835">
        <v>11</v>
      </c>
      <c r="O2835" t="s">
        <v>34</v>
      </c>
      <c r="Q2835" t="s">
        <v>69</v>
      </c>
      <c r="R2835" t="s">
        <v>91</v>
      </c>
      <c r="S2835" t="s">
        <v>92</v>
      </c>
      <c r="T2835">
        <v>1</v>
      </c>
      <c r="U2835" s="7">
        <v>2</v>
      </c>
      <c r="V2835" s="4">
        <v>1</v>
      </c>
      <c r="W2835">
        <v>0</v>
      </c>
      <c r="Y2835">
        <v>1</v>
      </c>
      <c r="Z2835">
        <v>1</v>
      </c>
      <c r="AA2835" t="b">
        <v>1</v>
      </c>
      <c r="AB2835" t="s">
        <v>151</v>
      </c>
      <c r="AC2835" t="s">
        <v>151</v>
      </c>
    </row>
    <row r="2836" spans="1:29" hidden="1" x14ac:dyDescent="0.25">
      <c r="A2836">
        <v>584192</v>
      </c>
      <c r="B2836" t="s">
        <v>2478</v>
      </c>
      <c r="C2836" t="s">
        <v>3168</v>
      </c>
      <c r="D2836" t="s">
        <v>63</v>
      </c>
      <c r="E2836" t="s">
        <v>29</v>
      </c>
      <c r="F2836" t="s">
        <v>41</v>
      </c>
      <c r="G2836">
        <v>1</v>
      </c>
      <c r="J2836" s="5"/>
      <c r="L2836" t="s">
        <v>1389</v>
      </c>
      <c r="M2836">
        <v>2020</v>
      </c>
      <c r="N2836">
        <v>3</v>
      </c>
      <c r="O2836" t="s">
        <v>34</v>
      </c>
      <c r="Q2836" t="s">
        <v>35</v>
      </c>
      <c r="R2836" t="s">
        <v>3105</v>
      </c>
      <c r="S2836" t="s">
        <v>44</v>
      </c>
      <c r="T2836">
        <v>0.5</v>
      </c>
      <c r="U2836" s="7">
        <v>0.5</v>
      </c>
      <c r="V2836" s="4">
        <v>0.5</v>
      </c>
      <c r="W2836">
        <v>0</v>
      </c>
      <c r="Y2836">
        <v>0.5</v>
      </c>
      <c r="Z2836">
        <v>0.5</v>
      </c>
      <c r="AA2836" t="b">
        <v>1</v>
      </c>
      <c r="AB2836" t="s">
        <v>151</v>
      </c>
      <c r="AC2836" t="s">
        <v>151</v>
      </c>
    </row>
    <row r="2837" spans="1:29" hidden="1" x14ac:dyDescent="0.25">
      <c r="A2837">
        <v>584193</v>
      </c>
      <c r="B2837" t="s">
        <v>2478</v>
      </c>
      <c r="C2837" t="s">
        <v>3168</v>
      </c>
      <c r="D2837" t="s">
        <v>63</v>
      </c>
      <c r="E2837" t="s">
        <v>29</v>
      </c>
      <c r="F2837" t="s">
        <v>41</v>
      </c>
      <c r="G2837">
        <v>1</v>
      </c>
      <c r="J2837" s="5"/>
      <c r="L2837" t="s">
        <v>608</v>
      </c>
      <c r="M2837">
        <v>2020</v>
      </c>
      <c r="N2837">
        <v>5</v>
      </c>
      <c r="O2837" t="s">
        <v>34</v>
      </c>
      <c r="Q2837" t="s">
        <v>35</v>
      </c>
      <c r="R2837" t="s">
        <v>3105</v>
      </c>
      <c r="S2837" t="s">
        <v>44</v>
      </c>
      <c r="T2837">
        <v>0.5</v>
      </c>
      <c r="U2837" s="7">
        <v>0.5</v>
      </c>
      <c r="V2837" s="4">
        <v>0.5</v>
      </c>
      <c r="W2837">
        <v>0</v>
      </c>
      <c r="Y2837">
        <v>0.5</v>
      </c>
      <c r="Z2837">
        <v>0.5</v>
      </c>
      <c r="AA2837" t="b">
        <v>1</v>
      </c>
      <c r="AB2837" t="s">
        <v>151</v>
      </c>
      <c r="AC2837" t="s">
        <v>151</v>
      </c>
    </row>
    <row r="2838" spans="1:29" hidden="1" x14ac:dyDescent="0.25">
      <c r="A2838">
        <v>584194</v>
      </c>
      <c r="B2838" t="s">
        <v>2478</v>
      </c>
      <c r="C2838" t="s">
        <v>3168</v>
      </c>
      <c r="D2838" t="s">
        <v>63</v>
      </c>
      <c r="E2838" t="s">
        <v>29</v>
      </c>
      <c r="F2838" t="s">
        <v>41</v>
      </c>
      <c r="G2838">
        <v>1</v>
      </c>
      <c r="J2838" s="5"/>
      <c r="L2838" t="s">
        <v>608</v>
      </c>
      <c r="M2838">
        <v>2020</v>
      </c>
      <c r="N2838">
        <v>4</v>
      </c>
      <c r="O2838" t="s">
        <v>34</v>
      </c>
      <c r="Q2838" t="s">
        <v>35</v>
      </c>
      <c r="R2838" t="s">
        <v>3105</v>
      </c>
      <c r="S2838" t="s">
        <v>44</v>
      </c>
      <c r="T2838">
        <v>0.5</v>
      </c>
      <c r="U2838" s="7">
        <v>0.5</v>
      </c>
      <c r="V2838" s="4">
        <v>0.5</v>
      </c>
      <c r="W2838">
        <v>0</v>
      </c>
      <c r="Y2838">
        <v>0.5</v>
      </c>
      <c r="Z2838">
        <v>0.5</v>
      </c>
      <c r="AA2838" t="b">
        <v>1</v>
      </c>
      <c r="AB2838" t="s">
        <v>151</v>
      </c>
      <c r="AC2838" t="s">
        <v>151</v>
      </c>
    </row>
    <row r="2839" spans="1:29" hidden="1" x14ac:dyDescent="0.25">
      <c r="A2839">
        <v>586049</v>
      </c>
      <c r="B2839" t="s">
        <v>2478</v>
      </c>
      <c r="C2839" t="s">
        <v>3168</v>
      </c>
      <c r="D2839" t="s">
        <v>63</v>
      </c>
      <c r="E2839" t="s">
        <v>29</v>
      </c>
      <c r="F2839" t="s">
        <v>41</v>
      </c>
      <c r="G2839">
        <v>1</v>
      </c>
      <c r="J2839" s="5"/>
      <c r="L2839" t="s">
        <v>1389</v>
      </c>
      <c r="M2839">
        <v>2020</v>
      </c>
      <c r="N2839">
        <v>3</v>
      </c>
      <c r="O2839" t="s">
        <v>34</v>
      </c>
      <c r="Q2839" t="s">
        <v>35</v>
      </c>
      <c r="R2839" t="s">
        <v>3105</v>
      </c>
      <c r="S2839" t="s">
        <v>44</v>
      </c>
      <c r="T2839">
        <v>0.5</v>
      </c>
      <c r="U2839" s="7">
        <v>0.5</v>
      </c>
      <c r="V2839" s="4">
        <v>0.5</v>
      </c>
      <c r="W2839">
        <v>0</v>
      </c>
      <c r="Y2839">
        <v>0.5</v>
      </c>
      <c r="Z2839">
        <v>0.5</v>
      </c>
      <c r="AA2839" t="b">
        <v>1</v>
      </c>
      <c r="AB2839" t="s">
        <v>151</v>
      </c>
      <c r="AC2839" t="s">
        <v>151</v>
      </c>
    </row>
    <row r="2840" spans="1:29" hidden="1" x14ac:dyDescent="0.25">
      <c r="A2840">
        <v>587199</v>
      </c>
      <c r="B2840" t="s">
        <v>2478</v>
      </c>
      <c r="C2840" t="s">
        <v>3168</v>
      </c>
      <c r="D2840" t="s">
        <v>63</v>
      </c>
      <c r="E2840" t="s">
        <v>75</v>
      </c>
      <c r="G2840">
        <v>1</v>
      </c>
      <c r="J2840" s="5"/>
      <c r="M2840">
        <v>2020</v>
      </c>
      <c r="Q2840" t="s">
        <v>35</v>
      </c>
      <c r="R2840" t="s">
        <v>75</v>
      </c>
      <c r="S2840" t="s">
        <v>61</v>
      </c>
      <c r="T2840">
        <v>0</v>
      </c>
      <c r="U2840" s="7">
        <v>0</v>
      </c>
      <c r="V2840" s="4">
        <v>0</v>
      </c>
      <c r="W2840">
        <v>0</v>
      </c>
      <c r="Y2840">
        <v>0</v>
      </c>
      <c r="Z2840">
        <v>0</v>
      </c>
      <c r="AA2840" t="b">
        <v>1</v>
      </c>
      <c r="AB2840" t="s">
        <v>151</v>
      </c>
      <c r="AC2840" t="s">
        <v>151</v>
      </c>
    </row>
    <row r="2841" spans="1:29" hidden="1" x14ac:dyDescent="0.25">
      <c r="A2841">
        <v>531282</v>
      </c>
      <c r="B2841" t="s">
        <v>2485</v>
      </c>
      <c r="C2841" t="s">
        <v>3168</v>
      </c>
      <c r="D2841" t="s">
        <v>156</v>
      </c>
      <c r="E2841" t="s">
        <v>40</v>
      </c>
      <c r="F2841" t="s">
        <v>163</v>
      </c>
      <c r="G2841">
        <v>1</v>
      </c>
      <c r="J2841" s="5"/>
      <c r="L2841" t="s">
        <v>1080</v>
      </c>
      <c r="M2841">
        <v>2017</v>
      </c>
      <c r="N2841">
        <v>6</v>
      </c>
      <c r="O2841" t="s">
        <v>34</v>
      </c>
      <c r="Q2841" t="s">
        <v>35</v>
      </c>
      <c r="R2841" t="s">
        <v>164</v>
      </c>
      <c r="S2841" t="s">
        <v>44</v>
      </c>
      <c r="T2841">
        <v>0.5</v>
      </c>
      <c r="U2841" s="7">
        <v>0.5</v>
      </c>
      <c r="V2841" s="4">
        <v>0.5</v>
      </c>
      <c r="W2841">
        <v>0</v>
      </c>
      <c r="Y2841">
        <v>0.5</v>
      </c>
      <c r="Z2841">
        <v>0.5</v>
      </c>
      <c r="AA2841" t="b">
        <v>1</v>
      </c>
      <c r="AB2841" t="s">
        <v>151</v>
      </c>
      <c r="AC2841" t="s">
        <v>3191</v>
      </c>
    </row>
    <row r="2842" spans="1:29" hidden="1" x14ac:dyDescent="0.25">
      <c r="A2842">
        <v>559429</v>
      </c>
      <c r="B2842" t="s">
        <v>2485</v>
      </c>
      <c r="C2842" t="s">
        <v>3168</v>
      </c>
      <c r="D2842" t="s">
        <v>156</v>
      </c>
      <c r="E2842" t="s">
        <v>40</v>
      </c>
      <c r="F2842" t="s">
        <v>41</v>
      </c>
      <c r="G2842">
        <v>0.5</v>
      </c>
      <c r="J2842" s="5"/>
      <c r="L2842" t="s">
        <v>1080</v>
      </c>
      <c r="M2842">
        <v>2018</v>
      </c>
      <c r="N2842">
        <v>12</v>
      </c>
      <c r="O2842" t="s">
        <v>34</v>
      </c>
      <c r="Q2842" t="s">
        <v>35</v>
      </c>
      <c r="R2842" t="s">
        <v>43</v>
      </c>
      <c r="S2842" t="s">
        <v>44</v>
      </c>
      <c r="T2842">
        <v>0.5</v>
      </c>
      <c r="U2842" s="7">
        <v>0.5</v>
      </c>
      <c r="V2842" s="4">
        <v>0.25</v>
      </c>
      <c r="W2842">
        <v>0</v>
      </c>
      <c r="Y2842">
        <v>0.25</v>
      </c>
      <c r="Z2842">
        <v>0.25</v>
      </c>
      <c r="AA2842" t="b">
        <v>1</v>
      </c>
      <c r="AB2842" t="s">
        <v>151</v>
      </c>
      <c r="AC2842" t="s">
        <v>3191</v>
      </c>
    </row>
    <row r="2843" spans="1:29" hidden="1" x14ac:dyDescent="0.25">
      <c r="A2843">
        <v>583775</v>
      </c>
      <c r="B2843" t="s">
        <v>2486</v>
      </c>
      <c r="C2843" t="s">
        <v>3168</v>
      </c>
      <c r="D2843" t="s">
        <v>156</v>
      </c>
      <c r="E2843" t="s">
        <v>40</v>
      </c>
      <c r="F2843" t="s">
        <v>41</v>
      </c>
      <c r="G2843">
        <v>0.5</v>
      </c>
      <c r="J2843" s="5"/>
      <c r="L2843" t="s">
        <v>1124</v>
      </c>
      <c r="M2843">
        <v>2020</v>
      </c>
      <c r="N2843">
        <v>3</v>
      </c>
      <c r="O2843" t="s">
        <v>34</v>
      </c>
      <c r="Q2843" t="s">
        <v>35</v>
      </c>
      <c r="R2843" t="s">
        <v>43</v>
      </c>
      <c r="S2843" t="s">
        <v>44</v>
      </c>
      <c r="T2843">
        <v>0.5</v>
      </c>
      <c r="U2843" s="7">
        <v>0.5</v>
      </c>
      <c r="V2843" s="4">
        <v>0.25</v>
      </c>
      <c r="W2843">
        <v>0</v>
      </c>
      <c r="Y2843">
        <v>0.25</v>
      </c>
      <c r="Z2843">
        <v>0.25</v>
      </c>
      <c r="AA2843" t="b">
        <v>1</v>
      </c>
      <c r="AB2843" t="s">
        <v>151</v>
      </c>
      <c r="AC2843" t="s">
        <v>3191</v>
      </c>
    </row>
    <row r="2844" spans="1:29" hidden="1" x14ac:dyDescent="0.25">
      <c r="A2844">
        <v>570178</v>
      </c>
      <c r="B2844" t="s">
        <v>2486</v>
      </c>
      <c r="C2844" t="s">
        <v>3168</v>
      </c>
      <c r="D2844" t="s">
        <v>156</v>
      </c>
      <c r="E2844" t="s">
        <v>288</v>
      </c>
      <c r="G2844">
        <v>0.33333333333332998</v>
      </c>
      <c r="J2844" s="5"/>
      <c r="M2844">
        <v>2019</v>
      </c>
      <c r="N2844">
        <v>19</v>
      </c>
      <c r="O2844" t="s">
        <v>34</v>
      </c>
      <c r="P2844" t="s">
        <v>266</v>
      </c>
      <c r="Q2844" t="s">
        <v>35</v>
      </c>
      <c r="R2844" t="s">
        <v>288</v>
      </c>
      <c r="S2844" t="s">
        <v>61</v>
      </c>
      <c r="T2844">
        <v>0</v>
      </c>
      <c r="U2844" s="7">
        <v>0</v>
      </c>
      <c r="V2844" s="4">
        <v>0</v>
      </c>
      <c r="W2844">
        <v>0</v>
      </c>
      <c r="Y2844">
        <v>0</v>
      </c>
      <c r="Z2844">
        <v>0</v>
      </c>
      <c r="AA2844" t="b">
        <v>1</v>
      </c>
      <c r="AB2844" t="s">
        <v>76</v>
      </c>
      <c r="AC2844" t="s">
        <v>3186</v>
      </c>
    </row>
    <row r="2845" spans="1:29" hidden="1" x14ac:dyDescent="0.25">
      <c r="A2845">
        <v>572541</v>
      </c>
      <c r="B2845" t="s">
        <v>2486</v>
      </c>
      <c r="C2845" t="s">
        <v>3168</v>
      </c>
      <c r="D2845" t="s">
        <v>156</v>
      </c>
      <c r="E2845" t="s">
        <v>99</v>
      </c>
      <c r="F2845" t="s">
        <v>100</v>
      </c>
      <c r="G2845">
        <v>0.2</v>
      </c>
      <c r="J2845" s="5"/>
      <c r="L2845" t="s">
        <v>516</v>
      </c>
      <c r="M2845">
        <v>2019</v>
      </c>
      <c r="N2845">
        <v>20</v>
      </c>
      <c r="P2845" t="s">
        <v>517</v>
      </c>
      <c r="Q2845" t="s">
        <v>35</v>
      </c>
      <c r="R2845" t="s">
        <v>103</v>
      </c>
      <c r="S2845" t="s">
        <v>104</v>
      </c>
      <c r="T2845">
        <v>0.25</v>
      </c>
      <c r="U2845" s="7">
        <v>0.25</v>
      </c>
      <c r="V2845" s="4">
        <v>0.05</v>
      </c>
      <c r="W2845">
        <v>0</v>
      </c>
      <c r="Y2845">
        <v>0.05</v>
      </c>
      <c r="Z2845">
        <v>0.05</v>
      </c>
      <c r="AA2845" t="b">
        <v>1</v>
      </c>
      <c r="AB2845" t="s">
        <v>76</v>
      </c>
      <c r="AC2845" t="s">
        <v>3186</v>
      </c>
    </row>
    <row r="2846" spans="1:29" hidden="1" x14ac:dyDescent="0.25">
      <c r="A2846">
        <v>576007</v>
      </c>
      <c r="B2846" t="s">
        <v>2487</v>
      </c>
      <c r="C2846" t="s">
        <v>3168</v>
      </c>
      <c r="D2846" t="s">
        <v>63</v>
      </c>
      <c r="E2846" t="s">
        <v>40</v>
      </c>
      <c r="F2846" t="s">
        <v>41</v>
      </c>
      <c r="G2846">
        <v>1</v>
      </c>
      <c r="J2846" s="5"/>
      <c r="L2846" t="s">
        <v>1389</v>
      </c>
      <c r="M2846">
        <v>2019</v>
      </c>
      <c r="N2846">
        <v>2</v>
      </c>
      <c r="O2846" t="s">
        <v>34</v>
      </c>
      <c r="Q2846" t="s">
        <v>35</v>
      </c>
      <c r="R2846" t="s">
        <v>43</v>
      </c>
      <c r="S2846" t="s">
        <v>44</v>
      </c>
      <c r="T2846">
        <v>0.5</v>
      </c>
      <c r="U2846" s="7">
        <v>0.5</v>
      </c>
      <c r="V2846" s="4">
        <v>0.5</v>
      </c>
      <c r="W2846">
        <v>0</v>
      </c>
      <c r="Y2846">
        <v>0.5</v>
      </c>
      <c r="Z2846">
        <v>0.5</v>
      </c>
      <c r="AA2846" t="b">
        <v>1</v>
      </c>
      <c r="AB2846" t="s">
        <v>151</v>
      </c>
      <c r="AC2846" t="s">
        <v>151</v>
      </c>
    </row>
    <row r="2847" spans="1:29" hidden="1" x14ac:dyDescent="0.25">
      <c r="A2847">
        <v>593343</v>
      </c>
      <c r="B2847" t="s">
        <v>2487</v>
      </c>
      <c r="C2847" t="s">
        <v>3168</v>
      </c>
      <c r="D2847" t="s">
        <v>63</v>
      </c>
      <c r="E2847" t="s">
        <v>58</v>
      </c>
      <c r="G2847">
        <v>4.1666666666666997E-2</v>
      </c>
      <c r="J2847" s="5"/>
      <c r="M2847">
        <v>2020</v>
      </c>
      <c r="N2847">
        <v>260</v>
      </c>
      <c r="O2847" t="s">
        <v>34</v>
      </c>
      <c r="P2847" t="s">
        <v>266</v>
      </c>
      <c r="Q2847" t="s">
        <v>35</v>
      </c>
      <c r="R2847" t="s">
        <v>58</v>
      </c>
      <c r="S2847" t="s">
        <v>60</v>
      </c>
      <c r="T2847">
        <v>3</v>
      </c>
      <c r="U2847" s="7">
        <v>3</v>
      </c>
      <c r="V2847" s="4">
        <v>0.125000000000001</v>
      </c>
      <c r="W2847">
        <v>3</v>
      </c>
      <c r="Y2847">
        <v>0.125000000000001</v>
      </c>
      <c r="Z2847">
        <v>0.125000000000001</v>
      </c>
      <c r="AA2847" t="b">
        <v>1</v>
      </c>
      <c r="AB2847" t="s">
        <v>151</v>
      </c>
      <c r="AC2847" t="s">
        <v>151</v>
      </c>
    </row>
    <row r="2848" spans="1:29" hidden="1" x14ac:dyDescent="0.25">
      <c r="A2848">
        <v>576286</v>
      </c>
      <c r="B2848" t="s">
        <v>2488</v>
      </c>
      <c r="C2848" t="s">
        <v>3168</v>
      </c>
      <c r="D2848" t="s">
        <v>130</v>
      </c>
      <c r="E2848" t="s">
        <v>599</v>
      </c>
      <c r="G2848">
        <v>1</v>
      </c>
      <c r="J2848" s="5"/>
      <c r="M2848">
        <v>2019</v>
      </c>
      <c r="N2848">
        <v>75</v>
      </c>
      <c r="O2848" t="s">
        <v>34</v>
      </c>
      <c r="P2848" t="s">
        <v>266</v>
      </c>
      <c r="Q2848" t="s">
        <v>35</v>
      </c>
      <c r="R2848" t="s">
        <v>599</v>
      </c>
      <c r="S2848" t="s">
        <v>191</v>
      </c>
      <c r="T2848">
        <v>1</v>
      </c>
      <c r="U2848" s="7">
        <v>1</v>
      </c>
      <c r="V2848" s="4">
        <v>1</v>
      </c>
      <c r="W2848">
        <v>0</v>
      </c>
      <c r="Y2848">
        <v>1</v>
      </c>
      <c r="Z2848">
        <v>1</v>
      </c>
      <c r="AA2848" t="b">
        <v>1</v>
      </c>
      <c r="AB2848" t="s">
        <v>76</v>
      </c>
      <c r="AC2848" t="s">
        <v>3186</v>
      </c>
    </row>
    <row r="2849" spans="1:29" hidden="1" x14ac:dyDescent="0.25">
      <c r="A2849">
        <v>580273</v>
      </c>
      <c r="B2849" t="s">
        <v>2488</v>
      </c>
      <c r="C2849" t="s">
        <v>3168</v>
      </c>
      <c r="D2849" t="s">
        <v>130</v>
      </c>
      <c r="E2849" t="s">
        <v>58</v>
      </c>
      <c r="G2849">
        <v>9.0909090909090995E-2</v>
      </c>
      <c r="J2849" s="5"/>
      <c r="M2849">
        <v>2019</v>
      </c>
      <c r="N2849">
        <v>158</v>
      </c>
      <c r="O2849" t="s">
        <v>34</v>
      </c>
      <c r="P2849" t="s">
        <v>1645</v>
      </c>
      <c r="Q2849" t="s">
        <v>35</v>
      </c>
      <c r="R2849" t="s">
        <v>58</v>
      </c>
      <c r="S2849" t="s">
        <v>60</v>
      </c>
      <c r="T2849">
        <v>3</v>
      </c>
      <c r="U2849" s="7">
        <v>3</v>
      </c>
      <c r="V2849" s="4">
        <v>0.27272727272727298</v>
      </c>
      <c r="W2849">
        <v>3</v>
      </c>
      <c r="Y2849">
        <v>0.27272727272727298</v>
      </c>
      <c r="Z2849">
        <v>0.27272727272727298</v>
      </c>
      <c r="AA2849" t="b">
        <v>1</v>
      </c>
      <c r="AB2849" t="s">
        <v>76</v>
      </c>
      <c r="AC2849" t="s">
        <v>3186</v>
      </c>
    </row>
    <row r="2850" spans="1:29" hidden="1" x14ac:dyDescent="0.25">
      <c r="A2850">
        <v>582646</v>
      </c>
      <c r="B2850" t="s">
        <v>2488</v>
      </c>
      <c r="C2850" t="s">
        <v>3168</v>
      </c>
      <c r="D2850" t="s">
        <v>130</v>
      </c>
      <c r="E2850" t="s">
        <v>99</v>
      </c>
      <c r="F2850" t="s">
        <v>134</v>
      </c>
      <c r="G2850">
        <v>0.33333333333332998</v>
      </c>
      <c r="J2850" s="5">
        <v>567209500008</v>
      </c>
      <c r="L2850" t="s">
        <v>496</v>
      </c>
      <c r="M2850">
        <v>2020</v>
      </c>
      <c r="N2850">
        <v>9</v>
      </c>
      <c r="O2850" t="s">
        <v>34</v>
      </c>
      <c r="P2850" t="s">
        <v>482</v>
      </c>
      <c r="Q2850" t="s">
        <v>69</v>
      </c>
      <c r="R2850" t="s">
        <v>224</v>
      </c>
      <c r="S2850" t="s">
        <v>225</v>
      </c>
      <c r="T2850">
        <v>0.5</v>
      </c>
      <c r="U2850" s="7">
        <v>1</v>
      </c>
      <c r="V2850" s="4">
        <v>0.33333333333332998</v>
      </c>
      <c r="W2850">
        <v>0</v>
      </c>
      <c r="Y2850">
        <v>0.33333333333332998</v>
      </c>
      <c r="Z2850">
        <v>0.33333333333332998</v>
      </c>
      <c r="AA2850" t="b">
        <v>1</v>
      </c>
      <c r="AB2850" t="s">
        <v>76</v>
      </c>
      <c r="AC2850" t="s">
        <v>3186</v>
      </c>
    </row>
    <row r="2851" spans="1:29" hidden="1" x14ac:dyDescent="0.25">
      <c r="A2851">
        <v>565823</v>
      </c>
      <c r="B2851" t="s">
        <v>2488</v>
      </c>
      <c r="C2851" t="s">
        <v>3168</v>
      </c>
      <c r="D2851" t="s">
        <v>130</v>
      </c>
      <c r="E2851" t="s">
        <v>99</v>
      </c>
      <c r="F2851" t="s">
        <v>100</v>
      </c>
      <c r="G2851">
        <v>0.2</v>
      </c>
      <c r="J2851" s="5"/>
      <c r="L2851" t="s">
        <v>2272</v>
      </c>
      <c r="M2851">
        <v>2019</v>
      </c>
      <c r="N2851">
        <v>4</v>
      </c>
      <c r="P2851" t="s">
        <v>2273</v>
      </c>
      <c r="Q2851" t="s">
        <v>69</v>
      </c>
      <c r="R2851" t="s">
        <v>103</v>
      </c>
      <c r="S2851" t="s">
        <v>104</v>
      </c>
      <c r="T2851">
        <v>0.25</v>
      </c>
      <c r="U2851" s="7">
        <v>0.5</v>
      </c>
      <c r="V2851" s="4">
        <v>0.1</v>
      </c>
      <c r="W2851">
        <v>0</v>
      </c>
      <c r="Y2851">
        <v>0.1</v>
      </c>
      <c r="Z2851">
        <v>0.1</v>
      </c>
      <c r="AA2851" t="b">
        <v>1</v>
      </c>
      <c r="AB2851" t="s">
        <v>76</v>
      </c>
      <c r="AC2851" t="s">
        <v>3186</v>
      </c>
    </row>
    <row r="2852" spans="1:29" hidden="1" x14ac:dyDescent="0.25">
      <c r="A2852">
        <v>565833</v>
      </c>
      <c r="B2852" t="s">
        <v>2488</v>
      </c>
      <c r="C2852" t="s">
        <v>3168</v>
      </c>
      <c r="D2852" t="s">
        <v>130</v>
      </c>
      <c r="E2852" t="s">
        <v>99</v>
      </c>
      <c r="F2852" t="s">
        <v>100</v>
      </c>
      <c r="G2852">
        <v>0.11111111111110999</v>
      </c>
      <c r="J2852" s="5"/>
      <c r="L2852" t="s">
        <v>2272</v>
      </c>
      <c r="M2852">
        <v>2019</v>
      </c>
      <c r="N2852">
        <v>6</v>
      </c>
      <c r="P2852" t="s">
        <v>2273</v>
      </c>
      <c r="Q2852" t="s">
        <v>69</v>
      </c>
      <c r="R2852" t="s">
        <v>103</v>
      </c>
      <c r="S2852" t="s">
        <v>104</v>
      </c>
      <c r="T2852">
        <v>0.25</v>
      </c>
      <c r="U2852" s="7">
        <v>0.5</v>
      </c>
      <c r="V2852" s="4">
        <v>5.5555555555554997E-2</v>
      </c>
      <c r="W2852">
        <v>0</v>
      </c>
      <c r="Y2852">
        <v>5.5555555555554997E-2</v>
      </c>
      <c r="Z2852">
        <v>5.5555555555554997E-2</v>
      </c>
      <c r="AA2852" t="b">
        <v>1</v>
      </c>
      <c r="AB2852" t="s">
        <v>76</v>
      </c>
      <c r="AC2852" t="s">
        <v>3186</v>
      </c>
    </row>
    <row r="2853" spans="1:29" hidden="1" x14ac:dyDescent="0.25">
      <c r="A2853">
        <v>584704</v>
      </c>
      <c r="B2853" t="s">
        <v>2488</v>
      </c>
      <c r="C2853" t="s">
        <v>3168</v>
      </c>
      <c r="D2853" t="s">
        <v>130</v>
      </c>
      <c r="E2853" t="s">
        <v>599</v>
      </c>
      <c r="G2853">
        <v>1</v>
      </c>
      <c r="J2853" s="5"/>
      <c r="M2853">
        <v>2020</v>
      </c>
      <c r="N2853">
        <v>75</v>
      </c>
      <c r="O2853" t="s">
        <v>34</v>
      </c>
      <c r="P2853" t="s">
        <v>266</v>
      </c>
      <c r="Q2853" t="s">
        <v>69</v>
      </c>
      <c r="R2853" t="s">
        <v>599</v>
      </c>
      <c r="S2853" t="s">
        <v>191</v>
      </c>
      <c r="T2853">
        <v>1</v>
      </c>
      <c r="U2853" s="7">
        <v>1</v>
      </c>
      <c r="V2853" s="4">
        <v>1</v>
      </c>
      <c r="W2853">
        <v>0</v>
      </c>
      <c r="Y2853">
        <v>1</v>
      </c>
      <c r="Z2853">
        <v>1</v>
      </c>
      <c r="AA2853" t="b">
        <v>1</v>
      </c>
      <c r="AB2853" t="s">
        <v>76</v>
      </c>
      <c r="AC2853" t="s">
        <v>3186</v>
      </c>
    </row>
    <row r="2854" spans="1:29" hidden="1" x14ac:dyDescent="0.25">
      <c r="A2854">
        <v>569865</v>
      </c>
      <c r="B2854" t="s">
        <v>2488</v>
      </c>
      <c r="C2854" t="s">
        <v>3168</v>
      </c>
      <c r="D2854" t="s">
        <v>130</v>
      </c>
      <c r="E2854" t="s">
        <v>228</v>
      </c>
      <c r="F2854" t="s">
        <v>524</v>
      </c>
      <c r="G2854">
        <v>0.16666666666666999</v>
      </c>
      <c r="J2854" s="5"/>
      <c r="L2854" t="s">
        <v>2374</v>
      </c>
      <c r="M2854">
        <v>2019</v>
      </c>
      <c r="N2854">
        <v>10</v>
      </c>
      <c r="P2854" t="s">
        <v>2375</v>
      </c>
      <c r="Q2854" t="s">
        <v>35</v>
      </c>
      <c r="R2854" t="s">
        <v>3096</v>
      </c>
      <c r="S2854" t="s">
        <v>61</v>
      </c>
      <c r="T2854">
        <v>0</v>
      </c>
      <c r="U2854" s="7">
        <v>0</v>
      </c>
      <c r="V2854" s="4">
        <v>0</v>
      </c>
      <c r="W2854">
        <v>0</v>
      </c>
      <c r="Y2854">
        <v>0</v>
      </c>
      <c r="Z2854">
        <v>0</v>
      </c>
      <c r="AA2854" t="b">
        <v>1</v>
      </c>
      <c r="AB2854" t="s">
        <v>76</v>
      </c>
      <c r="AC2854" t="s">
        <v>3186</v>
      </c>
    </row>
    <row r="2855" spans="1:29" hidden="1" x14ac:dyDescent="0.25">
      <c r="A2855">
        <v>586125</v>
      </c>
      <c r="B2855" t="s">
        <v>2488</v>
      </c>
      <c r="C2855" t="s">
        <v>3168</v>
      </c>
      <c r="D2855" t="s">
        <v>130</v>
      </c>
      <c r="E2855" t="s">
        <v>99</v>
      </c>
      <c r="F2855" t="s">
        <v>100</v>
      </c>
      <c r="G2855">
        <v>0.2</v>
      </c>
      <c r="J2855" s="5"/>
      <c r="L2855" t="s">
        <v>1795</v>
      </c>
      <c r="M2855">
        <v>2020</v>
      </c>
      <c r="N2855">
        <v>8</v>
      </c>
      <c r="P2855" t="s">
        <v>1796</v>
      </c>
      <c r="Q2855" t="s">
        <v>35</v>
      </c>
      <c r="R2855" t="s">
        <v>103</v>
      </c>
      <c r="S2855" t="s">
        <v>104</v>
      </c>
      <c r="T2855">
        <v>0.25</v>
      </c>
      <c r="U2855" s="7">
        <v>0.25</v>
      </c>
      <c r="V2855" s="4">
        <v>0.05</v>
      </c>
      <c r="W2855">
        <v>0</v>
      </c>
      <c r="Y2855">
        <v>0.05</v>
      </c>
      <c r="Z2855">
        <v>0.05</v>
      </c>
      <c r="AA2855" t="b">
        <v>1</v>
      </c>
      <c r="AB2855" t="s">
        <v>151</v>
      </c>
      <c r="AC2855" t="s">
        <v>3189</v>
      </c>
    </row>
    <row r="2856" spans="1:29" hidden="1" x14ac:dyDescent="0.25">
      <c r="A2856">
        <v>572941</v>
      </c>
      <c r="B2856" t="s">
        <v>2488</v>
      </c>
      <c r="C2856" t="s">
        <v>3168</v>
      </c>
      <c r="D2856" t="s">
        <v>130</v>
      </c>
      <c r="E2856" t="s">
        <v>40</v>
      </c>
      <c r="F2856" t="s">
        <v>41</v>
      </c>
      <c r="G2856">
        <v>0.2</v>
      </c>
      <c r="J2856" s="5"/>
      <c r="L2856" t="s">
        <v>1080</v>
      </c>
      <c r="M2856">
        <v>2019</v>
      </c>
      <c r="N2856">
        <v>10</v>
      </c>
      <c r="O2856" t="s">
        <v>34</v>
      </c>
      <c r="Q2856" t="s">
        <v>35</v>
      </c>
      <c r="R2856" t="s">
        <v>43</v>
      </c>
      <c r="S2856" t="s">
        <v>44</v>
      </c>
      <c r="T2856">
        <v>0.5</v>
      </c>
      <c r="U2856" s="7">
        <v>0.5</v>
      </c>
      <c r="V2856" s="4">
        <v>0.1</v>
      </c>
      <c r="W2856">
        <v>0</v>
      </c>
      <c r="Y2856">
        <v>0.1</v>
      </c>
      <c r="Z2856">
        <v>0.1</v>
      </c>
      <c r="AA2856" t="b">
        <v>1</v>
      </c>
      <c r="AB2856" t="s">
        <v>76</v>
      </c>
      <c r="AC2856" t="s">
        <v>3186</v>
      </c>
    </row>
    <row r="2857" spans="1:29" hidden="1" x14ac:dyDescent="0.25">
      <c r="A2857">
        <v>593315</v>
      </c>
      <c r="B2857" t="s">
        <v>2488</v>
      </c>
      <c r="C2857" t="s">
        <v>3168</v>
      </c>
      <c r="D2857" t="s">
        <v>130</v>
      </c>
      <c r="E2857" t="s">
        <v>40</v>
      </c>
      <c r="F2857" t="s">
        <v>134</v>
      </c>
      <c r="G2857">
        <v>0.2</v>
      </c>
      <c r="H2857" t="s">
        <v>2056</v>
      </c>
      <c r="I2857" t="s">
        <v>32</v>
      </c>
      <c r="J2857" s="5">
        <v>625570500006</v>
      </c>
      <c r="K2857" s="6" t="s">
        <v>32</v>
      </c>
      <c r="L2857" t="s">
        <v>514</v>
      </c>
      <c r="M2857">
        <v>2020</v>
      </c>
      <c r="N2857">
        <v>8</v>
      </c>
      <c r="O2857" t="s">
        <v>184</v>
      </c>
      <c r="Q2857" t="s">
        <v>69</v>
      </c>
      <c r="R2857" t="s">
        <v>138</v>
      </c>
      <c r="S2857" t="s">
        <v>139</v>
      </c>
      <c r="T2857">
        <v>4</v>
      </c>
      <c r="U2857" s="7">
        <v>4</v>
      </c>
      <c r="V2857" s="4">
        <v>0.8</v>
      </c>
      <c r="W2857">
        <v>0</v>
      </c>
      <c r="Y2857">
        <v>0.8</v>
      </c>
      <c r="Z2857">
        <v>0.8</v>
      </c>
      <c r="AA2857" t="b">
        <v>1</v>
      </c>
      <c r="AB2857" t="s">
        <v>151</v>
      </c>
      <c r="AC2857" t="s">
        <v>151</v>
      </c>
    </row>
    <row r="2858" spans="1:29" hidden="1" x14ac:dyDescent="0.25">
      <c r="A2858">
        <v>531283</v>
      </c>
      <c r="B2858" t="s">
        <v>2489</v>
      </c>
      <c r="C2858" t="s">
        <v>3168</v>
      </c>
      <c r="D2858" t="s">
        <v>156</v>
      </c>
      <c r="E2858" t="s">
        <v>99</v>
      </c>
      <c r="F2858" t="s">
        <v>134</v>
      </c>
      <c r="G2858">
        <v>0.5</v>
      </c>
      <c r="J2858" s="5">
        <v>405467100009</v>
      </c>
      <c r="L2858" t="s">
        <v>481</v>
      </c>
      <c r="M2858">
        <v>2017</v>
      </c>
      <c r="N2858">
        <v>9</v>
      </c>
      <c r="P2858" t="s">
        <v>1265</v>
      </c>
      <c r="Q2858" t="s">
        <v>69</v>
      </c>
      <c r="R2858" t="s">
        <v>224</v>
      </c>
      <c r="S2858" t="s">
        <v>225</v>
      </c>
      <c r="T2858">
        <v>0.5</v>
      </c>
      <c r="U2858" s="7">
        <v>1</v>
      </c>
      <c r="V2858" s="4">
        <v>0.5</v>
      </c>
      <c r="W2858">
        <v>0</v>
      </c>
      <c r="Y2858">
        <v>0.5</v>
      </c>
      <c r="Z2858">
        <v>0.5</v>
      </c>
      <c r="AA2858" t="b">
        <v>1</v>
      </c>
      <c r="AB2858" t="s">
        <v>76</v>
      </c>
      <c r="AC2858" t="s">
        <v>3186</v>
      </c>
    </row>
    <row r="2859" spans="1:29" hidden="1" x14ac:dyDescent="0.25">
      <c r="A2859">
        <v>531285</v>
      </c>
      <c r="B2859" t="s">
        <v>2489</v>
      </c>
      <c r="C2859" t="s">
        <v>3168</v>
      </c>
      <c r="D2859" t="s">
        <v>156</v>
      </c>
      <c r="E2859" t="s">
        <v>40</v>
      </c>
      <c r="F2859" t="s">
        <v>89</v>
      </c>
      <c r="G2859">
        <v>1</v>
      </c>
      <c r="J2859" s="5"/>
      <c r="L2859" t="s">
        <v>239</v>
      </c>
      <c r="M2859">
        <v>2017</v>
      </c>
      <c r="N2859">
        <v>16</v>
      </c>
      <c r="O2859" t="s">
        <v>34</v>
      </c>
      <c r="Q2859" t="s">
        <v>35</v>
      </c>
      <c r="R2859" t="s">
        <v>91</v>
      </c>
      <c r="S2859" t="s">
        <v>92</v>
      </c>
      <c r="T2859">
        <v>1</v>
      </c>
      <c r="U2859" s="7">
        <v>1</v>
      </c>
      <c r="V2859" s="4">
        <v>1</v>
      </c>
      <c r="W2859">
        <v>0</v>
      </c>
      <c r="Y2859">
        <v>1</v>
      </c>
      <c r="Z2859">
        <v>1</v>
      </c>
      <c r="AA2859" t="b">
        <v>1</v>
      </c>
      <c r="AB2859" t="s">
        <v>76</v>
      </c>
      <c r="AC2859" t="s">
        <v>3186</v>
      </c>
    </row>
    <row r="2860" spans="1:29" hidden="1" x14ac:dyDescent="0.25">
      <c r="A2860">
        <v>531670</v>
      </c>
      <c r="B2860" t="s">
        <v>2489</v>
      </c>
      <c r="C2860" t="s">
        <v>3168</v>
      </c>
      <c r="D2860" t="s">
        <v>156</v>
      </c>
      <c r="E2860" t="s">
        <v>99</v>
      </c>
      <c r="F2860" t="s">
        <v>134</v>
      </c>
      <c r="G2860">
        <v>0.33333333333332998</v>
      </c>
      <c r="J2860" s="5">
        <v>409038600065</v>
      </c>
      <c r="L2860" t="s">
        <v>990</v>
      </c>
      <c r="M2860">
        <v>2017</v>
      </c>
      <c r="N2860">
        <v>9</v>
      </c>
      <c r="O2860" t="s">
        <v>34</v>
      </c>
      <c r="P2860" t="s">
        <v>667</v>
      </c>
      <c r="Q2860" t="s">
        <v>69</v>
      </c>
      <c r="R2860" t="s">
        <v>224</v>
      </c>
      <c r="S2860" t="s">
        <v>225</v>
      </c>
      <c r="T2860">
        <v>0.5</v>
      </c>
      <c r="U2860" s="7">
        <v>1</v>
      </c>
      <c r="V2860" s="4">
        <v>0.33333333333332998</v>
      </c>
      <c r="W2860">
        <v>0</v>
      </c>
      <c r="Y2860">
        <v>0.33333333333332998</v>
      </c>
      <c r="Z2860">
        <v>0.33333333333332998</v>
      </c>
      <c r="AA2860" t="b">
        <v>1</v>
      </c>
      <c r="AB2860" t="s">
        <v>76</v>
      </c>
      <c r="AC2860" t="s">
        <v>3186</v>
      </c>
    </row>
    <row r="2861" spans="1:29" hidden="1" x14ac:dyDescent="0.25">
      <c r="A2861">
        <v>533574</v>
      </c>
      <c r="B2861" t="s">
        <v>2489</v>
      </c>
      <c r="C2861" t="s">
        <v>3168</v>
      </c>
      <c r="D2861" t="s">
        <v>156</v>
      </c>
      <c r="E2861" t="s">
        <v>117</v>
      </c>
      <c r="G2861">
        <v>1</v>
      </c>
      <c r="J2861" s="5"/>
      <c r="L2861" t="s">
        <v>988</v>
      </c>
      <c r="M2861">
        <v>2017</v>
      </c>
      <c r="N2861">
        <v>8</v>
      </c>
      <c r="O2861" t="s">
        <v>34</v>
      </c>
      <c r="P2861" t="s">
        <v>827</v>
      </c>
      <c r="Q2861" t="s">
        <v>35</v>
      </c>
      <c r="R2861" t="s">
        <v>117</v>
      </c>
      <c r="S2861" t="s">
        <v>120</v>
      </c>
      <c r="T2861">
        <v>1</v>
      </c>
      <c r="U2861" s="7">
        <v>1</v>
      </c>
      <c r="V2861" s="4">
        <v>1</v>
      </c>
      <c r="W2861">
        <v>0</v>
      </c>
      <c r="Y2861">
        <v>1</v>
      </c>
      <c r="Z2861">
        <v>1</v>
      </c>
      <c r="AA2861" t="b">
        <v>1</v>
      </c>
      <c r="AB2861" t="s">
        <v>76</v>
      </c>
      <c r="AC2861" t="s">
        <v>3186</v>
      </c>
    </row>
    <row r="2862" spans="1:29" hidden="1" x14ac:dyDescent="0.25">
      <c r="A2862">
        <v>560537</v>
      </c>
      <c r="B2862" t="s">
        <v>2489</v>
      </c>
      <c r="C2862" t="s">
        <v>3168</v>
      </c>
      <c r="D2862" t="s">
        <v>156</v>
      </c>
      <c r="E2862" t="s">
        <v>99</v>
      </c>
      <c r="F2862" t="s">
        <v>134</v>
      </c>
      <c r="G2862">
        <v>0.5</v>
      </c>
      <c r="J2862" s="5">
        <v>536018102050</v>
      </c>
      <c r="L2862" t="s">
        <v>471</v>
      </c>
      <c r="M2862">
        <v>2019</v>
      </c>
      <c r="N2862">
        <v>5</v>
      </c>
      <c r="P2862" t="s">
        <v>698</v>
      </c>
      <c r="Q2862" t="s">
        <v>69</v>
      </c>
      <c r="R2862" t="s">
        <v>224</v>
      </c>
      <c r="S2862" t="s">
        <v>225</v>
      </c>
      <c r="T2862">
        <v>0.5</v>
      </c>
      <c r="U2862" s="7">
        <v>1</v>
      </c>
      <c r="V2862" s="4">
        <v>0.5</v>
      </c>
      <c r="W2862">
        <v>0</v>
      </c>
      <c r="Y2862">
        <v>0.5</v>
      </c>
      <c r="Z2862">
        <v>0.5</v>
      </c>
      <c r="AA2862" t="b">
        <v>1</v>
      </c>
      <c r="AB2862" t="s">
        <v>76</v>
      </c>
      <c r="AC2862" t="s">
        <v>3186</v>
      </c>
    </row>
    <row r="2863" spans="1:29" hidden="1" x14ac:dyDescent="0.25">
      <c r="A2863">
        <v>581447</v>
      </c>
      <c r="B2863" t="s">
        <v>2489</v>
      </c>
      <c r="C2863" t="s">
        <v>3168</v>
      </c>
      <c r="D2863" t="s">
        <v>156</v>
      </c>
      <c r="E2863" t="s">
        <v>99</v>
      </c>
      <c r="F2863" t="s">
        <v>524</v>
      </c>
      <c r="G2863">
        <v>0.5</v>
      </c>
      <c r="J2863" s="5">
        <v>558088803125</v>
      </c>
      <c r="L2863" t="s">
        <v>1385</v>
      </c>
      <c r="M2863">
        <v>2020</v>
      </c>
      <c r="N2863">
        <v>6</v>
      </c>
      <c r="P2863" t="s">
        <v>472</v>
      </c>
      <c r="Q2863" t="s">
        <v>69</v>
      </c>
      <c r="R2863" t="s">
        <v>3101</v>
      </c>
      <c r="S2863" t="s">
        <v>104</v>
      </c>
      <c r="T2863">
        <v>0.25</v>
      </c>
      <c r="U2863" s="7">
        <v>0.5</v>
      </c>
      <c r="V2863" s="4">
        <v>0.25</v>
      </c>
      <c r="W2863">
        <v>0</v>
      </c>
      <c r="Y2863">
        <v>0.25</v>
      </c>
      <c r="Z2863">
        <v>0.25</v>
      </c>
      <c r="AA2863" t="b">
        <v>1</v>
      </c>
      <c r="AB2863" t="s">
        <v>76</v>
      </c>
      <c r="AC2863" t="s">
        <v>3186</v>
      </c>
    </row>
    <row r="2864" spans="1:29" hidden="1" x14ac:dyDescent="0.25">
      <c r="A2864">
        <v>546701</v>
      </c>
      <c r="B2864" t="s">
        <v>2489</v>
      </c>
      <c r="C2864" t="s">
        <v>3168</v>
      </c>
      <c r="D2864" t="s">
        <v>156</v>
      </c>
      <c r="E2864" t="s">
        <v>40</v>
      </c>
      <c r="F2864" t="s">
        <v>89</v>
      </c>
      <c r="G2864">
        <v>0.16666666666666999</v>
      </c>
      <c r="J2864" s="5"/>
      <c r="L2864" t="s">
        <v>151</v>
      </c>
      <c r="M2864">
        <v>2018</v>
      </c>
      <c r="N2864">
        <v>20</v>
      </c>
      <c r="O2864" t="s">
        <v>34</v>
      </c>
      <c r="Q2864" t="s">
        <v>35</v>
      </c>
      <c r="R2864" t="s">
        <v>91</v>
      </c>
      <c r="S2864" t="s">
        <v>92</v>
      </c>
      <c r="T2864">
        <v>1</v>
      </c>
      <c r="U2864" s="7">
        <v>1</v>
      </c>
      <c r="V2864" s="4">
        <v>0.16666666666666999</v>
      </c>
      <c r="W2864">
        <v>0</v>
      </c>
      <c r="Y2864">
        <v>0.16666666666666999</v>
      </c>
      <c r="Z2864">
        <v>0.16666666666666999</v>
      </c>
      <c r="AA2864" t="b">
        <v>1</v>
      </c>
      <c r="AB2864" t="s">
        <v>76</v>
      </c>
      <c r="AC2864" t="s">
        <v>3186</v>
      </c>
    </row>
    <row r="2865" spans="1:29" hidden="1" x14ac:dyDescent="0.25">
      <c r="A2865">
        <v>546758</v>
      </c>
      <c r="B2865" t="s">
        <v>2489</v>
      </c>
      <c r="C2865" t="s">
        <v>3168</v>
      </c>
      <c r="D2865" t="s">
        <v>156</v>
      </c>
      <c r="E2865" t="s">
        <v>99</v>
      </c>
      <c r="F2865" t="s">
        <v>100</v>
      </c>
      <c r="G2865">
        <v>0.33333333333332998</v>
      </c>
      <c r="J2865" s="5"/>
      <c r="L2865" t="s">
        <v>1266</v>
      </c>
      <c r="M2865">
        <v>2018</v>
      </c>
      <c r="N2865">
        <v>8</v>
      </c>
      <c r="P2865" t="s">
        <v>1267</v>
      </c>
      <c r="Q2865" t="s">
        <v>35</v>
      </c>
      <c r="R2865" t="s">
        <v>103</v>
      </c>
      <c r="S2865" t="s">
        <v>104</v>
      </c>
      <c r="T2865">
        <v>0.25</v>
      </c>
      <c r="U2865" s="7">
        <v>0.25</v>
      </c>
      <c r="V2865" s="4">
        <v>8.3333333333332496E-2</v>
      </c>
      <c r="W2865">
        <v>0</v>
      </c>
      <c r="Y2865">
        <v>8.3333333333332496E-2</v>
      </c>
      <c r="Z2865">
        <v>8.3333333333332496E-2</v>
      </c>
      <c r="AA2865" t="b">
        <v>1</v>
      </c>
      <c r="AB2865" t="s">
        <v>76</v>
      </c>
      <c r="AC2865" t="s">
        <v>3186</v>
      </c>
    </row>
    <row r="2866" spans="1:29" hidden="1" x14ac:dyDescent="0.25">
      <c r="A2866">
        <v>547627</v>
      </c>
      <c r="B2866" t="s">
        <v>2489</v>
      </c>
      <c r="C2866" t="s">
        <v>3168</v>
      </c>
      <c r="D2866" t="s">
        <v>156</v>
      </c>
      <c r="E2866" t="s">
        <v>29</v>
      </c>
      <c r="F2866" t="s">
        <v>89</v>
      </c>
      <c r="G2866">
        <v>0.5</v>
      </c>
      <c r="J2866" s="5"/>
      <c r="L2866" t="s">
        <v>498</v>
      </c>
      <c r="M2866">
        <v>2017</v>
      </c>
      <c r="N2866">
        <v>21</v>
      </c>
      <c r="O2866" t="s">
        <v>34</v>
      </c>
      <c r="Q2866" t="s">
        <v>69</v>
      </c>
      <c r="R2866" t="s">
        <v>301</v>
      </c>
      <c r="S2866" t="s">
        <v>92</v>
      </c>
      <c r="T2866">
        <v>1</v>
      </c>
      <c r="U2866" s="7">
        <v>2</v>
      </c>
      <c r="V2866" s="4">
        <v>1</v>
      </c>
      <c r="W2866">
        <v>0</v>
      </c>
      <c r="Y2866">
        <v>1</v>
      </c>
      <c r="Z2866">
        <v>1</v>
      </c>
      <c r="AA2866" t="b">
        <v>1</v>
      </c>
      <c r="AB2866" t="s">
        <v>76</v>
      </c>
      <c r="AC2866" t="s">
        <v>3186</v>
      </c>
    </row>
    <row r="2867" spans="1:29" hidden="1" x14ac:dyDescent="0.25">
      <c r="A2867">
        <v>548500</v>
      </c>
      <c r="B2867" t="s">
        <v>2489</v>
      </c>
      <c r="C2867" t="s">
        <v>3168</v>
      </c>
      <c r="D2867" t="s">
        <v>156</v>
      </c>
      <c r="E2867" t="s">
        <v>99</v>
      </c>
      <c r="F2867" t="s">
        <v>134</v>
      </c>
      <c r="G2867">
        <v>0.5</v>
      </c>
      <c r="J2867" s="5"/>
      <c r="L2867" t="s">
        <v>666</v>
      </c>
      <c r="M2867">
        <v>2018</v>
      </c>
      <c r="N2867">
        <v>7</v>
      </c>
      <c r="O2867" t="s">
        <v>34</v>
      </c>
      <c r="P2867" t="s">
        <v>223</v>
      </c>
      <c r="Q2867" t="s">
        <v>69</v>
      </c>
      <c r="R2867" t="s">
        <v>224</v>
      </c>
      <c r="S2867" t="s">
        <v>225</v>
      </c>
      <c r="T2867">
        <v>0.5</v>
      </c>
      <c r="U2867" s="7">
        <v>1</v>
      </c>
      <c r="V2867" s="4">
        <v>0.5</v>
      </c>
      <c r="W2867">
        <v>0</v>
      </c>
      <c r="Y2867">
        <v>0.5</v>
      </c>
      <c r="Z2867">
        <v>0.5</v>
      </c>
      <c r="AA2867" t="b">
        <v>1</v>
      </c>
      <c r="AB2867" t="s">
        <v>76</v>
      </c>
      <c r="AC2867" t="s">
        <v>3186</v>
      </c>
    </row>
    <row r="2868" spans="1:29" hidden="1" x14ac:dyDescent="0.25">
      <c r="A2868">
        <v>566150</v>
      </c>
      <c r="B2868" t="s">
        <v>2489</v>
      </c>
      <c r="C2868" t="s">
        <v>3168</v>
      </c>
      <c r="D2868" t="s">
        <v>156</v>
      </c>
      <c r="E2868" t="s">
        <v>99</v>
      </c>
      <c r="F2868" t="s">
        <v>134</v>
      </c>
      <c r="G2868">
        <v>0.5</v>
      </c>
      <c r="J2868" s="5">
        <v>482135600004</v>
      </c>
      <c r="L2868" t="s">
        <v>500</v>
      </c>
      <c r="M2868">
        <v>2019</v>
      </c>
      <c r="N2868">
        <v>7</v>
      </c>
      <c r="O2868" t="s">
        <v>34</v>
      </c>
      <c r="P2868" t="s">
        <v>482</v>
      </c>
      <c r="Q2868" t="s">
        <v>69</v>
      </c>
      <c r="R2868" t="s">
        <v>224</v>
      </c>
      <c r="S2868" t="s">
        <v>225</v>
      </c>
      <c r="T2868">
        <v>0.5</v>
      </c>
      <c r="U2868" s="7">
        <v>1</v>
      </c>
      <c r="V2868" s="4">
        <v>0.5</v>
      </c>
      <c r="W2868">
        <v>0</v>
      </c>
      <c r="Y2868">
        <v>0.5</v>
      </c>
      <c r="Z2868">
        <v>0.5</v>
      </c>
      <c r="AA2868" t="b">
        <v>1</v>
      </c>
      <c r="AB2868" t="s">
        <v>76</v>
      </c>
      <c r="AC2868" t="s">
        <v>3186</v>
      </c>
    </row>
    <row r="2869" spans="1:29" hidden="1" x14ac:dyDescent="0.25">
      <c r="A2869">
        <v>566156</v>
      </c>
      <c r="B2869" t="s">
        <v>2489</v>
      </c>
      <c r="C2869" t="s">
        <v>3168</v>
      </c>
      <c r="D2869" t="s">
        <v>156</v>
      </c>
      <c r="E2869" t="s">
        <v>40</v>
      </c>
      <c r="F2869" t="s">
        <v>89</v>
      </c>
      <c r="G2869">
        <v>0.5</v>
      </c>
      <c r="J2869" s="5"/>
      <c r="L2869" t="s">
        <v>239</v>
      </c>
      <c r="M2869">
        <v>2019</v>
      </c>
      <c r="N2869">
        <v>24</v>
      </c>
      <c r="O2869" t="s">
        <v>34</v>
      </c>
      <c r="Q2869" t="s">
        <v>35</v>
      </c>
      <c r="R2869" t="s">
        <v>91</v>
      </c>
      <c r="S2869" t="s">
        <v>92</v>
      </c>
      <c r="T2869">
        <v>1</v>
      </c>
      <c r="U2869" s="7">
        <v>1</v>
      </c>
      <c r="V2869" s="4">
        <v>0.5</v>
      </c>
      <c r="W2869">
        <v>0</v>
      </c>
      <c r="Y2869">
        <v>0.5</v>
      </c>
      <c r="Z2869">
        <v>0.5</v>
      </c>
      <c r="AA2869" t="b">
        <v>1</v>
      </c>
      <c r="AB2869" t="s">
        <v>76</v>
      </c>
      <c r="AC2869" t="s">
        <v>3186</v>
      </c>
    </row>
    <row r="2870" spans="1:29" hidden="1" x14ac:dyDescent="0.25">
      <c r="A2870">
        <v>566157</v>
      </c>
      <c r="B2870" t="s">
        <v>2489</v>
      </c>
      <c r="C2870" t="s">
        <v>3168</v>
      </c>
      <c r="D2870" t="s">
        <v>156</v>
      </c>
      <c r="E2870" t="s">
        <v>40</v>
      </c>
      <c r="F2870" t="s">
        <v>30</v>
      </c>
      <c r="G2870">
        <v>0.5</v>
      </c>
      <c r="H2870" t="s">
        <v>2022</v>
      </c>
      <c r="I2870" t="s">
        <v>32</v>
      </c>
      <c r="J2870" s="5">
        <v>500538500006</v>
      </c>
      <c r="K2870" t="s">
        <v>32</v>
      </c>
      <c r="L2870" t="s">
        <v>2023</v>
      </c>
      <c r="M2870">
        <v>2019</v>
      </c>
      <c r="N2870">
        <v>21</v>
      </c>
      <c r="O2870" t="s">
        <v>543</v>
      </c>
      <c r="Q2870" t="s">
        <v>69</v>
      </c>
      <c r="R2870" t="s">
        <v>55</v>
      </c>
      <c r="S2870" t="s">
        <v>37</v>
      </c>
      <c r="T2870">
        <v>4</v>
      </c>
      <c r="U2870" s="7">
        <v>4</v>
      </c>
      <c r="V2870" s="4">
        <v>2</v>
      </c>
      <c r="W2870">
        <v>0</v>
      </c>
      <c r="Y2870">
        <v>2</v>
      </c>
      <c r="Z2870">
        <v>2</v>
      </c>
      <c r="AA2870" t="b">
        <v>1</v>
      </c>
      <c r="AB2870" t="s">
        <v>76</v>
      </c>
      <c r="AC2870" t="s">
        <v>3186</v>
      </c>
    </row>
    <row r="2871" spans="1:29" hidden="1" x14ac:dyDescent="0.25">
      <c r="A2871">
        <v>566161</v>
      </c>
      <c r="B2871" t="s">
        <v>2489</v>
      </c>
      <c r="C2871" t="s">
        <v>3168</v>
      </c>
      <c r="D2871" t="s">
        <v>156</v>
      </c>
      <c r="E2871" t="s">
        <v>40</v>
      </c>
      <c r="F2871" t="s">
        <v>41</v>
      </c>
      <c r="G2871">
        <v>0.5</v>
      </c>
      <c r="J2871" s="5"/>
      <c r="L2871" t="s">
        <v>1080</v>
      </c>
      <c r="M2871">
        <v>2019</v>
      </c>
      <c r="N2871">
        <v>18</v>
      </c>
      <c r="O2871" t="s">
        <v>34</v>
      </c>
      <c r="Q2871" t="s">
        <v>35</v>
      </c>
      <c r="R2871" t="s">
        <v>43</v>
      </c>
      <c r="S2871" t="s">
        <v>44</v>
      </c>
      <c r="T2871">
        <v>0.5</v>
      </c>
      <c r="U2871" s="7">
        <v>0.5</v>
      </c>
      <c r="V2871" s="4">
        <v>0.25</v>
      </c>
      <c r="W2871">
        <v>0</v>
      </c>
      <c r="Y2871">
        <v>0.25</v>
      </c>
      <c r="Z2871">
        <v>0.25</v>
      </c>
      <c r="AA2871" t="b">
        <v>1</v>
      </c>
      <c r="AB2871" t="s">
        <v>76</v>
      </c>
      <c r="AC2871" t="s">
        <v>3186</v>
      </c>
    </row>
    <row r="2872" spans="1:29" hidden="1" x14ac:dyDescent="0.25">
      <c r="A2872">
        <v>549853</v>
      </c>
      <c r="B2872" t="s">
        <v>2489</v>
      </c>
      <c r="C2872" t="s">
        <v>3168</v>
      </c>
      <c r="D2872" t="s">
        <v>156</v>
      </c>
      <c r="E2872" t="s">
        <v>40</v>
      </c>
      <c r="F2872" t="s">
        <v>89</v>
      </c>
      <c r="G2872">
        <v>0.5</v>
      </c>
      <c r="J2872" s="5"/>
      <c r="L2872" t="s">
        <v>239</v>
      </c>
      <c r="M2872">
        <v>2018</v>
      </c>
      <c r="N2872">
        <v>18</v>
      </c>
      <c r="O2872" t="s">
        <v>34</v>
      </c>
      <c r="Q2872" t="s">
        <v>35</v>
      </c>
      <c r="R2872" t="s">
        <v>91</v>
      </c>
      <c r="S2872" t="s">
        <v>92</v>
      </c>
      <c r="T2872">
        <v>1</v>
      </c>
      <c r="U2872" s="7">
        <v>1</v>
      </c>
      <c r="V2872" s="4">
        <v>0.5</v>
      </c>
      <c r="W2872">
        <v>0</v>
      </c>
      <c r="Y2872">
        <v>0.5</v>
      </c>
      <c r="Z2872">
        <v>0.5</v>
      </c>
      <c r="AA2872" t="b">
        <v>1</v>
      </c>
      <c r="AB2872" t="s">
        <v>76</v>
      </c>
      <c r="AC2872" t="s">
        <v>3186</v>
      </c>
    </row>
    <row r="2873" spans="1:29" hidden="1" x14ac:dyDescent="0.25">
      <c r="A2873">
        <v>582978</v>
      </c>
      <c r="B2873" t="s">
        <v>2489</v>
      </c>
      <c r="C2873" t="s">
        <v>3168</v>
      </c>
      <c r="D2873" t="s">
        <v>156</v>
      </c>
      <c r="E2873" t="s">
        <v>99</v>
      </c>
      <c r="F2873" t="s">
        <v>100</v>
      </c>
      <c r="G2873">
        <v>0.5</v>
      </c>
      <c r="J2873" s="5"/>
      <c r="L2873" t="s">
        <v>2490</v>
      </c>
      <c r="M2873">
        <v>2020</v>
      </c>
      <c r="N2873">
        <v>7</v>
      </c>
      <c r="P2873" t="s">
        <v>2491</v>
      </c>
      <c r="Q2873" t="s">
        <v>35</v>
      </c>
      <c r="R2873" t="s">
        <v>103</v>
      </c>
      <c r="S2873" t="s">
        <v>104</v>
      </c>
      <c r="T2873">
        <v>0.25</v>
      </c>
      <c r="U2873" s="7">
        <v>0.25</v>
      </c>
      <c r="V2873" s="4">
        <v>0.125</v>
      </c>
      <c r="W2873">
        <v>0</v>
      </c>
      <c r="Y2873">
        <v>0.125</v>
      </c>
      <c r="Z2873">
        <v>0.125</v>
      </c>
      <c r="AA2873" t="b">
        <v>1</v>
      </c>
      <c r="AB2873" t="s">
        <v>76</v>
      </c>
      <c r="AC2873" t="s">
        <v>3186</v>
      </c>
    </row>
    <row r="2874" spans="1:29" hidden="1" x14ac:dyDescent="0.25">
      <c r="A2874">
        <v>582980</v>
      </c>
      <c r="B2874" t="s">
        <v>2489</v>
      </c>
      <c r="C2874" t="s">
        <v>3168</v>
      </c>
      <c r="D2874" t="s">
        <v>156</v>
      </c>
      <c r="E2874" t="s">
        <v>228</v>
      </c>
      <c r="F2874" t="s">
        <v>100</v>
      </c>
      <c r="G2874">
        <v>0.5</v>
      </c>
      <c r="J2874" s="5"/>
      <c r="L2874" t="s">
        <v>2492</v>
      </c>
      <c r="M2874">
        <v>2020</v>
      </c>
      <c r="N2874">
        <v>5</v>
      </c>
      <c r="P2874" t="s">
        <v>266</v>
      </c>
      <c r="Q2874" t="s">
        <v>35</v>
      </c>
      <c r="R2874" t="s">
        <v>3093</v>
      </c>
      <c r="S2874" t="s">
        <v>61</v>
      </c>
      <c r="T2874">
        <v>0</v>
      </c>
      <c r="U2874" s="7">
        <v>0</v>
      </c>
      <c r="V2874" s="4">
        <v>0</v>
      </c>
      <c r="W2874">
        <v>0</v>
      </c>
      <c r="Y2874">
        <v>0</v>
      </c>
      <c r="Z2874">
        <v>0</v>
      </c>
      <c r="AA2874" t="b">
        <v>1</v>
      </c>
      <c r="AB2874" t="s">
        <v>76</v>
      </c>
      <c r="AC2874" t="s">
        <v>3186</v>
      </c>
    </row>
    <row r="2875" spans="1:29" hidden="1" x14ac:dyDescent="0.25">
      <c r="A2875">
        <v>583182</v>
      </c>
      <c r="B2875" t="s">
        <v>2489</v>
      </c>
      <c r="C2875" t="s">
        <v>3168</v>
      </c>
      <c r="D2875" t="s">
        <v>156</v>
      </c>
      <c r="E2875" t="s">
        <v>99</v>
      </c>
      <c r="F2875" t="s">
        <v>100</v>
      </c>
      <c r="G2875">
        <v>0.5</v>
      </c>
      <c r="J2875" s="5">
        <v>567209500014</v>
      </c>
      <c r="L2875" t="s">
        <v>496</v>
      </c>
      <c r="M2875">
        <v>2020</v>
      </c>
      <c r="N2875">
        <v>7</v>
      </c>
      <c r="O2875" t="s">
        <v>34</v>
      </c>
      <c r="P2875" t="s">
        <v>482</v>
      </c>
      <c r="Q2875" t="s">
        <v>69</v>
      </c>
      <c r="R2875" t="s">
        <v>103</v>
      </c>
      <c r="S2875" t="s">
        <v>104</v>
      </c>
      <c r="T2875">
        <v>0.25</v>
      </c>
      <c r="U2875" s="7">
        <v>0.5</v>
      </c>
      <c r="V2875" s="4">
        <v>0.25</v>
      </c>
      <c r="W2875">
        <v>0</v>
      </c>
      <c r="Y2875">
        <v>0.25</v>
      </c>
      <c r="Z2875">
        <v>0.25</v>
      </c>
      <c r="AA2875" t="b">
        <v>1</v>
      </c>
      <c r="AB2875" t="s">
        <v>76</v>
      </c>
      <c r="AC2875" t="s">
        <v>3186</v>
      </c>
    </row>
    <row r="2876" spans="1:29" hidden="1" x14ac:dyDescent="0.25">
      <c r="A2876">
        <v>550017</v>
      </c>
      <c r="B2876" t="s">
        <v>2489</v>
      </c>
      <c r="C2876" t="s">
        <v>3168</v>
      </c>
      <c r="D2876" t="s">
        <v>156</v>
      </c>
      <c r="E2876" t="s">
        <v>99</v>
      </c>
      <c r="F2876" t="s">
        <v>134</v>
      </c>
      <c r="G2876">
        <v>0.33333333333332998</v>
      </c>
      <c r="J2876" s="5">
        <v>455249900008</v>
      </c>
      <c r="L2876" t="s">
        <v>1268</v>
      </c>
      <c r="M2876">
        <v>2018</v>
      </c>
      <c r="N2876">
        <v>9</v>
      </c>
      <c r="P2876" t="s">
        <v>998</v>
      </c>
      <c r="Q2876" t="s">
        <v>69</v>
      </c>
      <c r="R2876" t="s">
        <v>224</v>
      </c>
      <c r="S2876" t="s">
        <v>225</v>
      </c>
      <c r="T2876">
        <v>0.5</v>
      </c>
      <c r="U2876" s="7">
        <v>1</v>
      </c>
      <c r="V2876" s="4">
        <v>0.33333333333332998</v>
      </c>
      <c r="W2876">
        <v>0</v>
      </c>
      <c r="Y2876">
        <v>0.33333333333332998</v>
      </c>
      <c r="Z2876">
        <v>0.33333333333332998</v>
      </c>
      <c r="AA2876" t="b">
        <v>1</v>
      </c>
      <c r="AB2876" t="s">
        <v>76</v>
      </c>
      <c r="AC2876" t="s">
        <v>3186</v>
      </c>
    </row>
    <row r="2877" spans="1:29" hidden="1" x14ac:dyDescent="0.25">
      <c r="A2877">
        <v>551868</v>
      </c>
      <c r="B2877" t="s">
        <v>2489</v>
      </c>
      <c r="C2877" t="s">
        <v>3168</v>
      </c>
      <c r="D2877" t="s">
        <v>156</v>
      </c>
      <c r="E2877" t="s">
        <v>1473</v>
      </c>
      <c r="F2877" t="s">
        <v>41</v>
      </c>
      <c r="G2877">
        <v>0.2</v>
      </c>
      <c r="J2877" s="5"/>
      <c r="L2877" t="s">
        <v>1080</v>
      </c>
      <c r="M2877">
        <v>2018</v>
      </c>
      <c r="N2877">
        <v>7</v>
      </c>
      <c r="O2877" t="s">
        <v>34</v>
      </c>
      <c r="Q2877" t="s">
        <v>35</v>
      </c>
      <c r="R2877" t="s">
        <v>3141</v>
      </c>
      <c r="S2877" t="s">
        <v>191</v>
      </c>
      <c r="T2877">
        <v>1</v>
      </c>
      <c r="U2877" s="7">
        <v>1</v>
      </c>
      <c r="V2877" s="4">
        <v>0.2</v>
      </c>
      <c r="W2877">
        <v>0</v>
      </c>
      <c r="Y2877">
        <v>0.2</v>
      </c>
      <c r="Z2877">
        <v>0.2</v>
      </c>
      <c r="AA2877" t="b">
        <v>1</v>
      </c>
      <c r="AB2877" t="s">
        <v>76</v>
      </c>
      <c r="AC2877" t="s">
        <v>3186</v>
      </c>
    </row>
    <row r="2878" spans="1:29" hidden="1" x14ac:dyDescent="0.25">
      <c r="A2878">
        <v>570178</v>
      </c>
      <c r="B2878" t="s">
        <v>2489</v>
      </c>
      <c r="C2878" t="s">
        <v>3168</v>
      </c>
      <c r="D2878" t="s">
        <v>156</v>
      </c>
      <c r="E2878" t="s">
        <v>288</v>
      </c>
      <c r="G2878">
        <v>0.33333333333332998</v>
      </c>
      <c r="J2878" s="5"/>
      <c r="M2878">
        <v>2019</v>
      </c>
      <c r="N2878">
        <v>19</v>
      </c>
      <c r="O2878" t="s">
        <v>34</v>
      </c>
      <c r="P2878" t="s">
        <v>266</v>
      </c>
      <c r="Q2878" t="s">
        <v>35</v>
      </c>
      <c r="R2878" t="s">
        <v>288</v>
      </c>
      <c r="S2878" t="s">
        <v>61</v>
      </c>
      <c r="T2878">
        <v>0</v>
      </c>
      <c r="U2878" s="7">
        <v>0</v>
      </c>
      <c r="V2878" s="4">
        <v>0</v>
      </c>
      <c r="W2878">
        <v>0</v>
      </c>
      <c r="Y2878">
        <v>0</v>
      </c>
      <c r="Z2878">
        <v>0</v>
      </c>
      <c r="AA2878" t="b">
        <v>1</v>
      </c>
      <c r="AB2878" t="s">
        <v>76</v>
      </c>
      <c r="AC2878" t="s">
        <v>3186</v>
      </c>
    </row>
    <row r="2879" spans="1:29" hidden="1" x14ac:dyDescent="0.25">
      <c r="A2879">
        <v>555528</v>
      </c>
      <c r="B2879" t="s">
        <v>2489</v>
      </c>
      <c r="C2879" t="s">
        <v>3168</v>
      </c>
      <c r="D2879" t="s">
        <v>156</v>
      </c>
      <c r="E2879" t="s">
        <v>99</v>
      </c>
      <c r="F2879" t="s">
        <v>100</v>
      </c>
      <c r="G2879">
        <v>0.5</v>
      </c>
      <c r="J2879" s="5">
        <v>455249900006</v>
      </c>
      <c r="L2879" t="s">
        <v>1268</v>
      </c>
      <c r="M2879">
        <v>2018</v>
      </c>
      <c r="N2879">
        <v>9</v>
      </c>
      <c r="O2879" t="s">
        <v>34</v>
      </c>
      <c r="P2879" t="s">
        <v>482</v>
      </c>
      <c r="Q2879" t="s">
        <v>69</v>
      </c>
      <c r="R2879" t="s">
        <v>103</v>
      </c>
      <c r="S2879" t="s">
        <v>104</v>
      </c>
      <c r="T2879">
        <v>0.25</v>
      </c>
      <c r="U2879" s="7">
        <v>0.5</v>
      </c>
      <c r="V2879" s="4">
        <v>0.25</v>
      </c>
      <c r="W2879">
        <v>0</v>
      </c>
      <c r="Y2879">
        <v>0.25</v>
      </c>
      <c r="Z2879">
        <v>0.25</v>
      </c>
      <c r="AA2879" t="b">
        <v>1</v>
      </c>
      <c r="AB2879" t="s">
        <v>76</v>
      </c>
      <c r="AC2879" t="s">
        <v>3186</v>
      </c>
    </row>
    <row r="2880" spans="1:29" hidden="1" x14ac:dyDescent="0.25">
      <c r="A2880">
        <v>555572</v>
      </c>
      <c r="B2880" t="s">
        <v>2489</v>
      </c>
      <c r="C2880" t="s">
        <v>3168</v>
      </c>
      <c r="D2880" t="s">
        <v>156</v>
      </c>
      <c r="E2880" t="s">
        <v>40</v>
      </c>
      <c r="F2880" t="s">
        <v>89</v>
      </c>
      <c r="G2880">
        <v>0.5</v>
      </c>
      <c r="J2880" s="5"/>
      <c r="L2880" t="s">
        <v>239</v>
      </c>
      <c r="M2880">
        <v>2019</v>
      </c>
      <c r="N2880">
        <v>18</v>
      </c>
      <c r="O2880" t="s">
        <v>34</v>
      </c>
      <c r="Q2880" t="s">
        <v>35</v>
      </c>
      <c r="R2880" t="s">
        <v>91</v>
      </c>
      <c r="S2880" t="s">
        <v>92</v>
      </c>
      <c r="T2880">
        <v>1</v>
      </c>
      <c r="U2880" s="7">
        <v>1</v>
      </c>
      <c r="V2880" s="4">
        <v>0.5</v>
      </c>
      <c r="W2880">
        <v>0</v>
      </c>
      <c r="Y2880">
        <v>0.5</v>
      </c>
      <c r="Z2880">
        <v>0.5</v>
      </c>
      <c r="AA2880" t="b">
        <v>1</v>
      </c>
      <c r="AB2880" t="s">
        <v>76</v>
      </c>
      <c r="AC2880" t="s">
        <v>3186</v>
      </c>
    </row>
    <row r="2881" spans="1:29" hidden="1" x14ac:dyDescent="0.25">
      <c r="A2881">
        <v>572541</v>
      </c>
      <c r="B2881" t="s">
        <v>2489</v>
      </c>
      <c r="C2881" t="s">
        <v>3168</v>
      </c>
      <c r="D2881" t="s">
        <v>156</v>
      </c>
      <c r="E2881" t="s">
        <v>99</v>
      </c>
      <c r="F2881" t="s">
        <v>100</v>
      </c>
      <c r="G2881">
        <v>0.2</v>
      </c>
      <c r="J2881" s="5"/>
      <c r="L2881" t="s">
        <v>516</v>
      </c>
      <c r="M2881">
        <v>2019</v>
      </c>
      <c r="N2881">
        <v>20</v>
      </c>
      <c r="P2881" t="s">
        <v>517</v>
      </c>
      <c r="Q2881" t="s">
        <v>35</v>
      </c>
      <c r="R2881" t="s">
        <v>103</v>
      </c>
      <c r="S2881" t="s">
        <v>104</v>
      </c>
      <c r="T2881">
        <v>0.25</v>
      </c>
      <c r="U2881" s="7">
        <v>0.25</v>
      </c>
      <c r="V2881" s="4">
        <v>0.05</v>
      </c>
      <c r="W2881">
        <v>0</v>
      </c>
      <c r="Y2881">
        <v>0.05</v>
      </c>
      <c r="Z2881">
        <v>0.05</v>
      </c>
      <c r="AA2881" t="b">
        <v>1</v>
      </c>
      <c r="AB2881" t="s">
        <v>76</v>
      </c>
      <c r="AC2881" t="s">
        <v>3186</v>
      </c>
    </row>
    <row r="2882" spans="1:29" hidden="1" x14ac:dyDescent="0.25">
      <c r="A2882">
        <v>528246</v>
      </c>
      <c r="B2882" t="s">
        <v>2489</v>
      </c>
      <c r="C2882" t="s">
        <v>3168</v>
      </c>
      <c r="D2882" t="s">
        <v>156</v>
      </c>
      <c r="E2882" t="s">
        <v>99</v>
      </c>
      <c r="F2882" t="s">
        <v>134</v>
      </c>
      <c r="G2882">
        <v>0.5</v>
      </c>
      <c r="J2882" s="5">
        <v>405467100016</v>
      </c>
      <c r="L2882" t="s">
        <v>2493</v>
      </c>
      <c r="M2882">
        <v>2017</v>
      </c>
      <c r="N2882">
        <v>7</v>
      </c>
      <c r="P2882" t="s">
        <v>517</v>
      </c>
      <c r="Q2882" t="s">
        <v>69</v>
      </c>
      <c r="R2882" t="s">
        <v>224</v>
      </c>
      <c r="S2882" t="s">
        <v>225</v>
      </c>
      <c r="T2882">
        <v>0.5</v>
      </c>
      <c r="U2882" s="7">
        <v>1</v>
      </c>
      <c r="V2882" s="4">
        <v>0.5</v>
      </c>
      <c r="W2882">
        <v>0</v>
      </c>
      <c r="Y2882">
        <v>0.5</v>
      </c>
      <c r="Z2882">
        <v>0.5</v>
      </c>
      <c r="AA2882" t="b">
        <v>1</v>
      </c>
      <c r="AB2882" t="s">
        <v>76</v>
      </c>
      <c r="AC2882" t="s">
        <v>3186</v>
      </c>
    </row>
    <row r="2883" spans="1:29" hidden="1" x14ac:dyDescent="0.25">
      <c r="A2883">
        <v>585189</v>
      </c>
      <c r="B2883" t="s">
        <v>2489</v>
      </c>
      <c r="C2883" t="s">
        <v>3168</v>
      </c>
      <c r="D2883" t="s">
        <v>156</v>
      </c>
      <c r="E2883" t="s">
        <v>193</v>
      </c>
      <c r="G2883">
        <v>0.16666666666666999</v>
      </c>
      <c r="J2883" s="5"/>
      <c r="M2883">
        <v>2020</v>
      </c>
      <c r="N2883">
        <v>310</v>
      </c>
      <c r="O2883" t="s">
        <v>34</v>
      </c>
      <c r="P2883" t="s">
        <v>752</v>
      </c>
      <c r="Q2883" t="s">
        <v>69</v>
      </c>
      <c r="R2883" t="s">
        <v>193</v>
      </c>
      <c r="S2883" t="s">
        <v>60</v>
      </c>
      <c r="T2883">
        <v>16</v>
      </c>
      <c r="U2883" s="7">
        <v>22.901820226543798</v>
      </c>
      <c r="V2883" s="4">
        <v>3.8169700377573759</v>
      </c>
      <c r="W2883">
        <v>16</v>
      </c>
      <c r="Y2883">
        <v>3.8169700377573759</v>
      </c>
      <c r="Z2883">
        <v>3.8169700377573759</v>
      </c>
      <c r="AA2883" t="b">
        <v>1</v>
      </c>
      <c r="AB2883" t="s">
        <v>151</v>
      </c>
      <c r="AC2883" t="s">
        <v>151</v>
      </c>
    </row>
    <row r="2884" spans="1:29" hidden="1" x14ac:dyDescent="0.25">
      <c r="A2884">
        <v>576420</v>
      </c>
      <c r="B2884" t="s">
        <v>452</v>
      </c>
      <c r="C2884" t="s">
        <v>3168</v>
      </c>
      <c r="D2884" t="s">
        <v>141</v>
      </c>
      <c r="E2884" t="s">
        <v>40</v>
      </c>
      <c r="F2884" t="s">
        <v>89</v>
      </c>
      <c r="G2884">
        <v>0.33333333333332998</v>
      </c>
      <c r="J2884" s="5"/>
      <c r="L2884" t="s">
        <v>239</v>
      </c>
      <c r="M2884">
        <v>2019</v>
      </c>
      <c r="N2884">
        <v>17</v>
      </c>
      <c r="O2884" t="s">
        <v>34</v>
      </c>
      <c r="Q2884" t="s">
        <v>35</v>
      </c>
      <c r="R2884" t="s">
        <v>91</v>
      </c>
      <c r="S2884" t="s">
        <v>92</v>
      </c>
      <c r="T2884">
        <v>1</v>
      </c>
      <c r="U2884" s="7">
        <v>1</v>
      </c>
      <c r="V2884" s="4">
        <v>0.33333333333332998</v>
      </c>
      <c r="W2884">
        <v>0</v>
      </c>
      <c r="Y2884">
        <v>0.33333333333332998</v>
      </c>
      <c r="Z2884">
        <v>0.33333333333332998</v>
      </c>
      <c r="AA2884" t="b">
        <v>1</v>
      </c>
      <c r="AB2884" t="s">
        <v>151</v>
      </c>
      <c r="AC2884" t="s">
        <v>151</v>
      </c>
    </row>
    <row r="2885" spans="1:29" hidden="1" x14ac:dyDescent="0.25">
      <c r="A2885">
        <v>533742</v>
      </c>
      <c r="B2885" t="s">
        <v>452</v>
      </c>
      <c r="C2885" t="s">
        <v>3168</v>
      </c>
      <c r="D2885" t="s">
        <v>141</v>
      </c>
      <c r="E2885" t="s">
        <v>40</v>
      </c>
      <c r="F2885" t="s">
        <v>47</v>
      </c>
      <c r="G2885">
        <v>0.5</v>
      </c>
      <c r="H2885" t="s">
        <v>2494</v>
      </c>
      <c r="I2885" t="s">
        <v>143</v>
      </c>
      <c r="J2885" s="5">
        <v>416914500005</v>
      </c>
      <c r="K2885" t="s">
        <v>208</v>
      </c>
      <c r="L2885" t="s">
        <v>917</v>
      </c>
      <c r="M2885">
        <v>2017</v>
      </c>
      <c r="N2885">
        <v>20</v>
      </c>
      <c r="O2885" t="s">
        <v>68</v>
      </c>
      <c r="Q2885" t="s">
        <v>69</v>
      </c>
      <c r="R2885" t="s">
        <v>51</v>
      </c>
      <c r="S2885" t="s">
        <v>145</v>
      </c>
      <c r="T2885">
        <v>22</v>
      </c>
      <c r="U2885" s="7">
        <v>22</v>
      </c>
      <c r="V2885" s="4">
        <v>11</v>
      </c>
      <c r="W2885">
        <v>0</v>
      </c>
      <c r="Y2885">
        <v>11</v>
      </c>
      <c r="Z2885">
        <v>3</v>
      </c>
      <c r="AA2885" t="b">
        <v>0</v>
      </c>
      <c r="AB2885" t="s">
        <v>76</v>
      </c>
      <c r="AC2885" t="s">
        <v>3186</v>
      </c>
    </row>
    <row r="2886" spans="1:29" hidden="1" x14ac:dyDescent="0.25">
      <c r="A2886">
        <v>543143</v>
      </c>
      <c r="B2886" t="s">
        <v>452</v>
      </c>
      <c r="C2886" t="s">
        <v>3168</v>
      </c>
      <c r="D2886" t="s">
        <v>141</v>
      </c>
      <c r="E2886" t="s">
        <v>29</v>
      </c>
      <c r="F2886" t="s">
        <v>89</v>
      </c>
      <c r="G2886">
        <v>0.33333333333332998</v>
      </c>
      <c r="J2886" s="5"/>
      <c r="L2886" t="s">
        <v>151</v>
      </c>
      <c r="M2886">
        <v>2018</v>
      </c>
      <c r="N2886">
        <v>20</v>
      </c>
      <c r="O2886" t="s">
        <v>34</v>
      </c>
      <c r="Q2886" t="s">
        <v>35</v>
      </c>
      <c r="R2886" t="s">
        <v>301</v>
      </c>
      <c r="S2886" t="s">
        <v>92</v>
      </c>
      <c r="T2886">
        <v>1</v>
      </c>
      <c r="U2886" s="7">
        <v>1</v>
      </c>
      <c r="V2886" s="4">
        <v>0.33333333333332998</v>
      </c>
      <c r="W2886">
        <v>0</v>
      </c>
      <c r="Y2886">
        <v>0.33333333333332998</v>
      </c>
      <c r="Z2886">
        <v>0.33333333333332998</v>
      </c>
      <c r="AA2886" t="b">
        <v>1</v>
      </c>
      <c r="AB2886" t="s">
        <v>151</v>
      </c>
      <c r="AC2886" t="s">
        <v>151</v>
      </c>
    </row>
    <row r="2887" spans="1:29" hidden="1" x14ac:dyDescent="0.25">
      <c r="A2887">
        <v>545292</v>
      </c>
      <c r="B2887" t="s">
        <v>452</v>
      </c>
      <c r="C2887" t="s">
        <v>3168</v>
      </c>
      <c r="D2887" t="s">
        <v>141</v>
      </c>
      <c r="E2887" t="s">
        <v>40</v>
      </c>
      <c r="F2887" t="s">
        <v>89</v>
      </c>
      <c r="G2887">
        <v>0.33333333333332998</v>
      </c>
      <c r="J2887" s="5"/>
      <c r="L2887" t="s">
        <v>239</v>
      </c>
      <c r="M2887">
        <v>2018</v>
      </c>
      <c r="N2887">
        <v>23</v>
      </c>
      <c r="O2887" t="s">
        <v>34</v>
      </c>
      <c r="Q2887" t="s">
        <v>35</v>
      </c>
      <c r="R2887" t="s">
        <v>91</v>
      </c>
      <c r="S2887" t="s">
        <v>92</v>
      </c>
      <c r="T2887">
        <v>1</v>
      </c>
      <c r="U2887" s="7">
        <v>1</v>
      </c>
      <c r="V2887" s="4">
        <v>0.33333333333332998</v>
      </c>
      <c r="W2887">
        <v>0</v>
      </c>
      <c r="Y2887">
        <v>0.33333333333332998</v>
      </c>
      <c r="Z2887">
        <v>0.33333333333332998</v>
      </c>
      <c r="AA2887" t="b">
        <v>1</v>
      </c>
      <c r="AB2887" t="s">
        <v>151</v>
      </c>
      <c r="AC2887" t="s">
        <v>151</v>
      </c>
    </row>
    <row r="2888" spans="1:29" hidden="1" x14ac:dyDescent="0.25">
      <c r="A2888">
        <v>582108</v>
      </c>
      <c r="B2888" t="s">
        <v>452</v>
      </c>
      <c r="C2888" t="s">
        <v>3168</v>
      </c>
      <c r="D2888" t="s">
        <v>141</v>
      </c>
      <c r="E2888" t="s">
        <v>40</v>
      </c>
      <c r="F2888" t="s">
        <v>64</v>
      </c>
      <c r="G2888">
        <v>0.5</v>
      </c>
      <c r="J2888" s="5">
        <v>579493900020</v>
      </c>
      <c r="K2888" t="s">
        <v>1098</v>
      </c>
      <c r="L2888" t="s">
        <v>1207</v>
      </c>
      <c r="M2888">
        <v>2020</v>
      </c>
      <c r="N2888">
        <v>24</v>
      </c>
      <c r="O2888" t="s">
        <v>1208</v>
      </c>
      <c r="Q2888" t="s">
        <v>69</v>
      </c>
      <c r="R2888" t="s">
        <v>70</v>
      </c>
      <c r="S2888" t="s">
        <v>704</v>
      </c>
      <c r="T2888">
        <v>18</v>
      </c>
      <c r="U2888" s="7">
        <v>18</v>
      </c>
      <c r="V2888" s="4">
        <v>9</v>
      </c>
      <c r="W2888">
        <v>0</v>
      </c>
      <c r="Y2888">
        <v>9</v>
      </c>
      <c r="Z2888">
        <v>9</v>
      </c>
      <c r="AA2888" t="b">
        <v>1</v>
      </c>
      <c r="AB2888" t="s">
        <v>76</v>
      </c>
      <c r="AC2888" t="s">
        <v>3186</v>
      </c>
    </row>
    <row r="2889" spans="1:29" hidden="1" x14ac:dyDescent="0.25">
      <c r="A2889">
        <v>548055</v>
      </c>
      <c r="B2889" t="s">
        <v>452</v>
      </c>
      <c r="C2889" t="s">
        <v>3168</v>
      </c>
      <c r="D2889" t="s">
        <v>141</v>
      </c>
      <c r="E2889" t="s">
        <v>40</v>
      </c>
      <c r="F2889" t="s">
        <v>47</v>
      </c>
      <c r="G2889">
        <v>0.33333333333332998</v>
      </c>
      <c r="H2889" t="s">
        <v>2495</v>
      </c>
      <c r="I2889" t="s">
        <v>143</v>
      </c>
      <c r="J2889" s="5">
        <v>446545500004</v>
      </c>
      <c r="K2889" t="s">
        <v>66</v>
      </c>
      <c r="L2889" t="s">
        <v>2496</v>
      </c>
      <c r="M2889">
        <v>2018</v>
      </c>
      <c r="N2889">
        <v>17</v>
      </c>
      <c r="O2889" t="s">
        <v>68</v>
      </c>
      <c r="Q2889" t="s">
        <v>69</v>
      </c>
      <c r="R2889" t="s">
        <v>51</v>
      </c>
      <c r="S2889" t="s">
        <v>145</v>
      </c>
      <c r="T2889">
        <v>22</v>
      </c>
      <c r="U2889" s="7">
        <v>22</v>
      </c>
      <c r="V2889" s="4">
        <v>7.3333333333332593</v>
      </c>
      <c r="W2889">
        <v>0</v>
      </c>
      <c r="Y2889">
        <v>7.3333333333332593</v>
      </c>
      <c r="Z2889">
        <v>4.6666666666666199</v>
      </c>
      <c r="AA2889" t="b">
        <v>0</v>
      </c>
      <c r="AB2889" t="s">
        <v>151</v>
      </c>
      <c r="AC2889" t="s">
        <v>151</v>
      </c>
    </row>
    <row r="2890" spans="1:29" hidden="1" x14ac:dyDescent="0.25">
      <c r="A2890">
        <v>583699</v>
      </c>
      <c r="B2890" t="s">
        <v>452</v>
      </c>
      <c r="C2890" t="s">
        <v>3168</v>
      </c>
      <c r="D2890" t="s">
        <v>141</v>
      </c>
      <c r="E2890" t="s">
        <v>99</v>
      </c>
      <c r="F2890" t="s">
        <v>134</v>
      </c>
      <c r="G2890">
        <v>0.5</v>
      </c>
      <c r="H2890" t="s">
        <v>1775</v>
      </c>
      <c r="J2890" s="5"/>
      <c r="L2890" t="s">
        <v>1776</v>
      </c>
      <c r="M2890">
        <v>2020</v>
      </c>
      <c r="N2890">
        <v>9</v>
      </c>
      <c r="P2890" t="s">
        <v>1777</v>
      </c>
      <c r="Q2890" t="s">
        <v>69</v>
      </c>
      <c r="R2890" t="s">
        <v>224</v>
      </c>
      <c r="S2890" t="s">
        <v>225</v>
      </c>
      <c r="T2890">
        <v>0.5</v>
      </c>
      <c r="U2890" s="7">
        <v>1</v>
      </c>
      <c r="V2890" s="4">
        <v>0.5</v>
      </c>
      <c r="W2890">
        <v>0</v>
      </c>
      <c r="Y2890">
        <v>0.5</v>
      </c>
      <c r="Z2890">
        <v>0.5</v>
      </c>
      <c r="AA2890" t="b">
        <v>1</v>
      </c>
      <c r="AB2890" t="s">
        <v>151</v>
      </c>
      <c r="AC2890" t="s">
        <v>151</v>
      </c>
    </row>
    <row r="2891" spans="1:29" hidden="1" x14ac:dyDescent="0.25">
      <c r="A2891">
        <v>568573</v>
      </c>
      <c r="B2891" t="s">
        <v>452</v>
      </c>
      <c r="C2891" t="s">
        <v>3168</v>
      </c>
      <c r="D2891" t="s">
        <v>141</v>
      </c>
      <c r="E2891" t="s">
        <v>40</v>
      </c>
      <c r="F2891" t="s">
        <v>64</v>
      </c>
      <c r="G2891">
        <v>0.33333333333332998</v>
      </c>
      <c r="H2891" t="s">
        <v>1209</v>
      </c>
      <c r="I2891" t="s">
        <v>143</v>
      </c>
      <c r="J2891" s="5">
        <v>525859000003</v>
      </c>
      <c r="K2891" t="s">
        <v>1098</v>
      </c>
      <c r="L2891" t="s">
        <v>1210</v>
      </c>
      <c r="M2891">
        <v>2020</v>
      </c>
      <c r="N2891">
        <v>11</v>
      </c>
      <c r="O2891" t="s">
        <v>173</v>
      </c>
      <c r="Q2891" t="s">
        <v>69</v>
      </c>
      <c r="R2891" t="s">
        <v>70</v>
      </c>
      <c r="S2891" t="s">
        <v>145</v>
      </c>
      <c r="T2891">
        <v>22</v>
      </c>
      <c r="U2891" s="7">
        <v>22</v>
      </c>
      <c r="V2891" s="4">
        <v>7.3333333333332593</v>
      </c>
      <c r="W2891">
        <v>0</v>
      </c>
      <c r="Y2891">
        <v>7.3333333333332593</v>
      </c>
      <c r="Z2891">
        <v>5.9999999999999396</v>
      </c>
      <c r="AA2891" t="b">
        <v>0</v>
      </c>
      <c r="AB2891" t="s">
        <v>151</v>
      </c>
      <c r="AC2891" t="s">
        <v>151</v>
      </c>
    </row>
    <row r="2892" spans="1:29" hidden="1" x14ac:dyDescent="0.25">
      <c r="A2892">
        <v>584358</v>
      </c>
      <c r="B2892" t="s">
        <v>452</v>
      </c>
      <c r="C2892" t="s">
        <v>3168</v>
      </c>
      <c r="D2892" t="s">
        <v>141</v>
      </c>
      <c r="E2892" t="s">
        <v>99</v>
      </c>
      <c r="F2892" t="s">
        <v>146</v>
      </c>
      <c r="G2892">
        <v>0.33333333333332998</v>
      </c>
      <c r="H2892" t="s">
        <v>2497</v>
      </c>
      <c r="J2892" s="5"/>
      <c r="L2892" t="s">
        <v>2498</v>
      </c>
      <c r="M2892">
        <v>2020</v>
      </c>
      <c r="N2892">
        <v>18</v>
      </c>
      <c r="P2892" t="s">
        <v>925</v>
      </c>
      <c r="Q2892" t="s">
        <v>69</v>
      </c>
      <c r="R2892" t="s">
        <v>3123</v>
      </c>
      <c r="S2892" t="s">
        <v>225</v>
      </c>
      <c r="T2892">
        <v>0.5</v>
      </c>
      <c r="U2892" s="7">
        <v>1</v>
      </c>
      <c r="V2892" s="4">
        <v>0.33333333333332998</v>
      </c>
      <c r="W2892">
        <v>0</v>
      </c>
      <c r="Y2892">
        <v>0.33333333333332998</v>
      </c>
      <c r="Z2892">
        <v>0.33333333333332998</v>
      </c>
      <c r="AA2892" t="b">
        <v>1</v>
      </c>
      <c r="AB2892" t="s">
        <v>76</v>
      </c>
      <c r="AC2892" t="s">
        <v>3186</v>
      </c>
    </row>
    <row r="2893" spans="1:29" hidden="1" x14ac:dyDescent="0.25">
      <c r="A2893">
        <v>554281</v>
      </c>
      <c r="B2893" t="s">
        <v>452</v>
      </c>
      <c r="C2893" t="s">
        <v>3168</v>
      </c>
      <c r="D2893" t="s">
        <v>141</v>
      </c>
      <c r="E2893" t="s">
        <v>40</v>
      </c>
      <c r="F2893" t="s">
        <v>47</v>
      </c>
      <c r="G2893">
        <v>0.5</v>
      </c>
      <c r="J2893" s="5">
        <v>459346200034</v>
      </c>
      <c r="K2893" t="s">
        <v>2499</v>
      </c>
      <c r="L2893" t="s">
        <v>2500</v>
      </c>
      <c r="M2893">
        <v>2018</v>
      </c>
      <c r="N2893">
        <v>13</v>
      </c>
      <c r="O2893" t="s">
        <v>1208</v>
      </c>
      <c r="Q2893" t="s">
        <v>69</v>
      </c>
      <c r="R2893" t="s">
        <v>51</v>
      </c>
      <c r="S2893" t="s">
        <v>704</v>
      </c>
      <c r="T2893">
        <v>18</v>
      </c>
      <c r="U2893" s="7">
        <v>18</v>
      </c>
      <c r="V2893" s="4">
        <v>9</v>
      </c>
      <c r="W2893">
        <v>0</v>
      </c>
      <c r="Y2893">
        <v>9</v>
      </c>
      <c r="Z2893">
        <v>9</v>
      </c>
      <c r="AA2893" t="b">
        <v>1</v>
      </c>
      <c r="AB2893" t="s">
        <v>76</v>
      </c>
      <c r="AC2893" t="s">
        <v>3186</v>
      </c>
    </row>
    <row r="2894" spans="1:29" hidden="1" x14ac:dyDescent="0.25">
      <c r="A2894">
        <v>537714</v>
      </c>
      <c r="B2894" t="s">
        <v>330</v>
      </c>
      <c r="C2894" t="s">
        <v>3169</v>
      </c>
      <c r="D2894" t="s">
        <v>156</v>
      </c>
      <c r="E2894" t="s">
        <v>40</v>
      </c>
      <c r="F2894" t="s">
        <v>41</v>
      </c>
      <c r="G2894">
        <v>0.5</v>
      </c>
      <c r="J2894" s="5"/>
      <c r="L2894" t="s">
        <v>331</v>
      </c>
      <c r="M2894">
        <v>2017</v>
      </c>
      <c r="N2894">
        <v>6</v>
      </c>
      <c r="O2894" t="s">
        <v>34</v>
      </c>
      <c r="Q2894" t="s">
        <v>35</v>
      </c>
      <c r="R2894" t="s">
        <v>43</v>
      </c>
      <c r="S2894" t="s">
        <v>44</v>
      </c>
      <c r="T2894">
        <v>0.5</v>
      </c>
      <c r="U2894" s="7">
        <v>0.5</v>
      </c>
      <c r="V2894" s="4">
        <v>0.25</v>
      </c>
      <c r="W2894">
        <v>0</v>
      </c>
      <c r="Y2894">
        <v>0.25</v>
      </c>
      <c r="Z2894">
        <v>0.25</v>
      </c>
      <c r="AA2894" t="b">
        <v>1</v>
      </c>
      <c r="AB2894" t="s">
        <v>199</v>
      </c>
      <c r="AC2894" t="s">
        <v>199</v>
      </c>
    </row>
    <row r="2895" spans="1:29" hidden="1" x14ac:dyDescent="0.25">
      <c r="A2895">
        <v>591327</v>
      </c>
      <c r="B2895" t="s">
        <v>330</v>
      </c>
      <c r="C2895" t="s">
        <v>3169</v>
      </c>
      <c r="D2895" t="s">
        <v>28</v>
      </c>
      <c r="E2895" t="s">
        <v>40</v>
      </c>
      <c r="F2895" t="s">
        <v>89</v>
      </c>
      <c r="G2895">
        <v>0.5</v>
      </c>
      <c r="J2895" s="5"/>
      <c r="L2895" t="s">
        <v>331</v>
      </c>
      <c r="M2895">
        <v>2020</v>
      </c>
      <c r="N2895">
        <v>5</v>
      </c>
      <c r="O2895" t="s">
        <v>34</v>
      </c>
      <c r="Q2895" t="s">
        <v>35</v>
      </c>
      <c r="R2895" t="s">
        <v>91</v>
      </c>
      <c r="S2895" t="s">
        <v>92</v>
      </c>
      <c r="T2895">
        <v>1</v>
      </c>
      <c r="U2895" s="7">
        <v>1</v>
      </c>
      <c r="V2895" s="4">
        <v>0.5</v>
      </c>
      <c r="W2895">
        <v>0</v>
      </c>
      <c r="Y2895">
        <v>0.5</v>
      </c>
      <c r="Z2895">
        <v>0.5</v>
      </c>
      <c r="AA2895" t="b">
        <v>1</v>
      </c>
      <c r="AB2895" t="s">
        <v>199</v>
      </c>
      <c r="AC2895" t="s">
        <v>199</v>
      </c>
    </row>
    <row r="2896" spans="1:29" hidden="1" x14ac:dyDescent="0.25">
      <c r="A2896">
        <v>576110</v>
      </c>
      <c r="B2896" t="s">
        <v>2501</v>
      </c>
      <c r="C2896" t="s">
        <v>3168</v>
      </c>
      <c r="D2896" t="s">
        <v>156</v>
      </c>
      <c r="E2896" t="s">
        <v>40</v>
      </c>
      <c r="F2896" t="s">
        <v>41</v>
      </c>
      <c r="G2896">
        <v>1</v>
      </c>
      <c r="J2896" s="5"/>
      <c r="L2896" t="s">
        <v>2502</v>
      </c>
      <c r="M2896">
        <v>2019</v>
      </c>
      <c r="N2896">
        <v>4</v>
      </c>
      <c r="O2896" t="s">
        <v>34</v>
      </c>
      <c r="Q2896" t="s">
        <v>35</v>
      </c>
      <c r="R2896" t="s">
        <v>43</v>
      </c>
      <c r="S2896" t="s">
        <v>44</v>
      </c>
      <c r="T2896">
        <v>0.5</v>
      </c>
      <c r="U2896" s="7">
        <v>0.5</v>
      </c>
      <c r="V2896" s="4">
        <v>0.5</v>
      </c>
      <c r="W2896">
        <v>0</v>
      </c>
      <c r="Y2896">
        <v>0.5</v>
      </c>
      <c r="Z2896">
        <v>0.5</v>
      </c>
      <c r="AA2896" t="b">
        <v>1</v>
      </c>
      <c r="AB2896" t="s">
        <v>76</v>
      </c>
      <c r="AC2896" t="s">
        <v>3186</v>
      </c>
    </row>
    <row r="2897" spans="1:29" hidden="1" x14ac:dyDescent="0.25">
      <c r="A2897">
        <v>548538</v>
      </c>
      <c r="B2897" t="s">
        <v>2503</v>
      </c>
      <c r="C2897" t="s">
        <v>3168</v>
      </c>
      <c r="D2897" t="s">
        <v>28</v>
      </c>
      <c r="E2897" t="s">
        <v>40</v>
      </c>
      <c r="F2897" t="s">
        <v>89</v>
      </c>
      <c r="G2897">
        <v>0.25</v>
      </c>
      <c r="J2897" s="5"/>
      <c r="L2897" t="s">
        <v>498</v>
      </c>
      <c r="M2897">
        <v>2018</v>
      </c>
      <c r="N2897">
        <v>22</v>
      </c>
      <c r="O2897" t="s">
        <v>34</v>
      </c>
      <c r="Q2897" t="s">
        <v>35</v>
      </c>
      <c r="R2897" t="s">
        <v>91</v>
      </c>
      <c r="S2897" t="s">
        <v>92</v>
      </c>
      <c r="T2897">
        <v>1</v>
      </c>
      <c r="U2897" s="7">
        <v>1</v>
      </c>
      <c r="V2897" s="4">
        <v>0.25</v>
      </c>
      <c r="W2897">
        <v>0</v>
      </c>
      <c r="Y2897">
        <v>0.25</v>
      </c>
      <c r="Z2897">
        <v>0.25</v>
      </c>
      <c r="AA2897" t="b">
        <v>1</v>
      </c>
      <c r="AB2897" t="s">
        <v>151</v>
      </c>
      <c r="AC2897" t="s">
        <v>151</v>
      </c>
    </row>
    <row r="2898" spans="1:29" hidden="1" x14ac:dyDescent="0.25">
      <c r="A2898">
        <v>555840</v>
      </c>
      <c r="B2898" t="s">
        <v>2504</v>
      </c>
      <c r="C2898" t="s">
        <v>3168</v>
      </c>
      <c r="D2898" t="s">
        <v>130</v>
      </c>
      <c r="E2898" t="s">
        <v>40</v>
      </c>
      <c r="F2898" t="s">
        <v>47</v>
      </c>
      <c r="G2898">
        <v>0.14285714285713999</v>
      </c>
      <c r="H2898" t="s">
        <v>2505</v>
      </c>
      <c r="I2898" t="s">
        <v>32</v>
      </c>
      <c r="J2898" s="5">
        <v>433031600005</v>
      </c>
      <c r="K2898" t="s">
        <v>32</v>
      </c>
      <c r="L2898" t="s">
        <v>132</v>
      </c>
      <c r="M2898">
        <v>2018</v>
      </c>
      <c r="N2898">
        <v>5</v>
      </c>
      <c r="O2898" t="s">
        <v>34</v>
      </c>
      <c r="P2898" t="s">
        <v>133</v>
      </c>
      <c r="Q2898" t="s">
        <v>35</v>
      </c>
      <c r="R2898" t="s">
        <v>51</v>
      </c>
      <c r="S2898" t="s">
        <v>52</v>
      </c>
      <c r="T2898">
        <v>6</v>
      </c>
      <c r="U2898" s="7">
        <v>6</v>
      </c>
      <c r="V2898" s="4">
        <v>0.85714285714283989</v>
      </c>
      <c r="W2898">
        <v>0</v>
      </c>
      <c r="Y2898">
        <v>0.85714285714283989</v>
      </c>
      <c r="Z2898">
        <v>0.85714285714283989</v>
      </c>
      <c r="AA2898" t="b">
        <v>1</v>
      </c>
      <c r="AB2898" t="s">
        <v>76</v>
      </c>
      <c r="AC2898" t="s">
        <v>3186</v>
      </c>
    </row>
    <row r="2899" spans="1:29" hidden="1" x14ac:dyDescent="0.25">
      <c r="A2899">
        <v>580670</v>
      </c>
      <c r="B2899" t="s">
        <v>2506</v>
      </c>
      <c r="C2899" t="s">
        <v>3168</v>
      </c>
      <c r="D2899" t="s">
        <v>437</v>
      </c>
      <c r="E2899" t="s">
        <v>228</v>
      </c>
      <c r="F2899" t="s">
        <v>100</v>
      </c>
      <c r="G2899">
        <v>1</v>
      </c>
      <c r="J2899" s="5"/>
      <c r="L2899" t="s">
        <v>1168</v>
      </c>
      <c r="M2899">
        <v>2020</v>
      </c>
      <c r="N2899">
        <v>6</v>
      </c>
      <c r="P2899" t="s">
        <v>376</v>
      </c>
      <c r="Q2899" t="s">
        <v>35</v>
      </c>
      <c r="R2899" t="s">
        <v>3093</v>
      </c>
      <c r="S2899" t="s">
        <v>61</v>
      </c>
      <c r="T2899">
        <v>0</v>
      </c>
      <c r="U2899" s="7">
        <v>0</v>
      </c>
      <c r="V2899" s="4">
        <v>0</v>
      </c>
      <c r="W2899">
        <v>0</v>
      </c>
      <c r="Y2899">
        <v>0</v>
      </c>
      <c r="Z2899">
        <v>0</v>
      </c>
      <c r="AA2899" t="b">
        <v>1</v>
      </c>
      <c r="AB2899" t="s">
        <v>151</v>
      </c>
      <c r="AC2899" t="s">
        <v>151</v>
      </c>
    </row>
    <row r="2900" spans="1:29" hidden="1" x14ac:dyDescent="0.25">
      <c r="A2900">
        <v>567708</v>
      </c>
      <c r="B2900" t="s">
        <v>2506</v>
      </c>
      <c r="C2900" t="s">
        <v>3168</v>
      </c>
      <c r="D2900" t="s">
        <v>437</v>
      </c>
      <c r="E2900" t="s">
        <v>40</v>
      </c>
      <c r="F2900" t="s">
        <v>171</v>
      </c>
      <c r="G2900">
        <v>1</v>
      </c>
      <c r="J2900" s="5"/>
      <c r="L2900" t="s">
        <v>2507</v>
      </c>
      <c r="M2900">
        <v>2018</v>
      </c>
      <c r="N2900">
        <v>8</v>
      </c>
      <c r="O2900" t="s">
        <v>168</v>
      </c>
      <c r="Q2900" t="s">
        <v>35</v>
      </c>
      <c r="R2900" t="s">
        <v>357</v>
      </c>
      <c r="S2900" t="s">
        <v>44</v>
      </c>
      <c r="T2900">
        <v>0.5</v>
      </c>
      <c r="U2900" s="7">
        <v>0.5</v>
      </c>
      <c r="V2900" s="4">
        <v>0.5</v>
      </c>
      <c r="W2900">
        <v>0</v>
      </c>
      <c r="Y2900">
        <v>0.5</v>
      </c>
      <c r="Z2900">
        <v>0.5</v>
      </c>
      <c r="AA2900" t="b">
        <v>1</v>
      </c>
      <c r="AB2900" t="s">
        <v>76</v>
      </c>
      <c r="AC2900" t="s">
        <v>3187</v>
      </c>
    </row>
    <row r="2901" spans="1:29" hidden="1" x14ac:dyDescent="0.25">
      <c r="A2901">
        <v>584221</v>
      </c>
      <c r="B2901" t="s">
        <v>2506</v>
      </c>
      <c r="C2901" t="s">
        <v>3168</v>
      </c>
      <c r="D2901" t="s">
        <v>437</v>
      </c>
      <c r="E2901" t="s">
        <v>99</v>
      </c>
      <c r="F2901" t="s">
        <v>100</v>
      </c>
      <c r="G2901">
        <v>1</v>
      </c>
      <c r="J2901" s="5"/>
      <c r="L2901" t="s">
        <v>2508</v>
      </c>
      <c r="M2901">
        <v>2020</v>
      </c>
      <c r="N2901">
        <v>2</v>
      </c>
      <c r="P2901" t="s">
        <v>2509</v>
      </c>
      <c r="Q2901" t="s">
        <v>69</v>
      </c>
      <c r="R2901" t="s">
        <v>103</v>
      </c>
      <c r="S2901" t="s">
        <v>104</v>
      </c>
      <c r="T2901">
        <v>0.25</v>
      </c>
      <c r="U2901" s="7">
        <v>0.5</v>
      </c>
      <c r="V2901" s="4">
        <v>0.5</v>
      </c>
      <c r="W2901">
        <v>0</v>
      </c>
      <c r="Y2901">
        <v>0.5</v>
      </c>
      <c r="Z2901">
        <v>0.5</v>
      </c>
      <c r="AA2901" t="b">
        <v>1</v>
      </c>
      <c r="AB2901" t="s">
        <v>76</v>
      </c>
      <c r="AC2901" t="s">
        <v>3187</v>
      </c>
    </row>
    <row r="2902" spans="1:29" hidden="1" x14ac:dyDescent="0.25">
      <c r="A2902">
        <v>561478</v>
      </c>
      <c r="B2902" t="s">
        <v>2510</v>
      </c>
      <c r="C2902" t="s">
        <v>3168</v>
      </c>
      <c r="D2902" t="s">
        <v>57</v>
      </c>
      <c r="E2902" t="s">
        <v>228</v>
      </c>
      <c r="F2902" t="s">
        <v>100</v>
      </c>
      <c r="G2902">
        <v>1</v>
      </c>
      <c r="J2902" s="5"/>
      <c r="L2902" t="s">
        <v>559</v>
      </c>
      <c r="M2902">
        <v>2019</v>
      </c>
      <c r="N2902">
        <v>7</v>
      </c>
      <c r="P2902" t="s">
        <v>266</v>
      </c>
      <c r="Q2902" t="s">
        <v>35</v>
      </c>
      <c r="R2902" t="s">
        <v>3093</v>
      </c>
      <c r="S2902" t="s">
        <v>61</v>
      </c>
      <c r="T2902">
        <v>0</v>
      </c>
      <c r="U2902" s="7">
        <v>0</v>
      </c>
      <c r="V2902" s="4">
        <v>0</v>
      </c>
      <c r="W2902">
        <v>0</v>
      </c>
      <c r="Y2902">
        <v>0</v>
      </c>
      <c r="Z2902">
        <v>0</v>
      </c>
      <c r="AA2902" t="b">
        <v>1</v>
      </c>
      <c r="AB2902" t="s">
        <v>307</v>
      </c>
      <c r="AC2902" t="s">
        <v>307</v>
      </c>
    </row>
    <row r="2903" spans="1:29" hidden="1" x14ac:dyDescent="0.25">
      <c r="A2903">
        <v>580032</v>
      </c>
      <c r="B2903" t="s">
        <v>2510</v>
      </c>
      <c r="C2903" t="s">
        <v>3168</v>
      </c>
      <c r="D2903" t="s">
        <v>57</v>
      </c>
      <c r="E2903" t="s">
        <v>374</v>
      </c>
      <c r="G2903">
        <v>1</v>
      </c>
      <c r="J2903" s="5"/>
      <c r="L2903" t="s">
        <v>1309</v>
      </c>
      <c r="M2903">
        <v>2020</v>
      </c>
      <c r="N2903">
        <v>25</v>
      </c>
      <c r="P2903" t="s">
        <v>266</v>
      </c>
      <c r="Q2903" t="s">
        <v>35</v>
      </c>
      <c r="R2903" t="s">
        <v>374</v>
      </c>
      <c r="S2903" t="s">
        <v>61</v>
      </c>
      <c r="T2903">
        <v>0</v>
      </c>
      <c r="U2903" s="7">
        <v>0</v>
      </c>
      <c r="V2903" s="4">
        <v>0</v>
      </c>
      <c r="W2903">
        <v>0</v>
      </c>
      <c r="Y2903">
        <v>0</v>
      </c>
      <c r="Z2903">
        <v>0</v>
      </c>
      <c r="AA2903" t="b">
        <v>1</v>
      </c>
      <c r="AB2903" t="s">
        <v>307</v>
      </c>
      <c r="AC2903" t="s">
        <v>307</v>
      </c>
    </row>
    <row r="2904" spans="1:29" hidden="1" x14ac:dyDescent="0.25">
      <c r="A2904">
        <v>586128</v>
      </c>
      <c r="B2904" t="s">
        <v>2510</v>
      </c>
      <c r="C2904" t="s">
        <v>3168</v>
      </c>
      <c r="D2904" t="s">
        <v>57</v>
      </c>
      <c r="E2904" t="s">
        <v>228</v>
      </c>
      <c r="F2904" t="s">
        <v>100</v>
      </c>
      <c r="G2904">
        <v>1</v>
      </c>
      <c r="J2904" s="5"/>
      <c r="L2904" t="s">
        <v>2511</v>
      </c>
      <c r="M2904">
        <v>2020</v>
      </c>
      <c r="N2904">
        <v>22</v>
      </c>
      <c r="P2904" t="s">
        <v>2512</v>
      </c>
      <c r="Q2904" t="s">
        <v>69</v>
      </c>
      <c r="R2904" t="s">
        <v>3093</v>
      </c>
      <c r="S2904" t="s">
        <v>61</v>
      </c>
      <c r="T2904">
        <v>0</v>
      </c>
      <c r="U2904" s="7">
        <v>0</v>
      </c>
      <c r="V2904" s="4">
        <v>0</v>
      </c>
      <c r="W2904">
        <v>0</v>
      </c>
      <c r="Y2904">
        <v>0</v>
      </c>
      <c r="Z2904">
        <v>0</v>
      </c>
      <c r="AA2904" t="b">
        <v>1</v>
      </c>
      <c r="AB2904" t="s">
        <v>307</v>
      </c>
      <c r="AC2904" t="s">
        <v>307</v>
      </c>
    </row>
    <row r="2905" spans="1:29" hidden="1" x14ac:dyDescent="0.25">
      <c r="A2905">
        <v>591437</v>
      </c>
      <c r="B2905" t="s">
        <v>2513</v>
      </c>
      <c r="C2905" t="s">
        <v>3168</v>
      </c>
      <c r="D2905" t="s">
        <v>263</v>
      </c>
      <c r="E2905" t="s">
        <v>40</v>
      </c>
      <c r="F2905" t="s">
        <v>41</v>
      </c>
      <c r="G2905">
        <v>0.5</v>
      </c>
      <c r="J2905" s="5"/>
      <c r="L2905" t="s">
        <v>2287</v>
      </c>
      <c r="M2905">
        <v>2020</v>
      </c>
      <c r="N2905">
        <v>9</v>
      </c>
      <c r="O2905" t="s">
        <v>34</v>
      </c>
      <c r="Q2905" t="s">
        <v>69</v>
      </c>
      <c r="R2905" t="s">
        <v>43</v>
      </c>
      <c r="S2905" t="s">
        <v>44</v>
      </c>
      <c r="T2905">
        <v>0.5</v>
      </c>
      <c r="U2905" s="7">
        <v>1</v>
      </c>
      <c r="V2905" s="4">
        <v>0.5</v>
      </c>
      <c r="W2905">
        <v>0</v>
      </c>
      <c r="Y2905">
        <v>0.5</v>
      </c>
      <c r="Z2905">
        <v>0.5</v>
      </c>
      <c r="AA2905" t="b">
        <v>1</v>
      </c>
      <c r="AB2905" t="s">
        <v>151</v>
      </c>
      <c r="AC2905" t="s">
        <v>3189</v>
      </c>
    </row>
    <row r="2906" spans="1:29" hidden="1" x14ac:dyDescent="0.25">
      <c r="A2906">
        <v>587789</v>
      </c>
      <c r="B2906" t="s">
        <v>2514</v>
      </c>
      <c r="C2906" t="s">
        <v>3168</v>
      </c>
      <c r="D2906" t="s">
        <v>221</v>
      </c>
      <c r="E2906" t="s">
        <v>40</v>
      </c>
      <c r="F2906" t="s">
        <v>41</v>
      </c>
      <c r="G2906">
        <v>1</v>
      </c>
      <c r="J2906" s="5"/>
      <c r="L2906" t="s">
        <v>755</v>
      </c>
      <c r="M2906">
        <v>2019</v>
      </c>
      <c r="N2906">
        <v>5</v>
      </c>
      <c r="O2906" t="s">
        <v>34</v>
      </c>
      <c r="Q2906" t="s">
        <v>35</v>
      </c>
      <c r="R2906" t="s">
        <v>43</v>
      </c>
      <c r="S2906" t="s">
        <v>44</v>
      </c>
      <c r="T2906">
        <v>0.5</v>
      </c>
      <c r="U2906" s="7">
        <v>0.5</v>
      </c>
      <c r="V2906" s="4">
        <v>0.5</v>
      </c>
      <c r="W2906">
        <v>0</v>
      </c>
      <c r="Y2906">
        <v>0.5</v>
      </c>
      <c r="Z2906">
        <v>0.5</v>
      </c>
      <c r="AA2906" t="b">
        <v>1</v>
      </c>
      <c r="AB2906" t="s">
        <v>76</v>
      </c>
      <c r="AC2906" t="s">
        <v>3187</v>
      </c>
    </row>
    <row r="2907" spans="1:29" hidden="1" x14ac:dyDescent="0.25">
      <c r="A2907">
        <v>569764</v>
      </c>
      <c r="B2907" t="s">
        <v>2515</v>
      </c>
      <c r="C2907" t="s">
        <v>3168</v>
      </c>
      <c r="D2907" t="s">
        <v>201</v>
      </c>
      <c r="E2907" t="s">
        <v>29</v>
      </c>
      <c r="F2907" t="s">
        <v>30</v>
      </c>
      <c r="G2907">
        <v>0.25</v>
      </c>
      <c r="H2907" t="s">
        <v>636</v>
      </c>
      <c r="I2907" t="s">
        <v>32</v>
      </c>
      <c r="J2907" s="5"/>
      <c r="L2907" t="s">
        <v>637</v>
      </c>
      <c r="M2907">
        <v>2019</v>
      </c>
      <c r="N2907">
        <v>3</v>
      </c>
      <c r="O2907" t="s">
        <v>34</v>
      </c>
      <c r="Q2907" t="s">
        <v>35</v>
      </c>
      <c r="R2907" t="s">
        <v>36</v>
      </c>
      <c r="S2907" t="s">
        <v>37</v>
      </c>
      <c r="T2907">
        <v>4</v>
      </c>
      <c r="U2907" s="7">
        <v>4</v>
      </c>
      <c r="V2907" s="4">
        <v>1</v>
      </c>
      <c r="W2907">
        <v>0</v>
      </c>
      <c r="Y2907">
        <v>1</v>
      </c>
      <c r="Z2907">
        <v>1</v>
      </c>
      <c r="AA2907" t="b">
        <v>1</v>
      </c>
      <c r="AB2907" t="s">
        <v>151</v>
      </c>
      <c r="AC2907" t="s">
        <v>458</v>
      </c>
    </row>
    <row r="2908" spans="1:29" hidden="1" x14ac:dyDescent="0.25">
      <c r="A2908">
        <v>581447</v>
      </c>
      <c r="B2908" t="s">
        <v>2516</v>
      </c>
      <c r="C2908" t="s">
        <v>3168</v>
      </c>
      <c r="D2908" t="s">
        <v>156</v>
      </c>
      <c r="E2908" t="s">
        <v>99</v>
      </c>
      <c r="F2908" t="s">
        <v>524</v>
      </c>
      <c r="G2908">
        <v>0.5</v>
      </c>
      <c r="J2908" s="5">
        <v>558088803125</v>
      </c>
      <c r="L2908" t="s">
        <v>1385</v>
      </c>
      <c r="M2908">
        <v>2020</v>
      </c>
      <c r="N2908">
        <v>6</v>
      </c>
      <c r="P2908" t="s">
        <v>472</v>
      </c>
      <c r="Q2908" t="s">
        <v>69</v>
      </c>
      <c r="R2908" t="s">
        <v>3101</v>
      </c>
      <c r="S2908" t="s">
        <v>104</v>
      </c>
      <c r="T2908">
        <v>0.25</v>
      </c>
      <c r="U2908" s="7">
        <v>0.5</v>
      </c>
      <c r="V2908" s="4">
        <v>0.25</v>
      </c>
      <c r="W2908">
        <v>0</v>
      </c>
      <c r="Y2908">
        <v>0.25</v>
      </c>
      <c r="Z2908">
        <v>0.25</v>
      </c>
      <c r="AA2908" t="b">
        <v>1</v>
      </c>
      <c r="AB2908" t="s">
        <v>76</v>
      </c>
      <c r="AC2908" t="s">
        <v>3186</v>
      </c>
    </row>
    <row r="2909" spans="1:29" hidden="1" x14ac:dyDescent="0.25">
      <c r="A2909">
        <v>583182</v>
      </c>
      <c r="B2909" t="s">
        <v>2516</v>
      </c>
      <c r="C2909" t="s">
        <v>3168</v>
      </c>
      <c r="D2909" t="s">
        <v>156</v>
      </c>
      <c r="E2909" t="s">
        <v>99</v>
      </c>
      <c r="F2909" t="s">
        <v>100</v>
      </c>
      <c r="G2909">
        <v>0.5</v>
      </c>
      <c r="J2909" s="5">
        <v>567209500014</v>
      </c>
      <c r="L2909" t="s">
        <v>496</v>
      </c>
      <c r="M2909">
        <v>2020</v>
      </c>
      <c r="N2909">
        <v>7</v>
      </c>
      <c r="O2909" t="s">
        <v>34</v>
      </c>
      <c r="P2909" t="s">
        <v>482</v>
      </c>
      <c r="Q2909" t="s">
        <v>69</v>
      </c>
      <c r="R2909" t="s">
        <v>103</v>
      </c>
      <c r="S2909" t="s">
        <v>104</v>
      </c>
      <c r="T2909">
        <v>0.25</v>
      </c>
      <c r="U2909" s="7">
        <v>0.5</v>
      </c>
      <c r="V2909" s="4">
        <v>0.25</v>
      </c>
      <c r="W2909">
        <v>0</v>
      </c>
      <c r="Y2909">
        <v>0.25</v>
      </c>
      <c r="Z2909">
        <v>0.25</v>
      </c>
      <c r="AA2909" t="b">
        <v>1</v>
      </c>
      <c r="AB2909" t="s">
        <v>76</v>
      </c>
      <c r="AC2909" t="s">
        <v>3186</v>
      </c>
    </row>
    <row r="2910" spans="1:29" hidden="1" x14ac:dyDescent="0.25">
      <c r="A2910">
        <v>587322</v>
      </c>
      <c r="B2910" t="s">
        <v>332</v>
      </c>
      <c r="C2910" t="s">
        <v>3175</v>
      </c>
      <c r="D2910" t="s">
        <v>333</v>
      </c>
      <c r="E2910" t="s">
        <v>99</v>
      </c>
      <c r="F2910" t="s">
        <v>100</v>
      </c>
      <c r="G2910">
        <v>1</v>
      </c>
      <c r="J2910" s="5"/>
      <c r="L2910" t="s">
        <v>334</v>
      </c>
      <c r="M2910">
        <v>2020</v>
      </c>
      <c r="N2910">
        <v>10</v>
      </c>
      <c r="P2910" t="s">
        <v>335</v>
      </c>
      <c r="Q2910" t="s">
        <v>35</v>
      </c>
      <c r="R2910" t="s">
        <v>103</v>
      </c>
      <c r="S2910" t="s">
        <v>104</v>
      </c>
      <c r="T2910">
        <v>0.25</v>
      </c>
      <c r="U2910" s="7">
        <v>0.25</v>
      </c>
      <c r="V2910" s="4">
        <v>0.25</v>
      </c>
      <c r="Y2910">
        <v>0.25</v>
      </c>
      <c r="Z2910" t="s">
        <v>22</v>
      </c>
      <c r="AA2910" t="b">
        <v>0</v>
      </c>
      <c r="AB2910" t="s">
        <v>76</v>
      </c>
      <c r="AC2910" t="s">
        <v>3186</v>
      </c>
    </row>
    <row r="2911" spans="1:29" hidden="1" x14ac:dyDescent="0.25">
      <c r="A2911">
        <v>574163</v>
      </c>
      <c r="B2911" t="s">
        <v>332</v>
      </c>
      <c r="C2911" t="s">
        <v>3175</v>
      </c>
      <c r="D2911" t="s">
        <v>333</v>
      </c>
      <c r="E2911" t="s">
        <v>288</v>
      </c>
      <c r="G2911">
        <v>1</v>
      </c>
      <c r="J2911" s="5"/>
      <c r="M2911">
        <v>2019</v>
      </c>
      <c r="N2911">
        <v>43</v>
      </c>
      <c r="O2911" t="s">
        <v>34</v>
      </c>
      <c r="P2911" t="s">
        <v>266</v>
      </c>
      <c r="Q2911" t="s">
        <v>35</v>
      </c>
      <c r="R2911" t="s">
        <v>288</v>
      </c>
      <c r="S2911" t="s">
        <v>61</v>
      </c>
      <c r="T2911">
        <v>0</v>
      </c>
      <c r="U2911" s="7">
        <v>0</v>
      </c>
      <c r="V2911" s="4">
        <v>0</v>
      </c>
      <c r="Y2911">
        <v>0</v>
      </c>
      <c r="Z2911" t="s">
        <v>22</v>
      </c>
      <c r="AA2911" t="b">
        <v>0</v>
      </c>
      <c r="AB2911" t="s">
        <v>76</v>
      </c>
      <c r="AC2911" t="s">
        <v>3186</v>
      </c>
    </row>
    <row r="2912" spans="1:29" hidden="1" x14ac:dyDescent="0.25">
      <c r="A2912">
        <v>573059</v>
      </c>
      <c r="B2912" t="s">
        <v>336</v>
      </c>
      <c r="C2912" t="s">
        <v>3175</v>
      </c>
      <c r="D2912" t="s">
        <v>333</v>
      </c>
      <c r="E2912" t="s">
        <v>99</v>
      </c>
      <c r="F2912" t="s">
        <v>100</v>
      </c>
      <c r="G2912">
        <v>1</v>
      </c>
      <c r="J2912" s="5"/>
      <c r="L2912" t="s">
        <v>337</v>
      </c>
      <c r="M2912">
        <v>2019</v>
      </c>
      <c r="N2912">
        <v>3</v>
      </c>
      <c r="P2912" t="s">
        <v>335</v>
      </c>
      <c r="Q2912" t="s">
        <v>35</v>
      </c>
      <c r="R2912" t="s">
        <v>103</v>
      </c>
      <c r="S2912" t="s">
        <v>104</v>
      </c>
      <c r="T2912">
        <v>0.25</v>
      </c>
      <c r="U2912" s="7">
        <v>0.25</v>
      </c>
      <c r="V2912" s="4">
        <v>0.25</v>
      </c>
      <c r="Y2912">
        <v>0.25</v>
      </c>
      <c r="Z2912" t="s">
        <v>22</v>
      </c>
      <c r="AA2912" t="b">
        <v>0</v>
      </c>
      <c r="AB2912" t="s">
        <v>76</v>
      </c>
      <c r="AC2912" t="s">
        <v>3186</v>
      </c>
    </row>
    <row r="2913" spans="1:29" hidden="1" x14ac:dyDescent="0.25">
      <c r="A2913">
        <v>577184</v>
      </c>
      <c r="B2913" t="s">
        <v>2517</v>
      </c>
      <c r="C2913" t="s">
        <v>3168</v>
      </c>
      <c r="D2913" t="s">
        <v>333</v>
      </c>
      <c r="E2913" t="s">
        <v>288</v>
      </c>
      <c r="G2913">
        <v>0.2</v>
      </c>
      <c r="J2913" s="5"/>
      <c r="M2913">
        <v>2019</v>
      </c>
      <c r="N2913">
        <v>51</v>
      </c>
      <c r="O2913" t="s">
        <v>34</v>
      </c>
      <c r="P2913" t="s">
        <v>266</v>
      </c>
      <c r="Q2913" t="s">
        <v>35</v>
      </c>
      <c r="R2913" t="s">
        <v>288</v>
      </c>
      <c r="S2913" t="s">
        <v>61</v>
      </c>
      <c r="T2913">
        <v>0</v>
      </c>
      <c r="U2913" s="7">
        <v>0</v>
      </c>
      <c r="V2913" s="4">
        <v>0</v>
      </c>
      <c r="W2913">
        <v>0</v>
      </c>
      <c r="Y2913">
        <v>0</v>
      </c>
      <c r="Z2913">
        <v>0</v>
      </c>
      <c r="AA2913" t="b">
        <v>1</v>
      </c>
      <c r="AB2913" t="s">
        <v>76</v>
      </c>
      <c r="AC2913" t="s">
        <v>3185</v>
      </c>
    </row>
    <row r="2914" spans="1:29" hidden="1" x14ac:dyDescent="0.25">
      <c r="A2914">
        <v>577187</v>
      </c>
      <c r="B2914" t="s">
        <v>2517</v>
      </c>
      <c r="C2914" t="s">
        <v>3168</v>
      </c>
      <c r="D2914" t="s">
        <v>333</v>
      </c>
      <c r="E2914" t="s">
        <v>249</v>
      </c>
      <c r="G2914">
        <v>0.2</v>
      </c>
      <c r="J2914" s="5"/>
      <c r="M2914">
        <v>2019</v>
      </c>
      <c r="N2914">
        <v>67</v>
      </c>
      <c r="O2914" t="s">
        <v>34</v>
      </c>
      <c r="P2914" t="s">
        <v>266</v>
      </c>
      <c r="Q2914" t="s">
        <v>35</v>
      </c>
      <c r="R2914" t="s">
        <v>249</v>
      </c>
      <c r="S2914" t="s">
        <v>191</v>
      </c>
      <c r="T2914">
        <v>1</v>
      </c>
      <c r="U2914" s="7">
        <v>1</v>
      </c>
      <c r="V2914" s="4">
        <v>0.2</v>
      </c>
      <c r="W2914">
        <v>0</v>
      </c>
      <c r="Y2914">
        <v>0.2</v>
      </c>
      <c r="Z2914">
        <v>0.2</v>
      </c>
      <c r="AA2914" t="b">
        <v>1</v>
      </c>
      <c r="AB2914" t="s">
        <v>76</v>
      </c>
      <c r="AC2914" t="s">
        <v>3185</v>
      </c>
    </row>
    <row r="2915" spans="1:29" hidden="1" x14ac:dyDescent="0.25">
      <c r="A2915">
        <v>577184</v>
      </c>
      <c r="B2915" t="s">
        <v>2518</v>
      </c>
      <c r="C2915" t="s">
        <v>3168</v>
      </c>
      <c r="D2915" t="s">
        <v>333</v>
      </c>
      <c r="E2915" t="s">
        <v>288</v>
      </c>
      <c r="G2915">
        <v>0.2</v>
      </c>
      <c r="J2915" s="5"/>
      <c r="M2915">
        <v>2019</v>
      </c>
      <c r="N2915">
        <v>51</v>
      </c>
      <c r="O2915" t="s">
        <v>34</v>
      </c>
      <c r="P2915" t="s">
        <v>266</v>
      </c>
      <c r="Q2915" t="s">
        <v>35</v>
      </c>
      <c r="R2915" t="s">
        <v>288</v>
      </c>
      <c r="S2915" t="s">
        <v>61</v>
      </c>
      <c r="T2915">
        <v>0</v>
      </c>
      <c r="U2915" s="7">
        <v>0</v>
      </c>
      <c r="V2915" s="4">
        <v>0</v>
      </c>
      <c r="W2915">
        <v>0</v>
      </c>
      <c r="Y2915">
        <v>0</v>
      </c>
      <c r="Z2915">
        <v>0</v>
      </c>
      <c r="AA2915" t="b">
        <v>1</v>
      </c>
      <c r="AB2915" t="s">
        <v>76</v>
      </c>
      <c r="AC2915" t="s">
        <v>3185</v>
      </c>
    </row>
    <row r="2916" spans="1:29" hidden="1" x14ac:dyDescent="0.25">
      <c r="A2916">
        <v>577187</v>
      </c>
      <c r="B2916" t="s">
        <v>2518</v>
      </c>
      <c r="C2916" t="s">
        <v>3168</v>
      </c>
      <c r="D2916" t="s">
        <v>333</v>
      </c>
      <c r="E2916" t="s">
        <v>249</v>
      </c>
      <c r="G2916">
        <v>0.2</v>
      </c>
      <c r="J2916" s="5"/>
      <c r="M2916">
        <v>2019</v>
      </c>
      <c r="N2916">
        <v>67</v>
      </c>
      <c r="O2916" t="s">
        <v>34</v>
      </c>
      <c r="P2916" t="s">
        <v>266</v>
      </c>
      <c r="Q2916" t="s">
        <v>35</v>
      </c>
      <c r="R2916" t="s">
        <v>249</v>
      </c>
      <c r="S2916" t="s">
        <v>191</v>
      </c>
      <c r="T2916">
        <v>1</v>
      </c>
      <c r="U2916" s="7">
        <v>1</v>
      </c>
      <c r="V2916" s="4">
        <v>0.2</v>
      </c>
      <c r="W2916">
        <v>0</v>
      </c>
      <c r="Y2916">
        <v>0.2</v>
      </c>
      <c r="Z2916">
        <v>0.2</v>
      </c>
      <c r="AA2916" t="b">
        <v>1</v>
      </c>
      <c r="AB2916" t="s">
        <v>76</v>
      </c>
      <c r="AC2916" t="s">
        <v>3185</v>
      </c>
    </row>
    <row r="2917" spans="1:29" hidden="1" x14ac:dyDescent="0.25">
      <c r="A2917">
        <v>577184</v>
      </c>
      <c r="B2917" t="s">
        <v>1466</v>
      </c>
      <c r="C2917" t="s">
        <v>3168</v>
      </c>
      <c r="D2917" t="s">
        <v>333</v>
      </c>
      <c r="E2917" t="s">
        <v>288</v>
      </c>
      <c r="G2917">
        <v>0.2</v>
      </c>
      <c r="J2917" s="5"/>
      <c r="M2917">
        <v>2019</v>
      </c>
      <c r="N2917">
        <v>51</v>
      </c>
      <c r="O2917" t="s">
        <v>34</v>
      </c>
      <c r="P2917" t="s">
        <v>266</v>
      </c>
      <c r="Q2917" t="s">
        <v>35</v>
      </c>
      <c r="R2917" t="s">
        <v>288</v>
      </c>
      <c r="S2917" t="s">
        <v>61</v>
      </c>
      <c r="T2917">
        <v>0</v>
      </c>
      <c r="U2917" s="7">
        <v>0</v>
      </c>
      <c r="V2917" s="4">
        <v>0</v>
      </c>
      <c r="W2917">
        <v>0</v>
      </c>
      <c r="Y2917">
        <v>0</v>
      </c>
      <c r="Z2917">
        <v>0</v>
      </c>
      <c r="AA2917" t="b">
        <v>1</v>
      </c>
      <c r="AB2917" t="s">
        <v>76</v>
      </c>
      <c r="AC2917" t="s">
        <v>3185</v>
      </c>
    </row>
    <row r="2918" spans="1:29" hidden="1" x14ac:dyDescent="0.25">
      <c r="A2918">
        <v>577187</v>
      </c>
      <c r="B2918" t="s">
        <v>1466</v>
      </c>
      <c r="C2918" t="s">
        <v>3168</v>
      </c>
      <c r="D2918" t="s">
        <v>333</v>
      </c>
      <c r="E2918" t="s">
        <v>249</v>
      </c>
      <c r="G2918">
        <v>0.2</v>
      </c>
      <c r="J2918" s="5"/>
      <c r="M2918">
        <v>2019</v>
      </c>
      <c r="N2918">
        <v>67</v>
      </c>
      <c r="O2918" t="s">
        <v>34</v>
      </c>
      <c r="P2918" t="s">
        <v>266</v>
      </c>
      <c r="Q2918" t="s">
        <v>35</v>
      </c>
      <c r="R2918" t="s">
        <v>249</v>
      </c>
      <c r="S2918" t="s">
        <v>191</v>
      </c>
      <c r="T2918">
        <v>1</v>
      </c>
      <c r="U2918" s="7">
        <v>1</v>
      </c>
      <c r="V2918" s="4">
        <v>0.2</v>
      </c>
      <c r="W2918">
        <v>0</v>
      </c>
      <c r="Y2918">
        <v>0.2</v>
      </c>
      <c r="Z2918">
        <v>0.2</v>
      </c>
      <c r="AA2918" t="b">
        <v>1</v>
      </c>
      <c r="AB2918" t="s">
        <v>76</v>
      </c>
      <c r="AC2918" t="s">
        <v>3185</v>
      </c>
    </row>
    <row r="2919" spans="1:29" hidden="1" x14ac:dyDescent="0.25">
      <c r="A2919">
        <v>566901</v>
      </c>
      <c r="B2919" t="s">
        <v>1466</v>
      </c>
      <c r="C2919" t="s">
        <v>3168</v>
      </c>
      <c r="D2919" t="s">
        <v>333</v>
      </c>
      <c r="E2919" t="s">
        <v>40</v>
      </c>
      <c r="F2919" t="s">
        <v>41</v>
      </c>
      <c r="G2919">
        <v>0.2</v>
      </c>
      <c r="J2919" s="5"/>
      <c r="L2919" t="s">
        <v>1152</v>
      </c>
      <c r="M2919">
        <v>2019</v>
      </c>
      <c r="N2919">
        <v>21</v>
      </c>
      <c r="O2919" t="s">
        <v>34</v>
      </c>
      <c r="Q2919" t="s">
        <v>35</v>
      </c>
      <c r="R2919" t="s">
        <v>43</v>
      </c>
      <c r="S2919" t="s">
        <v>44</v>
      </c>
      <c r="T2919">
        <v>0.5</v>
      </c>
      <c r="U2919" s="7">
        <v>0.5</v>
      </c>
      <c r="V2919" s="4">
        <v>0.1</v>
      </c>
      <c r="W2919">
        <v>0</v>
      </c>
      <c r="Y2919">
        <v>0.1</v>
      </c>
      <c r="Z2919">
        <v>0.1</v>
      </c>
      <c r="AA2919" t="b">
        <v>1</v>
      </c>
      <c r="AB2919" t="s">
        <v>151</v>
      </c>
      <c r="AC2919" t="s">
        <v>3189</v>
      </c>
    </row>
    <row r="2920" spans="1:29" hidden="1" x14ac:dyDescent="0.25">
      <c r="A2920">
        <v>571688</v>
      </c>
      <c r="B2920" t="s">
        <v>1466</v>
      </c>
      <c r="C2920" t="s">
        <v>3168</v>
      </c>
      <c r="D2920" t="s">
        <v>333</v>
      </c>
      <c r="E2920" t="s">
        <v>288</v>
      </c>
      <c r="G2920">
        <v>0.2</v>
      </c>
      <c r="J2920" s="5"/>
      <c r="M2920">
        <v>2019</v>
      </c>
      <c r="N2920">
        <v>57</v>
      </c>
      <c r="O2920" t="s">
        <v>34</v>
      </c>
      <c r="P2920" t="s">
        <v>1154</v>
      </c>
      <c r="Q2920" t="s">
        <v>35</v>
      </c>
      <c r="R2920" t="s">
        <v>288</v>
      </c>
      <c r="S2920" t="s">
        <v>61</v>
      </c>
      <c r="T2920">
        <v>0</v>
      </c>
      <c r="U2920" s="7">
        <v>0</v>
      </c>
      <c r="V2920" s="4">
        <v>0</v>
      </c>
      <c r="W2920">
        <v>0</v>
      </c>
      <c r="Y2920">
        <v>0</v>
      </c>
      <c r="Z2920">
        <v>0</v>
      </c>
      <c r="AA2920" t="b">
        <v>1</v>
      </c>
      <c r="AB2920" t="s">
        <v>151</v>
      </c>
      <c r="AC2920" t="s">
        <v>3189</v>
      </c>
    </row>
    <row r="2921" spans="1:29" hidden="1" x14ac:dyDescent="0.25">
      <c r="A2921">
        <v>574067</v>
      </c>
      <c r="B2921" t="s">
        <v>1466</v>
      </c>
      <c r="C2921" t="s">
        <v>3168</v>
      </c>
      <c r="D2921" t="s">
        <v>333</v>
      </c>
      <c r="E2921" t="s">
        <v>288</v>
      </c>
      <c r="G2921">
        <v>0.1</v>
      </c>
      <c r="J2921" s="5"/>
      <c r="M2921">
        <v>2019</v>
      </c>
      <c r="N2921">
        <v>226</v>
      </c>
      <c r="O2921" t="s">
        <v>34</v>
      </c>
      <c r="P2921" t="s">
        <v>1323</v>
      </c>
      <c r="Q2921" t="s">
        <v>35</v>
      </c>
      <c r="R2921" t="s">
        <v>288</v>
      </c>
      <c r="S2921" t="s">
        <v>61</v>
      </c>
      <c r="T2921">
        <v>0</v>
      </c>
      <c r="U2921" s="7">
        <v>0</v>
      </c>
      <c r="V2921" s="4">
        <v>0</v>
      </c>
      <c r="W2921">
        <v>0</v>
      </c>
      <c r="Y2921">
        <v>0</v>
      </c>
      <c r="Z2921">
        <v>0</v>
      </c>
      <c r="AA2921" t="b">
        <v>1</v>
      </c>
      <c r="AB2921" t="s">
        <v>151</v>
      </c>
      <c r="AC2921" t="s">
        <v>3189</v>
      </c>
    </row>
    <row r="2922" spans="1:29" hidden="1" x14ac:dyDescent="0.25">
      <c r="A2922">
        <v>577665</v>
      </c>
      <c r="B2922" t="s">
        <v>2519</v>
      </c>
      <c r="C2922" t="s">
        <v>3168</v>
      </c>
      <c r="D2922" t="s">
        <v>333</v>
      </c>
      <c r="E2922" t="s">
        <v>75</v>
      </c>
      <c r="G2922">
        <v>0.5</v>
      </c>
      <c r="J2922" s="5"/>
      <c r="M2922">
        <v>2019</v>
      </c>
      <c r="N2922">
        <v>1</v>
      </c>
      <c r="P2922" t="s">
        <v>399</v>
      </c>
      <c r="Q2922" t="s">
        <v>35</v>
      </c>
      <c r="R2922" t="s">
        <v>75</v>
      </c>
      <c r="S2922" t="s">
        <v>61</v>
      </c>
      <c r="T2922">
        <v>0</v>
      </c>
      <c r="U2922" s="7">
        <v>0</v>
      </c>
      <c r="V2922" s="4">
        <v>0</v>
      </c>
      <c r="W2922">
        <v>0</v>
      </c>
      <c r="Y2922">
        <v>0</v>
      </c>
      <c r="Z2922">
        <v>0</v>
      </c>
      <c r="AA2922" t="b">
        <v>1</v>
      </c>
      <c r="AB2922" t="s">
        <v>76</v>
      </c>
      <c r="AC2922" t="s">
        <v>3186</v>
      </c>
    </row>
    <row r="2923" spans="1:29" hidden="1" x14ac:dyDescent="0.25">
      <c r="A2923">
        <v>583858</v>
      </c>
      <c r="B2923" t="s">
        <v>2519</v>
      </c>
      <c r="C2923" t="s">
        <v>3168</v>
      </c>
      <c r="D2923" t="s">
        <v>947</v>
      </c>
      <c r="E2923" t="s">
        <v>438</v>
      </c>
      <c r="G2923">
        <v>0.5</v>
      </c>
      <c r="J2923" s="5"/>
      <c r="M2923">
        <v>2020</v>
      </c>
      <c r="N2923">
        <v>32</v>
      </c>
      <c r="P2923" t="s">
        <v>660</v>
      </c>
      <c r="Q2923" t="s">
        <v>35</v>
      </c>
      <c r="R2923" t="s">
        <v>438</v>
      </c>
      <c r="S2923" t="s">
        <v>191</v>
      </c>
      <c r="T2923">
        <v>1</v>
      </c>
      <c r="U2923" s="7">
        <v>1</v>
      </c>
      <c r="V2923" s="4">
        <v>0.5</v>
      </c>
      <c r="Y2923">
        <v>0.5</v>
      </c>
      <c r="Z2923" t="s">
        <v>22</v>
      </c>
      <c r="AA2923" t="b">
        <v>0</v>
      </c>
      <c r="AB2923" t="s">
        <v>76</v>
      </c>
      <c r="AC2923" t="s">
        <v>3186</v>
      </c>
    </row>
    <row r="2924" spans="1:29" hidden="1" x14ac:dyDescent="0.25">
      <c r="A2924">
        <v>565994</v>
      </c>
      <c r="B2924" t="s">
        <v>2520</v>
      </c>
      <c r="C2924" t="s">
        <v>3168</v>
      </c>
      <c r="D2924" t="s">
        <v>333</v>
      </c>
      <c r="E2924" t="s">
        <v>249</v>
      </c>
      <c r="G2924">
        <v>0.2</v>
      </c>
      <c r="J2924" s="5"/>
      <c r="M2924">
        <v>2019</v>
      </c>
      <c r="N2924">
        <v>84</v>
      </c>
      <c r="O2924" t="s">
        <v>34</v>
      </c>
      <c r="P2924" t="s">
        <v>987</v>
      </c>
      <c r="Q2924" t="s">
        <v>35</v>
      </c>
      <c r="R2924" t="s">
        <v>249</v>
      </c>
      <c r="S2924" t="s">
        <v>191</v>
      </c>
      <c r="T2924">
        <v>1</v>
      </c>
      <c r="U2924" s="7">
        <v>1</v>
      </c>
      <c r="V2924" s="4">
        <v>0.2</v>
      </c>
      <c r="W2924">
        <v>0</v>
      </c>
      <c r="Y2924">
        <v>0.2</v>
      </c>
      <c r="Z2924">
        <v>0.2</v>
      </c>
      <c r="AA2924" t="b">
        <v>1</v>
      </c>
      <c r="AB2924" t="s">
        <v>76</v>
      </c>
      <c r="AC2924" t="s">
        <v>3186</v>
      </c>
    </row>
    <row r="2925" spans="1:29" x14ac:dyDescent="0.25">
      <c r="A2925">
        <v>575835</v>
      </c>
      <c r="B2925" t="s">
        <v>2521</v>
      </c>
      <c r="C2925" t="s">
        <v>3168</v>
      </c>
      <c r="D2925" t="s">
        <v>333</v>
      </c>
      <c r="E2925" t="s">
        <v>58</v>
      </c>
      <c r="G2925">
        <v>0.16666666666666999</v>
      </c>
      <c r="J2925" s="5"/>
      <c r="M2925">
        <v>2019</v>
      </c>
      <c r="N2925">
        <v>90</v>
      </c>
      <c r="O2925" t="s">
        <v>34</v>
      </c>
      <c r="P2925" t="s">
        <v>660</v>
      </c>
      <c r="Q2925" t="s">
        <v>35</v>
      </c>
      <c r="R2925" t="s">
        <v>58</v>
      </c>
      <c r="S2925" t="s">
        <v>60</v>
      </c>
      <c r="T2925">
        <v>1</v>
      </c>
      <c r="U2925" s="7">
        <v>1</v>
      </c>
      <c r="V2925" s="4">
        <v>0.16666666666666999</v>
      </c>
      <c r="W2925">
        <v>1</v>
      </c>
      <c r="Y2925">
        <v>0.16666666666666999</v>
      </c>
      <c r="Z2925">
        <v>0.16666666666666999</v>
      </c>
      <c r="AA2925" t="b">
        <v>1</v>
      </c>
      <c r="AB2925" t="s">
        <v>45</v>
      </c>
      <c r="AC2925" t="s">
        <v>45</v>
      </c>
    </row>
    <row r="2926" spans="1:29" hidden="1" x14ac:dyDescent="0.25">
      <c r="A2926">
        <v>556510</v>
      </c>
      <c r="B2926" t="s">
        <v>338</v>
      </c>
      <c r="C2926" t="s">
        <v>3175</v>
      </c>
      <c r="D2926" t="s">
        <v>333</v>
      </c>
      <c r="E2926" t="s">
        <v>40</v>
      </c>
      <c r="F2926" t="s">
        <v>41</v>
      </c>
      <c r="G2926">
        <v>0.5</v>
      </c>
      <c r="J2926" s="5"/>
      <c r="L2926" t="s">
        <v>339</v>
      </c>
      <c r="M2926">
        <v>2018</v>
      </c>
      <c r="N2926">
        <v>24</v>
      </c>
      <c r="O2926" t="s">
        <v>34</v>
      </c>
      <c r="Q2926" t="s">
        <v>35</v>
      </c>
      <c r="R2926" t="s">
        <v>43</v>
      </c>
      <c r="S2926" t="s">
        <v>44</v>
      </c>
      <c r="T2926">
        <v>0.5</v>
      </c>
      <c r="U2926" s="7">
        <v>0.5</v>
      </c>
      <c r="V2926" s="4">
        <v>0.25</v>
      </c>
      <c r="Y2926">
        <v>0.25</v>
      </c>
      <c r="Z2926" t="s">
        <v>22</v>
      </c>
      <c r="AA2926" t="b">
        <v>0</v>
      </c>
      <c r="AB2926" t="s">
        <v>76</v>
      </c>
      <c r="AC2926" t="s">
        <v>3186</v>
      </c>
    </row>
    <row r="2927" spans="1:29" hidden="1" x14ac:dyDescent="0.25">
      <c r="A2927">
        <v>577184</v>
      </c>
      <c r="B2927" t="s">
        <v>2522</v>
      </c>
      <c r="C2927" t="s">
        <v>3168</v>
      </c>
      <c r="D2927" t="s">
        <v>333</v>
      </c>
      <c r="E2927" t="s">
        <v>288</v>
      </c>
      <c r="G2927">
        <v>0.2</v>
      </c>
      <c r="J2927" s="5"/>
      <c r="M2927">
        <v>2019</v>
      </c>
      <c r="N2927">
        <v>51</v>
      </c>
      <c r="O2927" t="s">
        <v>34</v>
      </c>
      <c r="P2927" t="s">
        <v>266</v>
      </c>
      <c r="Q2927" t="s">
        <v>35</v>
      </c>
      <c r="R2927" t="s">
        <v>288</v>
      </c>
      <c r="S2927" t="s">
        <v>61</v>
      </c>
      <c r="T2927">
        <v>0</v>
      </c>
      <c r="U2927" s="7">
        <v>0</v>
      </c>
      <c r="V2927" s="4">
        <v>0</v>
      </c>
      <c r="W2927">
        <v>0</v>
      </c>
      <c r="Y2927">
        <v>0</v>
      </c>
      <c r="Z2927">
        <v>0</v>
      </c>
      <c r="AA2927" t="b">
        <v>1</v>
      </c>
      <c r="AB2927" t="s">
        <v>76</v>
      </c>
      <c r="AC2927" t="s">
        <v>3185</v>
      </c>
    </row>
    <row r="2928" spans="1:29" hidden="1" x14ac:dyDescent="0.25">
      <c r="A2928">
        <v>577187</v>
      </c>
      <c r="B2928" t="s">
        <v>2522</v>
      </c>
      <c r="C2928" t="s">
        <v>3168</v>
      </c>
      <c r="D2928" t="s">
        <v>333</v>
      </c>
      <c r="E2928" t="s">
        <v>249</v>
      </c>
      <c r="G2928">
        <v>0.2</v>
      </c>
      <c r="J2928" s="5"/>
      <c r="M2928">
        <v>2019</v>
      </c>
      <c r="N2928">
        <v>67</v>
      </c>
      <c r="O2928" t="s">
        <v>34</v>
      </c>
      <c r="P2928" t="s">
        <v>266</v>
      </c>
      <c r="Q2928" t="s">
        <v>35</v>
      </c>
      <c r="R2928" t="s">
        <v>249</v>
      </c>
      <c r="S2928" t="s">
        <v>191</v>
      </c>
      <c r="T2928">
        <v>1</v>
      </c>
      <c r="U2928" s="7">
        <v>1</v>
      </c>
      <c r="V2928" s="4">
        <v>0.2</v>
      </c>
      <c r="W2928">
        <v>0</v>
      </c>
      <c r="Y2928">
        <v>0.2</v>
      </c>
      <c r="Z2928">
        <v>0.2</v>
      </c>
      <c r="AA2928" t="b">
        <v>1</v>
      </c>
      <c r="AB2928" t="s">
        <v>76</v>
      </c>
      <c r="AC2928" t="s">
        <v>3185</v>
      </c>
    </row>
    <row r="2929" spans="1:29" hidden="1" x14ac:dyDescent="0.25">
      <c r="A2929">
        <v>565280</v>
      </c>
      <c r="B2929" t="s">
        <v>2523</v>
      </c>
      <c r="C2929" t="s">
        <v>3168</v>
      </c>
      <c r="D2929" t="s">
        <v>333</v>
      </c>
      <c r="E2929" t="s">
        <v>58</v>
      </c>
      <c r="G2929">
        <v>9.0909090909090995E-2</v>
      </c>
      <c r="J2929" s="5"/>
      <c r="M2929">
        <v>2019</v>
      </c>
      <c r="N2929">
        <v>224</v>
      </c>
      <c r="O2929" t="s">
        <v>34</v>
      </c>
      <c r="P2929" t="s">
        <v>176</v>
      </c>
      <c r="Q2929" t="s">
        <v>35</v>
      </c>
      <c r="R2929" t="s">
        <v>58</v>
      </c>
      <c r="S2929" t="s">
        <v>60</v>
      </c>
      <c r="T2929">
        <v>9</v>
      </c>
      <c r="U2929" s="7">
        <v>9</v>
      </c>
      <c r="V2929" s="4">
        <v>0.81818181818181901</v>
      </c>
      <c r="W2929">
        <v>9</v>
      </c>
      <c r="Y2929">
        <v>0.81818181818181901</v>
      </c>
      <c r="Z2929">
        <v>0.81818181818181901</v>
      </c>
      <c r="AA2929" t="b">
        <v>1</v>
      </c>
      <c r="AB2929" t="s">
        <v>76</v>
      </c>
      <c r="AC2929" t="s">
        <v>3185</v>
      </c>
    </row>
    <row r="2930" spans="1:29" hidden="1" x14ac:dyDescent="0.25">
      <c r="A2930">
        <v>592046</v>
      </c>
      <c r="B2930" t="s">
        <v>340</v>
      </c>
      <c r="C2930" t="s">
        <v>3172</v>
      </c>
      <c r="D2930" t="s">
        <v>333</v>
      </c>
      <c r="E2930" t="s">
        <v>117</v>
      </c>
      <c r="G2930">
        <v>0.5</v>
      </c>
      <c r="J2930" s="5"/>
      <c r="L2930" t="s">
        <v>341</v>
      </c>
      <c r="M2930">
        <v>2020</v>
      </c>
      <c r="N2930">
        <v>20</v>
      </c>
      <c r="O2930" t="s">
        <v>34</v>
      </c>
      <c r="P2930" t="s">
        <v>176</v>
      </c>
      <c r="Q2930" t="s">
        <v>69</v>
      </c>
      <c r="R2930" t="s">
        <v>117</v>
      </c>
      <c r="S2930" t="s">
        <v>120</v>
      </c>
      <c r="T2930">
        <v>1</v>
      </c>
      <c r="U2930" s="7">
        <v>2</v>
      </c>
      <c r="V2930" s="4">
        <v>1</v>
      </c>
      <c r="W2930">
        <v>0</v>
      </c>
      <c r="Y2930">
        <v>1</v>
      </c>
      <c r="Z2930">
        <v>1</v>
      </c>
      <c r="AA2930" t="b">
        <v>1</v>
      </c>
      <c r="AB2930" t="s">
        <v>151</v>
      </c>
      <c r="AC2930" t="s">
        <v>151</v>
      </c>
    </row>
    <row r="2931" spans="1:29" hidden="1" x14ac:dyDescent="0.25">
      <c r="A2931">
        <v>592888</v>
      </c>
      <c r="B2931" t="s">
        <v>342</v>
      </c>
      <c r="C2931" t="s">
        <v>3172</v>
      </c>
      <c r="D2931" t="s">
        <v>333</v>
      </c>
      <c r="E2931" t="s">
        <v>40</v>
      </c>
      <c r="F2931" t="s">
        <v>41</v>
      </c>
      <c r="G2931">
        <v>0.14285714285713999</v>
      </c>
      <c r="J2931" s="5"/>
      <c r="L2931" t="s">
        <v>343</v>
      </c>
      <c r="M2931">
        <v>2020</v>
      </c>
      <c r="N2931">
        <v>7</v>
      </c>
      <c r="O2931" t="s">
        <v>34</v>
      </c>
      <c r="Q2931" t="s">
        <v>35</v>
      </c>
      <c r="R2931" t="s">
        <v>43</v>
      </c>
      <c r="S2931" t="s">
        <v>44</v>
      </c>
      <c r="T2931">
        <v>0.5</v>
      </c>
      <c r="U2931" s="7">
        <v>0.5</v>
      </c>
      <c r="V2931" s="4">
        <v>7.1428571428569995E-2</v>
      </c>
      <c r="W2931">
        <v>0</v>
      </c>
      <c r="Y2931">
        <v>7.1428571428569995E-2</v>
      </c>
      <c r="Z2931">
        <v>7.1428571428569995E-2</v>
      </c>
      <c r="AA2931" t="b">
        <v>1</v>
      </c>
      <c r="AB2931" t="s">
        <v>199</v>
      </c>
      <c r="AC2931" t="s">
        <v>199</v>
      </c>
    </row>
    <row r="2932" spans="1:29" hidden="1" x14ac:dyDescent="0.25">
      <c r="A2932">
        <v>593042</v>
      </c>
      <c r="B2932" t="s">
        <v>342</v>
      </c>
      <c r="C2932" t="s">
        <v>3172</v>
      </c>
      <c r="D2932" t="s">
        <v>333</v>
      </c>
      <c r="E2932" t="s">
        <v>58</v>
      </c>
      <c r="G2932">
        <v>4.7619047619047998E-2</v>
      </c>
      <c r="J2932" s="5"/>
      <c r="M2932">
        <v>2019</v>
      </c>
      <c r="N2932">
        <v>387</v>
      </c>
      <c r="P2932" t="s">
        <v>344</v>
      </c>
      <c r="Q2932" t="s">
        <v>69</v>
      </c>
      <c r="R2932" t="s">
        <v>58</v>
      </c>
      <c r="S2932" t="s">
        <v>60</v>
      </c>
      <c r="T2932">
        <v>3</v>
      </c>
      <c r="U2932" s="7">
        <v>4.6209884243726211</v>
      </c>
      <c r="V2932" s="4">
        <v>0.22004706782726943</v>
      </c>
      <c r="W2932">
        <v>0</v>
      </c>
      <c r="Y2932">
        <v>0.22004706782726943</v>
      </c>
      <c r="Z2932">
        <v>0.22004706782726943</v>
      </c>
      <c r="AA2932" t="b">
        <v>1</v>
      </c>
      <c r="AB2932" t="s">
        <v>199</v>
      </c>
      <c r="AC2932" t="s">
        <v>199</v>
      </c>
    </row>
    <row r="2933" spans="1:29" hidden="1" x14ac:dyDescent="0.25">
      <c r="A2933">
        <v>575493</v>
      </c>
      <c r="B2933" t="s">
        <v>345</v>
      </c>
      <c r="C2933" t="s">
        <v>3172</v>
      </c>
      <c r="D2933" t="s">
        <v>333</v>
      </c>
      <c r="E2933" t="s">
        <v>346</v>
      </c>
      <c r="G2933">
        <v>1</v>
      </c>
      <c r="J2933" s="5"/>
      <c r="L2933" t="s">
        <v>347</v>
      </c>
      <c r="M2933">
        <v>2019</v>
      </c>
      <c r="P2933" t="s">
        <v>348</v>
      </c>
      <c r="Q2933" t="s">
        <v>35</v>
      </c>
      <c r="R2933" t="s">
        <v>346</v>
      </c>
      <c r="S2933" t="s">
        <v>61</v>
      </c>
      <c r="T2933">
        <v>0</v>
      </c>
      <c r="U2933" s="7">
        <v>0</v>
      </c>
      <c r="V2933" s="4">
        <v>0</v>
      </c>
      <c r="W2933">
        <v>0</v>
      </c>
      <c r="Y2933">
        <v>0</v>
      </c>
      <c r="Z2933">
        <v>0</v>
      </c>
      <c r="AA2933" t="b">
        <v>1</v>
      </c>
      <c r="AB2933" t="s">
        <v>199</v>
      </c>
      <c r="AC2933" t="s">
        <v>199</v>
      </c>
    </row>
    <row r="2934" spans="1:29" hidden="1" x14ac:dyDescent="0.25">
      <c r="A2934">
        <v>559580</v>
      </c>
      <c r="B2934" t="s">
        <v>345</v>
      </c>
      <c r="C2934" t="s">
        <v>3172</v>
      </c>
      <c r="D2934" t="s">
        <v>333</v>
      </c>
      <c r="E2934" t="s">
        <v>349</v>
      </c>
      <c r="G2934">
        <v>1</v>
      </c>
      <c r="J2934" s="5"/>
      <c r="L2934" t="s">
        <v>350</v>
      </c>
      <c r="M2934">
        <v>2018</v>
      </c>
      <c r="N2934">
        <v>5</v>
      </c>
      <c r="P2934" t="s">
        <v>351</v>
      </c>
      <c r="Q2934" t="s">
        <v>35</v>
      </c>
      <c r="R2934" t="s">
        <v>349</v>
      </c>
      <c r="S2934" t="s">
        <v>61</v>
      </c>
      <c r="T2934">
        <v>0</v>
      </c>
      <c r="U2934" s="7">
        <v>0</v>
      </c>
      <c r="V2934" s="4">
        <v>0</v>
      </c>
      <c r="W2934">
        <v>0</v>
      </c>
      <c r="Y2934">
        <v>0</v>
      </c>
      <c r="Z2934">
        <v>0</v>
      </c>
      <c r="AA2934" t="b">
        <v>1</v>
      </c>
      <c r="AB2934" t="s">
        <v>199</v>
      </c>
      <c r="AC2934" t="s">
        <v>199</v>
      </c>
    </row>
    <row r="2935" spans="1:29" hidden="1" x14ac:dyDescent="0.25">
      <c r="A2935">
        <v>574905</v>
      </c>
      <c r="B2935" t="s">
        <v>754</v>
      </c>
      <c r="C2935" t="s">
        <v>3168</v>
      </c>
      <c r="D2935" t="s">
        <v>333</v>
      </c>
      <c r="E2935" t="s">
        <v>40</v>
      </c>
      <c r="F2935" t="s">
        <v>41</v>
      </c>
      <c r="G2935">
        <v>1</v>
      </c>
      <c r="J2935" s="5"/>
      <c r="L2935" t="s">
        <v>532</v>
      </c>
      <c r="M2935">
        <v>2019</v>
      </c>
      <c r="N2935">
        <v>3</v>
      </c>
      <c r="O2935" t="s">
        <v>34</v>
      </c>
      <c r="Q2935" t="s">
        <v>35</v>
      </c>
      <c r="R2935" t="s">
        <v>43</v>
      </c>
      <c r="S2935" t="s">
        <v>44</v>
      </c>
      <c r="T2935">
        <v>0.5</v>
      </c>
      <c r="U2935" s="7">
        <v>0.5</v>
      </c>
      <c r="V2935" s="4">
        <v>0.5</v>
      </c>
      <c r="W2935">
        <v>0</v>
      </c>
      <c r="Y2935">
        <v>0.5</v>
      </c>
      <c r="Z2935">
        <v>0.5</v>
      </c>
      <c r="AA2935" t="b">
        <v>1</v>
      </c>
      <c r="AB2935" t="s">
        <v>151</v>
      </c>
      <c r="AC2935" t="s">
        <v>151</v>
      </c>
    </row>
    <row r="2936" spans="1:29" hidden="1" x14ac:dyDescent="0.25">
      <c r="A2936">
        <v>574908</v>
      </c>
      <c r="B2936" t="s">
        <v>754</v>
      </c>
      <c r="C2936" t="s">
        <v>3168</v>
      </c>
      <c r="D2936" t="s">
        <v>333</v>
      </c>
      <c r="E2936" t="s">
        <v>40</v>
      </c>
      <c r="F2936" t="s">
        <v>41</v>
      </c>
      <c r="G2936">
        <v>1</v>
      </c>
      <c r="J2936" s="5"/>
      <c r="L2936" t="s">
        <v>532</v>
      </c>
      <c r="M2936">
        <v>2019</v>
      </c>
      <c r="N2936">
        <v>3</v>
      </c>
      <c r="O2936" t="s">
        <v>34</v>
      </c>
      <c r="Q2936" t="s">
        <v>35</v>
      </c>
      <c r="R2936" t="s">
        <v>43</v>
      </c>
      <c r="S2936" t="s">
        <v>44</v>
      </c>
      <c r="T2936">
        <v>0.5</v>
      </c>
      <c r="U2936" s="7">
        <v>0.5</v>
      </c>
      <c r="V2936" s="4">
        <v>0.5</v>
      </c>
      <c r="W2936">
        <v>0</v>
      </c>
      <c r="Y2936">
        <v>0.5</v>
      </c>
      <c r="Z2936">
        <v>0.5</v>
      </c>
      <c r="AA2936" t="b">
        <v>1</v>
      </c>
      <c r="AB2936" t="s">
        <v>151</v>
      </c>
      <c r="AC2936" t="s">
        <v>151</v>
      </c>
    </row>
    <row r="2937" spans="1:29" hidden="1" x14ac:dyDescent="0.25">
      <c r="A2937">
        <v>562932</v>
      </c>
      <c r="B2937" t="s">
        <v>754</v>
      </c>
      <c r="C2937" t="s">
        <v>3168</v>
      </c>
      <c r="D2937" t="s">
        <v>333</v>
      </c>
      <c r="E2937" t="s">
        <v>40</v>
      </c>
      <c r="F2937" t="s">
        <v>41</v>
      </c>
      <c r="G2937">
        <v>1</v>
      </c>
      <c r="J2937" s="5"/>
      <c r="L2937" t="s">
        <v>532</v>
      </c>
      <c r="M2937">
        <v>2019</v>
      </c>
      <c r="N2937">
        <v>4</v>
      </c>
      <c r="O2937" t="s">
        <v>34</v>
      </c>
      <c r="Q2937" t="s">
        <v>35</v>
      </c>
      <c r="R2937" t="s">
        <v>43</v>
      </c>
      <c r="S2937" t="s">
        <v>44</v>
      </c>
      <c r="T2937">
        <v>0.5</v>
      </c>
      <c r="U2937" s="7">
        <v>0.5</v>
      </c>
      <c r="V2937" s="4">
        <v>0.5</v>
      </c>
      <c r="W2937">
        <v>0</v>
      </c>
      <c r="Y2937">
        <v>0.5</v>
      </c>
      <c r="Z2937">
        <v>0.5</v>
      </c>
      <c r="AA2937" t="b">
        <v>1</v>
      </c>
      <c r="AB2937" t="s">
        <v>151</v>
      </c>
      <c r="AC2937" t="s">
        <v>151</v>
      </c>
    </row>
    <row r="2938" spans="1:29" hidden="1" x14ac:dyDescent="0.25">
      <c r="A2938">
        <v>562985</v>
      </c>
      <c r="B2938" t="s">
        <v>754</v>
      </c>
      <c r="C2938" t="s">
        <v>3168</v>
      </c>
      <c r="D2938" t="s">
        <v>333</v>
      </c>
      <c r="E2938" t="s">
        <v>40</v>
      </c>
      <c r="F2938" t="s">
        <v>41</v>
      </c>
      <c r="G2938">
        <v>1</v>
      </c>
      <c r="J2938" s="5"/>
      <c r="L2938" t="s">
        <v>532</v>
      </c>
      <c r="M2938">
        <v>2019</v>
      </c>
      <c r="N2938">
        <v>4</v>
      </c>
      <c r="O2938" t="s">
        <v>34</v>
      </c>
      <c r="Q2938" t="s">
        <v>35</v>
      </c>
      <c r="R2938" t="s">
        <v>43</v>
      </c>
      <c r="S2938" t="s">
        <v>44</v>
      </c>
      <c r="T2938">
        <v>0.5</v>
      </c>
      <c r="U2938" s="7">
        <v>0.5</v>
      </c>
      <c r="V2938" s="4">
        <v>0.5</v>
      </c>
      <c r="W2938">
        <v>0</v>
      </c>
      <c r="Y2938">
        <v>0.5</v>
      </c>
      <c r="Z2938">
        <v>0.5</v>
      </c>
      <c r="AA2938" t="b">
        <v>1</v>
      </c>
      <c r="AB2938" t="s">
        <v>151</v>
      </c>
      <c r="AC2938" t="s">
        <v>151</v>
      </c>
    </row>
    <row r="2939" spans="1:29" hidden="1" x14ac:dyDescent="0.25">
      <c r="A2939">
        <v>562986</v>
      </c>
      <c r="B2939" t="s">
        <v>754</v>
      </c>
      <c r="C2939" t="s">
        <v>3168</v>
      </c>
      <c r="D2939" t="s">
        <v>333</v>
      </c>
      <c r="E2939" t="s">
        <v>29</v>
      </c>
      <c r="F2939" t="s">
        <v>41</v>
      </c>
      <c r="G2939">
        <v>1</v>
      </c>
      <c r="J2939" s="5"/>
      <c r="L2939" t="s">
        <v>532</v>
      </c>
      <c r="M2939">
        <v>2018</v>
      </c>
      <c r="N2939">
        <v>2</v>
      </c>
      <c r="O2939" t="s">
        <v>34</v>
      </c>
      <c r="Q2939" t="s">
        <v>35</v>
      </c>
      <c r="R2939" t="s">
        <v>3105</v>
      </c>
      <c r="S2939" t="s">
        <v>44</v>
      </c>
      <c r="T2939">
        <v>0.5</v>
      </c>
      <c r="U2939" s="7">
        <v>0.5</v>
      </c>
      <c r="V2939" s="4">
        <v>0.5</v>
      </c>
      <c r="W2939">
        <v>0</v>
      </c>
      <c r="Y2939">
        <v>0.5</v>
      </c>
      <c r="Z2939">
        <v>0.5</v>
      </c>
      <c r="AA2939" t="b">
        <v>1</v>
      </c>
      <c r="AB2939" t="s">
        <v>151</v>
      </c>
      <c r="AC2939" t="s">
        <v>151</v>
      </c>
    </row>
    <row r="2940" spans="1:29" hidden="1" x14ac:dyDescent="0.25">
      <c r="A2940">
        <v>562988</v>
      </c>
      <c r="B2940" t="s">
        <v>754</v>
      </c>
      <c r="C2940" t="s">
        <v>3168</v>
      </c>
      <c r="D2940" t="s">
        <v>333</v>
      </c>
      <c r="E2940" t="s">
        <v>29</v>
      </c>
      <c r="F2940" t="s">
        <v>41</v>
      </c>
      <c r="G2940">
        <v>1</v>
      </c>
      <c r="J2940" s="5"/>
      <c r="L2940" t="s">
        <v>532</v>
      </c>
      <c r="M2940">
        <v>2018</v>
      </c>
      <c r="N2940">
        <v>2</v>
      </c>
      <c r="O2940" t="s">
        <v>34</v>
      </c>
      <c r="Q2940" t="s">
        <v>35</v>
      </c>
      <c r="R2940" t="s">
        <v>3105</v>
      </c>
      <c r="S2940" t="s">
        <v>44</v>
      </c>
      <c r="T2940">
        <v>0.5</v>
      </c>
      <c r="U2940" s="7">
        <v>0.5</v>
      </c>
      <c r="V2940" s="4">
        <v>0.5</v>
      </c>
      <c r="W2940">
        <v>0</v>
      </c>
      <c r="Y2940">
        <v>0.5</v>
      </c>
      <c r="Z2940">
        <v>0.5</v>
      </c>
      <c r="AA2940" t="b">
        <v>1</v>
      </c>
      <c r="AB2940" t="s">
        <v>151</v>
      </c>
      <c r="AC2940" t="s">
        <v>151</v>
      </c>
    </row>
    <row r="2941" spans="1:29" hidden="1" x14ac:dyDescent="0.25">
      <c r="A2941">
        <v>562990</v>
      </c>
      <c r="B2941" t="s">
        <v>754</v>
      </c>
      <c r="C2941" t="s">
        <v>3168</v>
      </c>
      <c r="D2941" t="s">
        <v>333</v>
      </c>
      <c r="E2941" t="s">
        <v>29</v>
      </c>
      <c r="F2941" t="s">
        <v>41</v>
      </c>
      <c r="G2941">
        <v>1</v>
      </c>
      <c r="J2941" s="5"/>
      <c r="L2941" t="s">
        <v>532</v>
      </c>
      <c r="M2941">
        <v>2018</v>
      </c>
      <c r="N2941">
        <v>2</v>
      </c>
      <c r="O2941" t="s">
        <v>34</v>
      </c>
      <c r="Q2941" t="s">
        <v>35</v>
      </c>
      <c r="R2941" t="s">
        <v>3105</v>
      </c>
      <c r="S2941" t="s">
        <v>44</v>
      </c>
      <c r="T2941">
        <v>0.5</v>
      </c>
      <c r="U2941" s="7">
        <v>0.5</v>
      </c>
      <c r="V2941" s="4">
        <v>0.5</v>
      </c>
      <c r="W2941">
        <v>0</v>
      </c>
      <c r="Y2941">
        <v>0.5</v>
      </c>
      <c r="Z2941">
        <v>0.5</v>
      </c>
      <c r="AA2941" t="b">
        <v>1</v>
      </c>
      <c r="AB2941" t="s">
        <v>151</v>
      </c>
      <c r="AC2941" t="s">
        <v>151</v>
      </c>
    </row>
    <row r="2942" spans="1:29" hidden="1" x14ac:dyDescent="0.25">
      <c r="A2942">
        <v>562991</v>
      </c>
      <c r="B2942" t="s">
        <v>754</v>
      </c>
      <c r="C2942" t="s">
        <v>3168</v>
      </c>
      <c r="D2942" t="s">
        <v>333</v>
      </c>
      <c r="E2942" t="s">
        <v>29</v>
      </c>
      <c r="F2942" t="s">
        <v>41</v>
      </c>
      <c r="G2942">
        <v>1</v>
      </c>
      <c r="J2942" s="5"/>
      <c r="L2942" t="s">
        <v>532</v>
      </c>
      <c r="M2942">
        <v>2018</v>
      </c>
      <c r="N2942">
        <v>2</v>
      </c>
      <c r="O2942" t="s">
        <v>34</v>
      </c>
      <c r="Q2942" t="s">
        <v>35</v>
      </c>
      <c r="R2942" t="s">
        <v>3105</v>
      </c>
      <c r="S2942" t="s">
        <v>44</v>
      </c>
      <c r="T2942">
        <v>0.5</v>
      </c>
      <c r="U2942" s="7">
        <v>0.5</v>
      </c>
      <c r="V2942" s="4">
        <v>0.5</v>
      </c>
      <c r="W2942">
        <v>0</v>
      </c>
      <c r="Y2942">
        <v>0.5</v>
      </c>
      <c r="Z2942">
        <v>0.5</v>
      </c>
      <c r="AA2942" t="b">
        <v>1</v>
      </c>
      <c r="AB2942" t="s">
        <v>151</v>
      </c>
      <c r="AC2942" t="s">
        <v>151</v>
      </c>
    </row>
    <row r="2943" spans="1:29" hidden="1" x14ac:dyDescent="0.25">
      <c r="A2943">
        <v>562992</v>
      </c>
      <c r="B2943" t="s">
        <v>754</v>
      </c>
      <c r="C2943" t="s">
        <v>3168</v>
      </c>
      <c r="D2943" t="s">
        <v>333</v>
      </c>
      <c r="E2943" t="s">
        <v>29</v>
      </c>
      <c r="F2943" t="s">
        <v>163</v>
      </c>
      <c r="G2943">
        <v>1</v>
      </c>
      <c r="J2943" s="5"/>
      <c r="L2943" t="s">
        <v>532</v>
      </c>
      <c r="M2943">
        <v>2017</v>
      </c>
      <c r="N2943">
        <v>2</v>
      </c>
      <c r="O2943" t="s">
        <v>34</v>
      </c>
      <c r="Q2943" t="s">
        <v>35</v>
      </c>
      <c r="R2943" t="s">
        <v>3097</v>
      </c>
      <c r="S2943" t="s">
        <v>44</v>
      </c>
      <c r="T2943">
        <v>0.5</v>
      </c>
      <c r="U2943" s="7">
        <v>0.5</v>
      </c>
      <c r="V2943" s="4">
        <v>0.5</v>
      </c>
      <c r="W2943">
        <v>0</v>
      </c>
      <c r="Y2943">
        <v>0.5</v>
      </c>
      <c r="Z2943">
        <v>0.5</v>
      </c>
      <c r="AA2943" t="b">
        <v>1</v>
      </c>
      <c r="AB2943" t="s">
        <v>151</v>
      </c>
      <c r="AC2943" t="s">
        <v>151</v>
      </c>
    </row>
    <row r="2944" spans="1:29" hidden="1" x14ac:dyDescent="0.25">
      <c r="A2944">
        <v>562993</v>
      </c>
      <c r="B2944" t="s">
        <v>754</v>
      </c>
      <c r="C2944" t="s">
        <v>3168</v>
      </c>
      <c r="D2944" t="s">
        <v>333</v>
      </c>
      <c r="E2944" t="s">
        <v>29</v>
      </c>
      <c r="F2944" t="s">
        <v>163</v>
      </c>
      <c r="G2944">
        <v>1</v>
      </c>
      <c r="J2944" s="5"/>
      <c r="L2944" t="s">
        <v>532</v>
      </c>
      <c r="M2944">
        <v>2017</v>
      </c>
      <c r="N2944">
        <v>2</v>
      </c>
      <c r="O2944" t="s">
        <v>34</v>
      </c>
      <c r="Q2944" t="s">
        <v>35</v>
      </c>
      <c r="R2944" t="s">
        <v>3097</v>
      </c>
      <c r="S2944" t="s">
        <v>44</v>
      </c>
      <c r="T2944">
        <v>0.5</v>
      </c>
      <c r="U2944" s="7">
        <v>0.5</v>
      </c>
      <c r="V2944" s="4">
        <v>0.5</v>
      </c>
      <c r="W2944">
        <v>0</v>
      </c>
      <c r="Y2944">
        <v>0.5</v>
      </c>
      <c r="Z2944">
        <v>0.5</v>
      </c>
      <c r="AA2944" t="b">
        <v>1</v>
      </c>
      <c r="AB2944" t="s">
        <v>151</v>
      </c>
      <c r="AC2944" t="s">
        <v>151</v>
      </c>
    </row>
    <row r="2945" spans="1:29" hidden="1" x14ac:dyDescent="0.25">
      <c r="A2945">
        <v>562994</v>
      </c>
      <c r="B2945" t="s">
        <v>754</v>
      </c>
      <c r="C2945" t="s">
        <v>3168</v>
      </c>
      <c r="D2945" t="s">
        <v>333</v>
      </c>
      <c r="E2945" t="s">
        <v>29</v>
      </c>
      <c r="F2945" t="s">
        <v>163</v>
      </c>
      <c r="G2945">
        <v>1</v>
      </c>
      <c r="J2945" s="5"/>
      <c r="L2945" t="s">
        <v>532</v>
      </c>
      <c r="M2945">
        <v>2017</v>
      </c>
      <c r="N2945">
        <v>2</v>
      </c>
      <c r="O2945" t="s">
        <v>34</v>
      </c>
      <c r="Q2945" t="s">
        <v>35</v>
      </c>
      <c r="R2945" t="s">
        <v>3097</v>
      </c>
      <c r="S2945" t="s">
        <v>44</v>
      </c>
      <c r="T2945">
        <v>0.5</v>
      </c>
      <c r="U2945" s="7">
        <v>0.5</v>
      </c>
      <c r="V2945" s="4">
        <v>0.5</v>
      </c>
      <c r="W2945">
        <v>0</v>
      </c>
      <c r="Y2945">
        <v>0.5</v>
      </c>
      <c r="Z2945">
        <v>0.5</v>
      </c>
      <c r="AA2945" t="b">
        <v>1</v>
      </c>
      <c r="AB2945" t="s">
        <v>151</v>
      </c>
      <c r="AC2945" t="s">
        <v>151</v>
      </c>
    </row>
    <row r="2946" spans="1:29" hidden="1" x14ac:dyDescent="0.25">
      <c r="A2946">
        <v>562995</v>
      </c>
      <c r="B2946" t="s">
        <v>754</v>
      </c>
      <c r="C2946" t="s">
        <v>3168</v>
      </c>
      <c r="D2946" t="s">
        <v>333</v>
      </c>
      <c r="E2946" t="s">
        <v>29</v>
      </c>
      <c r="F2946" t="s">
        <v>163</v>
      </c>
      <c r="G2946">
        <v>1</v>
      </c>
      <c r="J2946" s="5"/>
      <c r="L2946" t="s">
        <v>532</v>
      </c>
      <c r="M2946">
        <v>2017</v>
      </c>
      <c r="N2946">
        <v>2</v>
      </c>
      <c r="O2946" t="s">
        <v>34</v>
      </c>
      <c r="Q2946" t="s">
        <v>35</v>
      </c>
      <c r="R2946" t="s">
        <v>3097</v>
      </c>
      <c r="S2946" t="s">
        <v>44</v>
      </c>
      <c r="T2946">
        <v>0.5</v>
      </c>
      <c r="U2946" s="7">
        <v>0.5</v>
      </c>
      <c r="V2946" s="4">
        <v>0.5</v>
      </c>
      <c r="W2946">
        <v>0</v>
      </c>
      <c r="Y2946">
        <v>0.5</v>
      </c>
      <c r="Z2946">
        <v>0.5</v>
      </c>
      <c r="AA2946" t="b">
        <v>1</v>
      </c>
      <c r="AB2946" t="s">
        <v>151</v>
      </c>
      <c r="AC2946" t="s">
        <v>151</v>
      </c>
    </row>
    <row r="2947" spans="1:29" hidden="1" x14ac:dyDescent="0.25">
      <c r="A2947">
        <v>542731</v>
      </c>
      <c r="B2947" t="s">
        <v>754</v>
      </c>
      <c r="C2947" t="s">
        <v>3168</v>
      </c>
      <c r="D2947" t="s">
        <v>221</v>
      </c>
      <c r="E2947" t="s">
        <v>40</v>
      </c>
      <c r="F2947" t="s">
        <v>163</v>
      </c>
      <c r="G2947">
        <v>0.5</v>
      </c>
      <c r="J2947" s="5"/>
      <c r="L2947" t="s">
        <v>755</v>
      </c>
      <c r="M2947">
        <v>2017</v>
      </c>
      <c r="N2947">
        <v>9</v>
      </c>
      <c r="O2947" t="s">
        <v>34</v>
      </c>
      <c r="Q2947" t="s">
        <v>35</v>
      </c>
      <c r="R2947" t="s">
        <v>164</v>
      </c>
      <c r="S2947" t="s">
        <v>44</v>
      </c>
      <c r="T2947">
        <v>0.5</v>
      </c>
      <c r="U2947" s="7">
        <v>0.5</v>
      </c>
      <c r="V2947" s="4">
        <v>0.25</v>
      </c>
      <c r="W2947">
        <v>0</v>
      </c>
      <c r="Y2947">
        <v>0.25</v>
      </c>
      <c r="Z2947">
        <v>0.25</v>
      </c>
      <c r="AA2947" t="b">
        <v>1</v>
      </c>
      <c r="AB2947" t="s">
        <v>151</v>
      </c>
      <c r="AC2947" t="s">
        <v>151</v>
      </c>
    </row>
    <row r="2948" spans="1:29" hidden="1" x14ac:dyDescent="0.25">
      <c r="A2948">
        <v>569294</v>
      </c>
      <c r="B2948" t="s">
        <v>352</v>
      </c>
      <c r="C2948" t="s">
        <v>3172</v>
      </c>
      <c r="D2948" t="s">
        <v>333</v>
      </c>
      <c r="E2948" t="s">
        <v>193</v>
      </c>
      <c r="G2948">
        <v>1</v>
      </c>
      <c r="J2948" s="5"/>
      <c r="M2948">
        <v>2019</v>
      </c>
      <c r="N2948">
        <v>158</v>
      </c>
      <c r="O2948" t="s">
        <v>34</v>
      </c>
      <c r="P2948" t="s">
        <v>353</v>
      </c>
      <c r="Q2948" t="s">
        <v>35</v>
      </c>
      <c r="R2948" t="s">
        <v>193</v>
      </c>
      <c r="S2948" t="s">
        <v>60</v>
      </c>
      <c r="T2948">
        <v>3</v>
      </c>
      <c r="U2948" s="7">
        <v>3</v>
      </c>
      <c r="V2948" s="4">
        <v>3</v>
      </c>
      <c r="W2948">
        <v>0</v>
      </c>
      <c r="Y2948">
        <v>3</v>
      </c>
      <c r="Z2948">
        <v>3</v>
      </c>
      <c r="AA2948" t="b">
        <v>1</v>
      </c>
      <c r="AB2948" t="s">
        <v>151</v>
      </c>
      <c r="AC2948" t="s">
        <v>151</v>
      </c>
    </row>
    <row r="2949" spans="1:29" hidden="1" x14ac:dyDescent="0.25">
      <c r="A2949">
        <v>569862</v>
      </c>
      <c r="B2949" t="s">
        <v>352</v>
      </c>
      <c r="C2949" t="s">
        <v>3172</v>
      </c>
      <c r="D2949" t="s">
        <v>333</v>
      </c>
      <c r="E2949" t="s">
        <v>40</v>
      </c>
      <c r="F2949" t="s">
        <v>41</v>
      </c>
      <c r="G2949">
        <v>1</v>
      </c>
      <c r="J2949" s="5"/>
      <c r="L2949" t="s">
        <v>354</v>
      </c>
      <c r="M2949">
        <v>2019</v>
      </c>
      <c r="N2949">
        <v>4</v>
      </c>
      <c r="O2949" t="s">
        <v>34</v>
      </c>
      <c r="Q2949" t="s">
        <v>35</v>
      </c>
      <c r="R2949" t="s">
        <v>43</v>
      </c>
      <c r="S2949" t="s">
        <v>44</v>
      </c>
      <c r="T2949">
        <v>0.5</v>
      </c>
      <c r="U2949" s="7">
        <v>0.5</v>
      </c>
      <c r="V2949" s="4">
        <v>0.5</v>
      </c>
      <c r="W2949">
        <v>0</v>
      </c>
      <c r="Y2949">
        <v>0.5</v>
      </c>
      <c r="Z2949">
        <v>0.5</v>
      </c>
      <c r="AA2949" t="b">
        <v>1</v>
      </c>
      <c r="AB2949" t="s">
        <v>151</v>
      </c>
      <c r="AC2949" t="s">
        <v>151</v>
      </c>
    </row>
    <row r="2950" spans="1:29" hidden="1" x14ac:dyDescent="0.25">
      <c r="A2950">
        <v>589151</v>
      </c>
      <c r="B2950" t="s">
        <v>355</v>
      </c>
      <c r="C2950" t="s">
        <v>3172</v>
      </c>
      <c r="D2950" t="s">
        <v>333</v>
      </c>
      <c r="E2950" t="s">
        <v>117</v>
      </c>
      <c r="G2950">
        <v>1</v>
      </c>
      <c r="J2950" s="5"/>
      <c r="L2950" t="s">
        <v>341</v>
      </c>
      <c r="M2950">
        <v>2020</v>
      </c>
      <c r="N2950">
        <v>20</v>
      </c>
      <c r="O2950" t="s">
        <v>34</v>
      </c>
      <c r="P2950" t="s">
        <v>176</v>
      </c>
      <c r="Q2950" t="s">
        <v>69</v>
      </c>
      <c r="R2950" t="s">
        <v>117</v>
      </c>
      <c r="S2950" t="s">
        <v>120</v>
      </c>
      <c r="T2950">
        <v>1</v>
      </c>
      <c r="U2950" s="7">
        <v>2</v>
      </c>
      <c r="V2950" s="4">
        <v>2</v>
      </c>
      <c r="W2950">
        <v>0</v>
      </c>
      <c r="Y2950">
        <v>2</v>
      </c>
      <c r="Z2950">
        <v>2</v>
      </c>
      <c r="AA2950" t="b">
        <v>1</v>
      </c>
      <c r="AB2950" t="s">
        <v>151</v>
      </c>
      <c r="AC2950" t="s">
        <v>151</v>
      </c>
    </row>
    <row r="2951" spans="1:29" hidden="1" x14ac:dyDescent="0.25">
      <c r="A2951">
        <v>589158</v>
      </c>
      <c r="B2951" t="s">
        <v>355</v>
      </c>
      <c r="C2951" t="s">
        <v>3172</v>
      </c>
      <c r="D2951" t="s">
        <v>333</v>
      </c>
      <c r="E2951" t="s">
        <v>40</v>
      </c>
      <c r="F2951" t="s">
        <v>171</v>
      </c>
      <c r="G2951">
        <v>0.5</v>
      </c>
      <c r="J2951" s="5"/>
      <c r="L2951" t="s">
        <v>356</v>
      </c>
      <c r="M2951">
        <v>2020</v>
      </c>
      <c r="N2951">
        <v>13</v>
      </c>
      <c r="O2951" t="s">
        <v>179</v>
      </c>
      <c r="Q2951" t="s">
        <v>181</v>
      </c>
      <c r="R2951" t="s">
        <v>357</v>
      </c>
      <c r="S2951" t="s">
        <v>44</v>
      </c>
      <c r="T2951">
        <v>0.5</v>
      </c>
      <c r="U2951" s="7">
        <v>1</v>
      </c>
      <c r="V2951" s="4">
        <v>0.5</v>
      </c>
      <c r="W2951">
        <v>0</v>
      </c>
      <c r="Y2951">
        <v>0.5</v>
      </c>
      <c r="Z2951">
        <v>0.5</v>
      </c>
      <c r="AA2951" t="b">
        <v>1</v>
      </c>
      <c r="AB2951" t="s">
        <v>151</v>
      </c>
      <c r="AC2951" t="s">
        <v>151</v>
      </c>
    </row>
    <row r="2952" spans="1:29" hidden="1" x14ac:dyDescent="0.25">
      <c r="A2952">
        <v>590085</v>
      </c>
      <c r="B2952" t="s">
        <v>2524</v>
      </c>
      <c r="C2952" t="s">
        <v>3168</v>
      </c>
      <c r="D2952" t="s">
        <v>333</v>
      </c>
      <c r="E2952" t="s">
        <v>58</v>
      </c>
      <c r="G2952">
        <v>8.3333333333332996E-2</v>
      </c>
      <c r="J2952" s="5"/>
      <c r="M2952">
        <v>2020</v>
      </c>
      <c r="N2952">
        <v>723</v>
      </c>
      <c r="O2952" t="s">
        <v>34</v>
      </c>
      <c r="P2952" t="s">
        <v>2331</v>
      </c>
      <c r="Q2952" t="s">
        <v>35</v>
      </c>
      <c r="R2952" t="s">
        <v>58</v>
      </c>
      <c r="S2952" t="s">
        <v>60</v>
      </c>
      <c r="T2952">
        <v>9</v>
      </c>
      <c r="U2952" s="7">
        <v>9</v>
      </c>
      <c r="V2952" s="4">
        <v>0.749999999999997</v>
      </c>
      <c r="W2952">
        <v>9</v>
      </c>
      <c r="Y2952">
        <v>0.749999999999997</v>
      </c>
      <c r="Z2952">
        <v>0.749999999999997</v>
      </c>
      <c r="AA2952" t="b">
        <v>1</v>
      </c>
      <c r="AB2952" t="s">
        <v>199</v>
      </c>
      <c r="AC2952" t="s">
        <v>199</v>
      </c>
    </row>
    <row r="2953" spans="1:29" hidden="1" x14ac:dyDescent="0.25">
      <c r="A2953">
        <v>593076</v>
      </c>
      <c r="B2953" t="s">
        <v>358</v>
      </c>
      <c r="C2953" t="s">
        <v>3175</v>
      </c>
      <c r="D2953" t="s">
        <v>333</v>
      </c>
      <c r="E2953" t="s">
        <v>117</v>
      </c>
      <c r="G2953">
        <v>0.5</v>
      </c>
      <c r="J2953" s="5"/>
      <c r="L2953" t="s">
        <v>359</v>
      </c>
      <c r="M2953">
        <v>2019</v>
      </c>
      <c r="N2953">
        <v>20</v>
      </c>
      <c r="O2953" t="s">
        <v>34</v>
      </c>
      <c r="P2953" t="s">
        <v>360</v>
      </c>
      <c r="Q2953" t="s">
        <v>35</v>
      </c>
      <c r="R2953" t="s">
        <v>117</v>
      </c>
      <c r="S2953" t="s">
        <v>120</v>
      </c>
      <c r="T2953">
        <v>1</v>
      </c>
      <c r="U2953" s="7">
        <v>1</v>
      </c>
      <c r="V2953" s="4">
        <v>0.5</v>
      </c>
      <c r="W2953">
        <v>0</v>
      </c>
      <c r="Y2953">
        <v>0.5</v>
      </c>
      <c r="Z2953">
        <v>0.5</v>
      </c>
      <c r="AA2953" t="b">
        <v>1</v>
      </c>
      <c r="AB2953" t="s">
        <v>199</v>
      </c>
      <c r="AC2953" t="s">
        <v>199</v>
      </c>
    </row>
    <row r="2954" spans="1:29" hidden="1" x14ac:dyDescent="0.25">
      <c r="A2954">
        <v>562386</v>
      </c>
      <c r="B2954" t="s">
        <v>361</v>
      </c>
      <c r="C2954" t="s">
        <v>3173</v>
      </c>
      <c r="D2954" t="s">
        <v>333</v>
      </c>
      <c r="E2954" t="s">
        <v>249</v>
      </c>
      <c r="G2954">
        <v>0.5</v>
      </c>
      <c r="J2954" s="5"/>
      <c r="M2954">
        <v>2017</v>
      </c>
      <c r="N2954">
        <v>128</v>
      </c>
      <c r="O2954" t="s">
        <v>34</v>
      </c>
      <c r="P2954" t="s">
        <v>362</v>
      </c>
      <c r="Q2954" t="s">
        <v>35</v>
      </c>
      <c r="R2954" t="s">
        <v>249</v>
      </c>
      <c r="S2954" t="s">
        <v>191</v>
      </c>
      <c r="T2954">
        <v>1</v>
      </c>
      <c r="U2954" s="7">
        <v>1</v>
      </c>
      <c r="V2954" s="4">
        <v>0.5</v>
      </c>
      <c r="W2954">
        <v>0</v>
      </c>
      <c r="Y2954">
        <v>0.5</v>
      </c>
      <c r="Z2954">
        <v>0.5</v>
      </c>
      <c r="AA2954" t="b">
        <v>1</v>
      </c>
      <c r="AB2954" t="s">
        <v>151</v>
      </c>
      <c r="AC2954" t="s">
        <v>151</v>
      </c>
    </row>
    <row r="2955" spans="1:29" hidden="1" x14ac:dyDescent="0.25">
      <c r="A2955">
        <v>552624</v>
      </c>
      <c r="B2955" t="s">
        <v>363</v>
      </c>
      <c r="C2955" t="s">
        <v>3176</v>
      </c>
      <c r="D2955" t="s">
        <v>333</v>
      </c>
      <c r="E2955" t="s">
        <v>117</v>
      </c>
      <c r="G2955">
        <v>0.33333333333332998</v>
      </c>
      <c r="J2955" s="5"/>
      <c r="L2955" t="s">
        <v>364</v>
      </c>
      <c r="M2955">
        <v>2018</v>
      </c>
      <c r="N2955">
        <v>31</v>
      </c>
      <c r="O2955" t="s">
        <v>149</v>
      </c>
      <c r="P2955" t="s">
        <v>365</v>
      </c>
      <c r="Q2955" t="s">
        <v>69</v>
      </c>
      <c r="R2955" t="s">
        <v>117</v>
      </c>
      <c r="S2955" t="s">
        <v>120</v>
      </c>
      <c r="T2955">
        <v>1</v>
      </c>
      <c r="U2955" s="7">
        <v>2</v>
      </c>
      <c r="V2955" s="4">
        <v>0.66666666666665997</v>
      </c>
      <c r="W2955">
        <v>0</v>
      </c>
      <c r="Y2955">
        <v>0.66666666666665997</v>
      </c>
      <c r="Z2955">
        <v>0.66666666666665997</v>
      </c>
      <c r="AA2955" t="b">
        <v>1</v>
      </c>
      <c r="AB2955" t="s">
        <v>76</v>
      </c>
      <c r="AC2955" t="s">
        <v>3188</v>
      </c>
    </row>
    <row r="2956" spans="1:29" hidden="1" x14ac:dyDescent="0.25">
      <c r="A2956">
        <v>559415</v>
      </c>
      <c r="B2956" t="s">
        <v>2525</v>
      </c>
      <c r="C2956" t="s">
        <v>3168</v>
      </c>
      <c r="D2956" t="s">
        <v>333</v>
      </c>
      <c r="E2956" t="s">
        <v>40</v>
      </c>
      <c r="F2956" t="s">
        <v>524</v>
      </c>
      <c r="G2956">
        <v>0.5</v>
      </c>
      <c r="J2956" s="5"/>
      <c r="L2956" t="s">
        <v>2526</v>
      </c>
      <c r="M2956">
        <v>2019</v>
      </c>
      <c r="N2956">
        <v>25</v>
      </c>
      <c r="O2956" t="s">
        <v>34</v>
      </c>
      <c r="Q2956" t="s">
        <v>35</v>
      </c>
      <c r="R2956" t="s">
        <v>3116</v>
      </c>
      <c r="S2956" t="s">
        <v>44</v>
      </c>
      <c r="T2956">
        <v>0.5</v>
      </c>
      <c r="U2956" s="7">
        <v>0.5</v>
      </c>
      <c r="V2956" s="4">
        <v>0.25</v>
      </c>
      <c r="W2956">
        <v>0</v>
      </c>
      <c r="Y2956">
        <v>0.25</v>
      </c>
      <c r="Z2956">
        <v>0.25</v>
      </c>
      <c r="AA2956" t="b">
        <v>1</v>
      </c>
      <c r="AB2956" t="s">
        <v>151</v>
      </c>
      <c r="AC2956" t="s">
        <v>151</v>
      </c>
    </row>
    <row r="2957" spans="1:29" hidden="1" x14ac:dyDescent="0.25">
      <c r="A2957">
        <v>542126</v>
      </c>
      <c r="B2957" t="s">
        <v>2527</v>
      </c>
      <c r="C2957" t="s">
        <v>3168</v>
      </c>
      <c r="D2957" t="s">
        <v>333</v>
      </c>
      <c r="E2957" t="s">
        <v>29</v>
      </c>
      <c r="F2957" t="s">
        <v>89</v>
      </c>
      <c r="G2957">
        <v>0.5</v>
      </c>
      <c r="J2957" s="5"/>
      <c r="L2957" t="s">
        <v>2323</v>
      </c>
      <c r="M2957">
        <v>2017</v>
      </c>
      <c r="N2957">
        <v>10</v>
      </c>
      <c r="O2957" t="s">
        <v>184</v>
      </c>
      <c r="Q2957" t="s">
        <v>35</v>
      </c>
      <c r="R2957" t="s">
        <v>301</v>
      </c>
      <c r="S2957" t="s">
        <v>92</v>
      </c>
      <c r="T2957">
        <v>1</v>
      </c>
      <c r="U2957" s="7">
        <v>1</v>
      </c>
      <c r="V2957" s="4">
        <v>0.5</v>
      </c>
      <c r="W2957">
        <v>0</v>
      </c>
      <c r="Y2957">
        <v>0.5</v>
      </c>
      <c r="Z2957">
        <v>0.5</v>
      </c>
      <c r="AA2957" t="b">
        <v>1</v>
      </c>
      <c r="AB2957" t="s">
        <v>151</v>
      </c>
      <c r="AC2957" t="s">
        <v>151</v>
      </c>
    </row>
    <row r="2958" spans="1:29" hidden="1" x14ac:dyDescent="0.25">
      <c r="A2958">
        <v>557158</v>
      </c>
      <c r="B2958" t="s">
        <v>2527</v>
      </c>
      <c r="C2958" t="s">
        <v>3168</v>
      </c>
      <c r="D2958" t="s">
        <v>333</v>
      </c>
      <c r="E2958" t="s">
        <v>99</v>
      </c>
      <c r="F2958" t="s">
        <v>100</v>
      </c>
      <c r="G2958">
        <v>0.5</v>
      </c>
      <c r="J2958" s="5">
        <v>583854200010</v>
      </c>
      <c r="L2958" t="s">
        <v>1148</v>
      </c>
      <c r="M2958">
        <v>2018</v>
      </c>
      <c r="N2958">
        <v>10</v>
      </c>
      <c r="P2958" t="s">
        <v>732</v>
      </c>
      <c r="Q2958" t="s">
        <v>35</v>
      </c>
      <c r="R2958" t="s">
        <v>103</v>
      </c>
      <c r="S2958" t="s">
        <v>104</v>
      </c>
      <c r="T2958">
        <v>0.25</v>
      </c>
      <c r="U2958" s="7">
        <v>0.25</v>
      </c>
      <c r="V2958" s="4">
        <v>0.125</v>
      </c>
      <c r="W2958">
        <v>0</v>
      </c>
      <c r="Y2958">
        <v>0.125</v>
      </c>
      <c r="Z2958">
        <v>0.125</v>
      </c>
      <c r="AA2958" t="b">
        <v>1</v>
      </c>
      <c r="AB2958" t="s">
        <v>151</v>
      </c>
      <c r="AC2958" t="s">
        <v>151</v>
      </c>
    </row>
    <row r="2959" spans="1:29" hidden="1" x14ac:dyDescent="0.25">
      <c r="A2959">
        <v>558943</v>
      </c>
      <c r="B2959" t="s">
        <v>2528</v>
      </c>
      <c r="C2959" t="s">
        <v>3168</v>
      </c>
      <c r="D2959" t="s">
        <v>333</v>
      </c>
      <c r="E2959" t="s">
        <v>117</v>
      </c>
      <c r="G2959">
        <v>0.33333333333332998</v>
      </c>
      <c r="J2959" s="5"/>
      <c r="L2959" t="s">
        <v>873</v>
      </c>
      <c r="M2959">
        <v>2018</v>
      </c>
      <c r="N2959">
        <v>11</v>
      </c>
      <c r="O2959" t="s">
        <v>34</v>
      </c>
      <c r="P2959" t="s">
        <v>266</v>
      </c>
      <c r="Q2959" t="s">
        <v>35</v>
      </c>
      <c r="R2959" t="s">
        <v>117</v>
      </c>
      <c r="S2959" t="s">
        <v>120</v>
      </c>
      <c r="T2959">
        <v>1</v>
      </c>
      <c r="U2959" s="7">
        <v>1</v>
      </c>
      <c r="V2959" s="4">
        <v>0.33333333333332998</v>
      </c>
      <c r="W2959">
        <v>0</v>
      </c>
      <c r="Y2959">
        <v>0.33333333333332998</v>
      </c>
      <c r="Z2959">
        <v>0.33333333333332998</v>
      </c>
      <c r="AA2959" t="b">
        <v>1</v>
      </c>
      <c r="AB2959" t="s">
        <v>151</v>
      </c>
      <c r="AC2959" t="s">
        <v>151</v>
      </c>
    </row>
    <row r="2960" spans="1:29" hidden="1" x14ac:dyDescent="0.25">
      <c r="A2960">
        <v>593343</v>
      </c>
      <c r="B2960" t="s">
        <v>2529</v>
      </c>
      <c r="C2960" t="s">
        <v>3168</v>
      </c>
      <c r="D2960" t="s">
        <v>333</v>
      </c>
      <c r="E2960" t="s">
        <v>58</v>
      </c>
      <c r="G2960">
        <v>4.1666666666666997E-2</v>
      </c>
      <c r="J2960" s="5"/>
      <c r="M2960">
        <v>2020</v>
      </c>
      <c r="N2960">
        <v>260</v>
      </c>
      <c r="O2960" t="s">
        <v>34</v>
      </c>
      <c r="P2960" t="s">
        <v>266</v>
      </c>
      <c r="Q2960" t="s">
        <v>35</v>
      </c>
      <c r="R2960" t="s">
        <v>58</v>
      </c>
      <c r="S2960" t="s">
        <v>60</v>
      </c>
      <c r="T2960">
        <v>3</v>
      </c>
      <c r="U2960" s="7">
        <v>3</v>
      </c>
      <c r="V2960" s="4">
        <v>0.125000000000001</v>
      </c>
      <c r="W2960">
        <v>3</v>
      </c>
      <c r="Y2960">
        <v>0.125000000000001</v>
      </c>
      <c r="Z2960">
        <v>0.125000000000001</v>
      </c>
      <c r="AA2960" t="b">
        <v>1</v>
      </c>
      <c r="AB2960" t="s">
        <v>151</v>
      </c>
      <c r="AC2960" t="s">
        <v>151</v>
      </c>
    </row>
    <row r="2961" spans="1:29" hidden="1" x14ac:dyDescent="0.25">
      <c r="A2961">
        <v>581120</v>
      </c>
      <c r="B2961" t="s">
        <v>2530</v>
      </c>
      <c r="C2961" t="s">
        <v>3168</v>
      </c>
      <c r="D2961" t="s">
        <v>333</v>
      </c>
      <c r="E2961" t="s">
        <v>228</v>
      </c>
      <c r="F2961" t="s">
        <v>100</v>
      </c>
      <c r="G2961">
        <v>1</v>
      </c>
      <c r="J2961" s="5"/>
      <c r="L2961" t="s">
        <v>2531</v>
      </c>
      <c r="M2961">
        <v>2020</v>
      </c>
      <c r="N2961">
        <v>8</v>
      </c>
      <c r="P2961" t="s">
        <v>2532</v>
      </c>
      <c r="Q2961" t="s">
        <v>35</v>
      </c>
      <c r="R2961" t="s">
        <v>3093</v>
      </c>
      <c r="S2961" t="s">
        <v>61</v>
      </c>
      <c r="T2961">
        <v>0</v>
      </c>
      <c r="U2961" s="7">
        <v>0</v>
      </c>
      <c r="V2961" s="4">
        <v>0</v>
      </c>
      <c r="W2961">
        <v>0</v>
      </c>
      <c r="Y2961">
        <v>0</v>
      </c>
      <c r="Z2961">
        <v>0</v>
      </c>
      <c r="AA2961" t="b">
        <v>1</v>
      </c>
      <c r="AB2961" t="s">
        <v>199</v>
      </c>
      <c r="AC2961" t="s">
        <v>199</v>
      </c>
    </row>
    <row r="2962" spans="1:29" hidden="1" x14ac:dyDescent="0.25">
      <c r="A2962">
        <v>581121</v>
      </c>
      <c r="B2962" t="s">
        <v>2530</v>
      </c>
      <c r="C2962" t="s">
        <v>3168</v>
      </c>
      <c r="D2962" t="s">
        <v>333</v>
      </c>
      <c r="E2962" t="s">
        <v>117</v>
      </c>
      <c r="G2962">
        <v>1</v>
      </c>
      <c r="J2962" s="5"/>
      <c r="L2962" t="s">
        <v>2533</v>
      </c>
      <c r="M2962">
        <v>2020</v>
      </c>
      <c r="N2962">
        <v>28</v>
      </c>
      <c r="O2962" t="s">
        <v>34</v>
      </c>
      <c r="P2962" t="s">
        <v>351</v>
      </c>
      <c r="Q2962" t="s">
        <v>35</v>
      </c>
      <c r="R2962" t="s">
        <v>117</v>
      </c>
      <c r="S2962" t="s">
        <v>120</v>
      </c>
      <c r="T2962">
        <v>1</v>
      </c>
      <c r="U2962" s="7">
        <v>1</v>
      </c>
      <c r="V2962" s="4">
        <v>1</v>
      </c>
      <c r="W2962">
        <v>0</v>
      </c>
      <c r="Y2962">
        <v>1</v>
      </c>
      <c r="Z2962">
        <v>1</v>
      </c>
      <c r="AA2962" t="b">
        <v>1</v>
      </c>
      <c r="AB2962" t="s">
        <v>199</v>
      </c>
      <c r="AC2962" t="s">
        <v>199</v>
      </c>
    </row>
    <row r="2963" spans="1:29" hidden="1" x14ac:dyDescent="0.25">
      <c r="A2963">
        <v>568686</v>
      </c>
      <c r="B2963" t="s">
        <v>366</v>
      </c>
      <c r="C2963" t="s">
        <v>3176</v>
      </c>
      <c r="D2963" t="s">
        <v>333</v>
      </c>
      <c r="E2963" t="s">
        <v>117</v>
      </c>
      <c r="G2963">
        <v>0.5</v>
      </c>
      <c r="J2963" s="5"/>
      <c r="L2963" t="s">
        <v>367</v>
      </c>
      <c r="M2963">
        <v>2019</v>
      </c>
      <c r="N2963">
        <v>17</v>
      </c>
      <c r="O2963" t="s">
        <v>368</v>
      </c>
      <c r="P2963" t="s">
        <v>369</v>
      </c>
      <c r="Q2963" t="s">
        <v>69</v>
      </c>
      <c r="R2963" t="s">
        <v>117</v>
      </c>
      <c r="S2963" t="s">
        <v>120</v>
      </c>
      <c r="T2963">
        <v>1</v>
      </c>
      <c r="U2963" s="7">
        <v>2</v>
      </c>
      <c r="V2963" s="4">
        <v>1</v>
      </c>
      <c r="W2963">
        <v>0</v>
      </c>
      <c r="Y2963">
        <v>1</v>
      </c>
      <c r="Z2963">
        <v>1</v>
      </c>
      <c r="AA2963" t="b">
        <v>1</v>
      </c>
      <c r="AB2963" t="s">
        <v>76</v>
      </c>
      <c r="AC2963" t="s">
        <v>3188</v>
      </c>
    </row>
    <row r="2964" spans="1:29" hidden="1" x14ac:dyDescent="0.25">
      <c r="A2964">
        <v>566747</v>
      </c>
      <c r="B2964" t="s">
        <v>1361</v>
      </c>
      <c r="C2964" t="s">
        <v>3168</v>
      </c>
      <c r="D2964" t="s">
        <v>333</v>
      </c>
      <c r="E2964" t="s">
        <v>75</v>
      </c>
      <c r="G2964">
        <v>0.5</v>
      </c>
      <c r="J2964" s="5"/>
      <c r="M2964">
        <v>2019</v>
      </c>
      <c r="N2964">
        <v>30</v>
      </c>
      <c r="P2964" t="s">
        <v>266</v>
      </c>
      <c r="Q2964" t="s">
        <v>35</v>
      </c>
      <c r="R2964" t="s">
        <v>75</v>
      </c>
      <c r="S2964" t="s">
        <v>61</v>
      </c>
      <c r="T2964">
        <v>0</v>
      </c>
      <c r="U2964" s="7">
        <v>0</v>
      </c>
      <c r="V2964" s="4">
        <v>0</v>
      </c>
      <c r="W2964">
        <v>0</v>
      </c>
      <c r="Y2964">
        <v>0</v>
      </c>
      <c r="Z2964">
        <v>0</v>
      </c>
      <c r="AA2964" t="b">
        <v>1</v>
      </c>
      <c r="AB2964" t="s">
        <v>76</v>
      </c>
      <c r="AC2964" t="s">
        <v>3186</v>
      </c>
    </row>
    <row r="2965" spans="1:29" hidden="1" x14ac:dyDescent="0.25">
      <c r="A2965">
        <v>559649</v>
      </c>
      <c r="B2965" t="s">
        <v>2534</v>
      </c>
      <c r="C2965" t="s">
        <v>3168</v>
      </c>
      <c r="D2965" t="s">
        <v>333</v>
      </c>
      <c r="E2965" t="s">
        <v>75</v>
      </c>
      <c r="G2965">
        <v>0.2</v>
      </c>
      <c r="J2965" s="5"/>
      <c r="M2965">
        <v>2018</v>
      </c>
      <c r="N2965">
        <v>80</v>
      </c>
      <c r="P2965" t="s">
        <v>987</v>
      </c>
      <c r="Q2965" t="s">
        <v>35</v>
      </c>
      <c r="R2965" t="s">
        <v>75</v>
      </c>
      <c r="S2965" t="s">
        <v>61</v>
      </c>
      <c r="T2965">
        <v>0</v>
      </c>
      <c r="U2965" s="7">
        <v>0</v>
      </c>
      <c r="V2965" s="4">
        <v>0</v>
      </c>
      <c r="W2965">
        <v>0</v>
      </c>
      <c r="Y2965">
        <v>0</v>
      </c>
      <c r="Z2965">
        <v>0</v>
      </c>
      <c r="AA2965" t="b">
        <v>1</v>
      </c>
      <c r="AB2965" t="s">
        <v>76</v>
      </c>
      <c r="AC2965" t="s">
        <v>3186</v>
      </c>
    </row>
    <row r="2966" spans="1:29" hidden="1" x14ac:dyDescent="0.25">
      <c r="A2966">
        <v>559807</v>
      </c>
      <c r="B2966" t="s">
        <v>2534</v>
      </c>
      <c r="C2966" t="s">
        <v>3168</v>
      </c>
      <c r="D2966" t="s">
        <v>333</v>
      </c>
      <c r="E2966" t="s">
        <v>117</v>
      </c>
      <c r="G2966">
        <v>0.11111111111110999</v>
      </c>
      <c r="J2966" s="5"/>
      <c r="L2966" t="s">
        <v>1151</v>
      </c>
      <c r="M2966">
        <v>2018</v>
      </c>
      <c r="N2966">
        <v>22</v>
      </c>
      <c r="O2966" t="s">
        <v>34</v>
      </c>
      <c r="P2966" t="s">
        <v>283</v>
      </c>
      <c r="Q2966" t="s">
        <v>35</v>
      </c>
      <c r="R2966" t="s">
        <v>117</v>
      </c>
      <c r="S2966" t="s">
        <v>120</v>
      </c>
      <c r="T2966">
        <v>1</v>
      </c>
      <c r="U2966" s="7">
        <v>1</v>
      </c>
      <c r="V2966" s="4">
        <v>0.11111111111110999</v>
      </c>
      <c r="W2966">
        <v>0</v>
      </c>
      <c r="Y2966">
        <v>0.11111111111110999</v>
      </c>
      <c r="Z2966">
        <v>0.11111111111110999</v>
      </c>
      <c r="AA2966" t="b">
        <v>1</v>
      </c>
      <c r="AB2966" t="s">
        <v>151</v>
      </c>
      <c r="AC2966" t="s">
        <v>3189</v>
      </c>
    </row>
    <row r="2967" spans="1:29" x14ac:dyDescent="0.25">
      <c r="A2967">
        <v>590067</v>
      </c>
      <c r="B2967" t="s">
        <v>2535</v>
      </c>
      <c r="C2967" t="s">
        <v>3168</v>
      </c>
      <c r="D2967" t="s">
        <v>333</v>
      </c>
      <c r="E2967" t="s">
        <v>58</v>
      </c>
      <c r="G2967">
        <v>0.33333333333332998</v>
      </c>
      <c r="J2967" s="5"/>
      <c r="M2967">
        <v>2020</v>
      </c>
      <c r="N2967">
        <v>143</v>
      </c>
      <c r="O2967" t="s">
        <v>34</v>
      </c>
      <c r="P2967" t="s">
        <v>266</v>
      </c>
      <c r="Q2967" t="s">
        <v>35</v>
      </c>
      <c r="R2967" t="s">
        <v>58</v>
      </c>
      <c r="S2967" t="s">
        <v>60</v>
      </c>
      <c r="T2967">
        <v>1</v>
      </c>
      <c r="U2967" s="7">
        <v>1</v>
      </c>
      <c r="V2967" s="4">
        <v>0.33333333333332998</v>
      </c>
      <c r="W2967">
        <v>1</v>
      </c>
      <c r="Y2967">
        <v>0.33333333333332998</v>
      </c>
      <c r="Z2967">
        <v>0.33333333333332998</v>
      </c>
      <c r="AA2967" t="b">
        <v>1</v>
      </c>
      <c r="AB2967" t="s">
        <v>45</v>
      </c>
      <c r="AC2967" t="s">
        <v>45</v>
      </c>
    </row>
    <row r="2968" spans="1:29" hidden="1" x14ac:dyDescent="0.25">
      <c r="A2968">
        <v>554371</v>
      </c>
      <c r="B2968" t="s">
        <v>1469</v>
      </c>
      <c r="C2968" t="s">
        <v>3168</v>
      </c>
      <c r="D2968" t="s">
        <v>333</v>
      </c>
      <c r="E2968" t="s">
        <v>40</v>
      </c>
      <c r="F2968" t="s">
        <v>47</v>
      </c>
      <c r="G2968">
        <v>0.5</v>
      </c>
      <c r="H2968" t="s">
        <v>2053</v>
      </c>
      <c r="I2968" t="s">
        <v>80</v>
      </c>
      <c r="J2968" s="5">
        <v>482260100006</v>
      </c>
      <c r="K2968" t="s">
        <v>66</v>
      </c>
      <c r="L2968" t="s">
        <v>2054</v>
      </c>
      <c r="M2968">
        <v>2019</v>
      </c>
      <c r="N2968">
        <v>10</v>
      </c>
      <c r="O2968" t="s">
        <v>173</v>
      </c>
      <c r="Q2968" t="s">
        <v>69</v>
      </c>
      <c r="R2968" t="s">
        <v>51</v>
      </c>
      <c r="S2968" t="s">
        <v>82</v>
      </c>
      <c r="T2968">
        <v>16</v>
      </c>
      <c r="U2968" s="7">
        <v>16</v>
      </c>
      <c r="V2968" s="4">
        <v>8</v>
      </c>
      <c r="W2968">
        <v>0</v>
      </c>
      <c r="Y2968">
        <v>8</v>
      </c>
      <c r="Z2968">
        <v>7</v>
      </c>
      <c r="AA2968" t="b">
        <v>0</v>
      </c>
      <c r="AB2968" t="s">
        <v>76</v>
      </c>
      <c r="AC2968" t="s">
        <v>3186</v>
      </c>
    </row>
    <row r="2969" spans="1:29" hidden="1" x14ac:dyDescent="0.25">
      <c r="A2969">
        <v>593343</v>
      </c>
      <c r="B2969" t="s">
        <v>2536</v>
      </c>
      <c r="C2969" t="s">
        <v>3168</v>
      </c>
      <c r="D2969" t="s">
        <v>333</v>
      </c>
      <c r="E2969" t="s">
        <v>58</v>
      </c>
      <c r="G2969">
        <v>4.1666666666666997E-2</v>
      </c>
      <c r="J2969" s="5"/>
      <c r="M2969">
        <v>2020</v>
      </c>
      <c r="N2969">
        <v>260</v>
      </c>
      <c r="O2969" t="s">
        <v>34</v>
      </c>
      <c r="P2969" t="s">
        <v>266</v>
      </c>
      <c r="Q2969" t="s">
        <v>35</v>
      </c>
      <c r="R2969" t="s">
        <v>58</v>
      </c>
      <c r="S2969" t="s">
        <v>60</v>
      </c>
      <c r="T2969">
        <v>3</v>
      </c>
      <c r="U2969" s="7">
        <v>3</v>
      </c>
      <c r="V2969" s="4">
        <v>0.125000000000001</v>
      </c>
      <c r="W2969">
        <v>3</v>
      </c>
      <c r="Y2969">
        <v>0.125000000000001</v>
      </c>
      <c r="Z2969">
        <v>0.125000000000001</v>
      </c>
      <c r="AA2969" t="b">
        <v>1</v>
      </c>
      <c r="AB2969" t="s">
        <v>151</v>
      </c>
      <c r="AC2969" t="s">
        <v>151</v>
      </c>
    </row>
    <row r="2970" spans="1:29" hidden="1" x14ac:dyDescent="0.25">
      <c r="A2970">
        <v>593343</v>
      </c>
      <c r="B2970" t="s">
        <v>2537</v>
      </c>
      <c r="C2970" t="s">
        <v>3168</v>
      </c>
      <c r="D2970" t="s">
        <v>333</v>
      </c>
      <c r="E2970" t="s">
        <v>58</v>
      </c>
      <c r="G2970">
        <v>4.1666666666666997E-2</v>
      </c>
      <c r="J2970" s="5"/>
      <c r="M2970">
        <v>2020</v>
      </c>
      <c r="N2970">
        <v>260</v>
      </c>
      <c r="O2970" t="s">
        <v>34</v>
      </c>
      <c r="P2970" t="s">
        <v>266</v>
      </c>
      <c r="Q2970" t="s">
        <v>35</v>
      </c>
      <c r="R2970" t="s">
        <v>58</v>
      </c>
      <c r="S2970" t="s">
        <v>60</v>
      </c>
      <c r="T2970">
        <v>3</v>
      </c>
      <c r="U2970" s="7">
        <v>3</v>
      </c>
      <c r="V2970" s="4">
        <v>0.125000000000001</v>
      </c>
      <c r="W2970">
        <v>3</v>
      </c>
      <c r="Y2970">
        <v>0.125000000000001</v>
      </c>
      <c r="Z2970">
        <v>0.125000000000001</v>
      </c>
      <c r="AA2970" t="b">
        <v>1</v>
      </c>
      <c r="AB2970" t="s">
        <v>151</v>
      </c>
      <c r="AC2970" t="s">
        <v>151</v>
      </c>
    </row>
    <row r="2971" spans="1:29" hidden="1" x14ac:dyDescent="0.25">
      <c r="A2971">
        <v>582036</v>
      </c>
      <c r="B2971" t="s">
        <v>1537</v>
      </c>
      <c r="C2971" t="s">
        <v>3168</v>
      </c>
      <c r="D2971" t="s">
        <v>333</v>
      </c>
      <c r="E2971" t="s">
        <v>99</v>
      </c>
      <c r="F2971" t="s">
        <v>134</v>
      </c>
      <c r="G2971">
        <v>0.5</v>
      </c>
      <c r="J2971" s="5">
        <v>567209500004</v>
      </c>
      <c r="L2971" t="s">
        <v>496</v>
      </c>
      <c r="M2971">
        <v>2020</v>
      </c>
      <c r="N2971">
        <v>9</v>
      </c>
      <c r="P2971" t="s">
        <v>998</v>
      </c>
      <c r="Q2971" t="s">
        <v>69</v>
      </c>
      <c r="R2971" t="s">
        <v>224</v>
      </c>
      <c r="S2971" t="s">
        <v>225</v>
      </c>
      <c r="T2971">
        <v>0.5</v>
      </c>
      <c r="U2971" s="7">
        <v>1</v>
      </c>
      <c r="V2971" s="4">
        <v>0.5</v>
      </c>
      <c r="W2971">
        <v>0</v>
      </c>
      <c r="Y2971">
        <v>0.5</v>
      </c>
      <c r="Z2971">
        <v>0.5</v>
      </c>
      <c r="AA2971" t="b">
        <v>1</v>
      </c>
      <c r="AB2971" t="s">
        <v>76</v>
      </c>
      <c r="AC2971" t="s">
        <v>3186</v>
      </c>
    </row>
    <row r="2972" spans="1:29" hidden="1" x14ac:dyDescent="0.25">
      <c r="A2972">
        <v>559396</v>
      </c>
      <c r="B2972" t="s">
        <v>2538</v>
      </c>
      <c r="C2972" t="s">
        <v>3168</v>
      </c>
      <c r="D2972" t="s">
        <v>333</v>
      </c>
      <c r="E2972" t="s">
        <v>288</v>
      </c>
      <c r="G2972">
        <v>0.33333333333332998</v>
      </c>
      <c r="J2972" s="5"/>
      <c r="M2972">
        <v>2019</v>
      </c>
      <c r="N2972">
        <v>92</v>
      </c>
      <c r="O2972" t="s">
        <v>34</v>
      </c>
      <c r="P2972" t="s">
        <v>2243</v>
      </c>
      <c r="Q2972" t="s">
        <v>35</v>
      </c>
      <c r="R2972" t="s">
        <v>288</v>
      </c>
      <c r="S2972" t="s">
        <v>61</v>
      </c>
      <c r="T2972">
        <v>0</v>
      </c>
      <c r="U2972" s="7">
        <v>0</v>
      </c>
      <c r="V2972" s="4">
        <v>0</v>
      </c>
      <c r="W2972">
        <v>0</v>
      </c>
      <c r="Y2972">
        <v>0</v>
      </c>
      <c r="Z2972">
        <v>0</v>
      </c>
      <c r="AA2972" t="b">
        <v>1</v>
      </c>
      <c r="AB2972" t="s">
        <v>151</v>
      </c>
      <c r="AC2972" t="s">
        <v>458</v>
      </c>
    </row>
    <row r="2973" spans="1:29" hidden="1" x14ac:dyDescent="0.25">
      <c r="A2973">
        <v>573901</v>
      </c>
      <c r="B2973" t="s">
        <v>2539</v>
      </c>
      <c r="C2973" t="s">
        <v>3168</v>
      </c>
      <c r="D2973" t="s">
        <v>333</v>
      </c>
      <c r="E2973" t="s">
        <v>228</v>
      </c>
      <c r="F2973" t="s">
        <v>100</v>
      </c>
      <c r="G2973">
        <v>0.5</v>
      </c>
      <c r="J2973" s="5"/>
      <c r="L2973" t="s">
        <v>596</v>
      </c>
      <c r="M2973">
        <v>2018</v>
      </c>
      <c r="N2973">
        <v>5</v>
      </c>
      <c r="P2973" t="s">
        <v>597</v>
      </c>
      <c r="Q2973" t="s">
        <v>69</v>
      </c>
      <c r="R2973" t="s">
        <v>3093</v>
      </c>
      <c r="S2973" t="s">
        <v>61</v>
      </c>
      <c r="T2973">
        <v>0</v>
      </c>
      <c r="U2973" s="7">
        <v>0</v>
      </c>
      <c r="V2973" s="4">
        <v>0</v>
      </c>
      <c r="W2973">
        <v>0</v>
      </c>
      <c r="Y2973">
        <v>0</v>
      </c>
      <c r="Z2973">
        <v>0</v>
      </c>
      <c r="AA2973" t="b">
        <v>1</v>
      </c>
      <c r="AB2973" t="s">
        <v>151</v>
      </c>
      <c r="AC2973" t="s">
        <v>458</v>
      </c>
    </row>
    <row r="2974" spans="1:29" hidden="1" x14ac:dyDescent="0.25">
      <c r="A2974">
        <v>564355</v>
      </c>
      <c r="B2974" t="s">
        <v>2540</v>
      </c>
      <c r="C2974" t="s">
        <v>3168</v>
      </c>
      <c r="D2974" t="s">
        <v>333</v>
      </c>
      <c r="E2974" t="s">
        <v>99</v>
      </c>
      <c r="F2974" t="s">
        <v>134</v>
      </c>
      <c r="G2974">
        <v>0.25</v>
      </c>
      <c r="J2974" s="5">
        <v>482135600008</v>
      </c>
      <c r="L2974" t="s">
        <v>500</v>
      </c>
      <c r="M2974">
        <v>2019</v>
      </c>
      <c r="N2974">
        <v>6</v>
      </c>
      <c r="O2974" t="s">
        <v>34</v>
      </c>
      <c r="P2974" t="s">
        <v>501</v>
      </c>
      <c r="Q2974" t="s">
        <v>35</v>
      </c>
      <c r="R2974" t="s">
        <v>224</v>
      </c>
      <c r="S2974" t="s">
        <v>225</v>
      </c>
      <c r="T2974">
        <v>0.5</v>
      </c>
      <c r="U2974" s="7">
        <v>0.5</v>
      </c>
      <c r="V2974" s="4">
        <v>0.125</v>
      </c>
      <c r="W2974">
        <v>0</v>
      </c>
      <c r="Y2974">
        <v>0.125</v>
      </c>
      <c r="Z2974">
        <v>0.125</v>
      </c>
      <c r="AA2974" t="b">
        <v>1</v>
      </c>
      <c r="AB2974" t="s">
        <v>76</v>
      </c>
      <c r="AC2974" t="s">
        <v>3186</v>
      </c>
    </row>
    <row r="2975" spans="1:29" hidden="1" x14ac:dyDescent="0.25">
      <c r="A2975">
        <v>564356</v>
      </c>
      <c r="B2975" t="s">
        <v>2540</v>
      </c>
      <c r="C2975" t="s">
        <v>3168</v>
      </c>
      <c r="D2975" t="s">
        <v>333</v>
      </c>
      <c r="E2975" t="s">
        <v>99</v>
      </c>
      <c r="F2975" t="s">
        <v>134</v>
      </c>
      <c r="G2975">
        <v>0.33333333333332998</v>
      </c>
      <c r="J2975" s="5">
        <v>482135600012</v>
      </c>
      <c r="L2975" t="s">
        <v>500</v>
      </c>
      <c r="M2975">
        <v>2019</v>
      </c>
      <c r="N2975">
        <v>7</v>
      </c>
      <c r="O2975" t="s">
        <v>34</v>
      </c>
      <c r="P2975" t="s">
        <v>501</v>
      </c>
      <c r="Q2975" t="s">
        <v>69</v>
      </c>
      <c r="R2975" t="s">
        <v>224</v>
      </c>
      <c r="S2975" t="s">
        <v>225</v>
      </c>
      <c r="T2975">
        <v>0.5</v>
      </c>
      <c r="U2975" s="7">
        <v>1</v>
      </c>
      <c r="V2975" s="4">
        <v>0.33333333333332998</v>
      </c>
      <c r="W2975">
        <v>0</v>
      </c>
      <c r="Y2975">
        <v>0.33333333333332998</v>
      </c>
      <c r="Z2975">
        <v>0.33333333333332998</v>
      </c>
      <c r="AA2975" t="b">
        <v>1</v>
      </c>
      <c r="AB2975" t="s">
        <v>76</v>
      </c>
      <c r="AC2975" t="s">
        <v>3186</v>
      </c>
    </row>
    <row r="2976" spans="1:29" hidden="1" x14ac:dyDescent="0.25">
      <c r="A2976">
        <v>593343</v>
      </c>
      <c r="B2976" t="s">
        <v>2541</v>
      </c>
      <c r="C2976" t="s">
        <v>3168</v>
      </c>
      <c r="D2976" t="s">
        <v>333</v>
      </c>
      <c r="E2976" t="s">
        <v>58</v>
      </c>
      <c r="G2976">
        <v>4.1666666666666997E-2</v>
      </c>
      <c r="J2976" s="5"/>
      <c r="M2976">
        <v>2020</v>
      </c>
      <c r="N2976">
        <v>260</v>
      </c>
      <c r="O2976" t="s">
        <v>34</v>
      </c>
      <c r="P2976" t="s">
        <v>266</v>
      </c>
      <c r="Q2976" t="s">
        <v>35</v>
      </c>
      <c r="R2976" t="s">
        <v>58</v>
      </c>
      <c r="S2976" t="s">
        <v>60</v>
      </c>
      <c r="T2976">
        <v>3</v>
      </c>
      <c r="U2976" s="7">
        <v>3</v>
      </c>
      <c r="V2976" s="4">
        <v>0.125000000000001</v>
      </c>
      <c r="W2976">
        <v>3</v>
      </c>
      <c r="Y2976">
        <v>0.125000000000001</v>
      </c>
      <c r="Z2976">
        <v>0.125000000000001</v>
      </c>
      <c r="AA2976" t="b">
        <v>1</v>
      </c>
      <c r="AB2976" t="s">
        <v>151</v>
      </c>
      <c r="AC2976" t="s">
        <v>151</v>
      </c>
    </row>
    <row r="2977" spans="1:29" hidden="1" x14ac:dyDescent="0.25">
      <c r="A2977">
        <v>593343</v>
      </c>
      <c r="B2977" t="s">
        <v>2542</v>
      </c>
      <c r="C2977" t="s">
        <v>3168</v>
      </c>
      <c r="D2977" t="s">
        <v>333</v>
      </c>
      <c r="E2977" t="s">
        <v>58</v>
      </c>
      <c r="G2977">
        <v>4.1666666666666997E-2</v>
      </c>
      <c r="J2977" s="5"/>
      <c r="M2977">
        <v>2020</v>
      </c>
      <c r="N2977">
        <v>260</v>
      </c>
      <c r="O2977" t="s">
        <v>34</v>
      </c>
      <c r="P2977" t="s">
        <v>266</v>
      </c>
      <c r="Q2977" t="s">
        <v>35</v>
      </c>
      <c r="R2977" t="s">
        <v>58</v>
      </c>
      <c r="S2977" t="s">
        <v>60</v>
      </c>
      <c r="T2977">
        <v>3</v>
      </c>
      <c r="U2977" s="7">
        <v>3</v>
      </c>
      <c r="V2977" s="4">
        <v>0.125000000000001</v>
      </c>
      <c r="W2977">
        <v>3</v>
      </c>
      <c r="Y2977">
        <v>0.125000000000001</v>
      </c>
      <c r="Z2977">
        <v>0.125000000000001</v>
      </c>
      <c r="AA2977" t="b">
        <v>1</v>
      </c>
      <c r="AB2977" t="s">
        <v>151</v>
      </c>
      <c r="AC2977" t="s">
        <v>151</v>
      </c>
    </row>
    <row r="2978" spans="1:29" hidden="1" x14ac:dyDescent="0.25">
      <c r="A2978">
        <v>575056</v>
      </c>
      <c r="B2978" t="s">
        <v>2543</v>
      </c>
      <c r="C2978" t="s">
        <v>3168</v>
      </c>
      <c r="D2978" t="s">
        <v>333</v>
      </c>
      <c r="E2978" t="s">
        <v>264</v>
      </c>
      <c r="G2978">
        <v>0.5</v>
      </c>
      <c r="J2978" s="5"/>
      <c r="L2978" t="s">
        <v>1054</v>
      </c>
      <c r="M2978">
        <v>2019</v>
      </c>
      <c r="N2978">
        <v>16</v>
      </c>
      <c r="O2978" t="s">
        <v>34</v>
      </c>
      <c r="P2978" t="s">
        <v>266</v>
      </c>
      <c r="Q2978" t="s">
        <v>35</v>
      </c>
      <c r="R2978" t="s">
        <v>264</v>
      </c>
      <c r="S2978" t="s">
        <v>61</v>
      </c>
      <c r="T2978">
        <v>0</v>
      </c>
      <c r="U2978" s="7">
        <v>0</v>
      </c>
      <c r="V2978" s="4">
        <v>0</v>
      </c>
      <c r="W2978">
        <v>0</v>
      </c>
      <c r="Y2978">
        <v>0</v>
      </c>
      <c r="Z2978">
        <v>0</v>
      </c>
      <c r="AA2978" t="b">
        <v>1</v>
      </c>
      <c r="AB2978" t="s">
        <v>76</v>
      </c>
      <c r="AC2978" t="s">
        <v>3186</v>
      </c>
    </row>
    <row r="2979" spans="1:29" hidden="1" x14ac:dyDescent="0.25">
      <c r="A2979">
        <v>560703</v>
      </c>
      <c r="B2979" t="s">
        <v>1715</v>
      </c>
      <c r="C2979" t="s">
        <v>3168</v>
      </c>
      <c r="D2979" t="s">
        <v>333</v>
      </c>
      <c r="E2979" t="s">
        <v>75</v>
      </c>
      <c r="G2979">
        <v>1</v>
      </c>
      <c r="J2979" s="5"/>
      <c r="M2979">
        <v>2017</v>
      </c>
      <c r="Q2979" t="s">
        <v>69</v>
      </c>
      <c r="R2979" t="s">
        <v>75</v>
      </c>
      <c r="S2979" t="s">
        <v>61</v>
      </c>
      <c r="T2979">
        <v>0</v>
      </c>
      <c r="U2979" s="7">
        <v>0</v>
      </c>
      <c r="V2979" s="4">
        <v>0</v>
      </c>
      <c r="W2979">
        <v>0</v>
      </c>
      <c r="Y2979">
        <v>0</v>
      </c>
      <c r="Z2979">
        <v>0</v>
      </c>
      <c r="AA2979" t="b">
        <v>1</v>
      </c>
      <c r="AB2979" t="s">
        <v>76</v>
      </c>
      <c r="AC2979" t="s">
        <v>3188</v>
      </c>
    </row>
    <row r="2980" spans="1:29" hidden="1" x14ac:dyDescent="0.25">
      <c r="A2980">
        <v>560704</v>
      </c>
      <c r="B2980" t="s">
        <v>1715</v>
      </c>
      <c r="C2980" t="s">
        <v>3168</v>
      </c>
      <c r="D2980" t="s">
        <v>333</v>
      </c>
      <c r="E2980" t="s">
        <v>555</v>
      </c>
      <c r="G2980">
        <v>1</v>
      </c>
      <c r="L2980" t="s">
        <v>2544</v>
      </c>
      <c r="M2980">
        <v>2017</v>
      </c>
      <c r="N2980">
        <v>8</v>
      </c>
      <c r="O2980" t="s">
        <v>34</v>
      </c>
      <c r="P2980" t="s">
        <v>2545</v>
      </c>
      <c r="Q2980" t="s">
        <v>35</v>
      </c>
      <c r="R2980" t="s">
        <v>555</v>
      </c>
      <c r="S2980" t="s">
        <v>61</v>
      </c>
      <c r="T2980">
        <v>0</v>
      </c>
      <c r="U2980" s="7">
        <v>0</v>
      </c>
      <c r="V2980" s="4">
        <v>0</v>
      </c>
      <c r="W2980">
        <v>0</v>
      </c>
      <c r="Y2980">
        <v>0</v>
      </c>
      <c r="Z2980">
        <v>0</v>
      </c>
      <c r="AA2980" t="b">
        <v>1</v>
      </c>
      <c r="AB2980" t="s">
        <v>116</v>
      </c>
      <c r="AC2980" t="s">
        <v>116</v>
      </c>
    </row>
    <row r="2981" spans="1:29" hidden="1" x14ac:dyDescent="0.25">
      <c r="A2981">
        <v>561108</v>
      </c>
      <c r="B2981" t="s">
        <v>1715</v>
      </c>
      <c r="C2981" t="s">
        <v>3168</v>
      </c>
      <c r="D2981" t="s">
        <v>333</v>
      </c>
      <c r="E2981" t="s">
        <v>75</v>
      </c>
      <c r="G2981">
        <v>0.2</v>
      </c>
      <c r="M2981">
        <v>2017</v>
      </c>
      <c r="Q2981" t="s">
        <v>319</v>
      </c>
      <c r="R2981" t="s">
        <v>75</v>
      </c>
      <c r="S2981" t="s">
        <v>61</v>
      </c>
      <c r="T2981">
        <v>0</v>
      </c>
      <c r="U2981" s="7">
        <v>0</v>
      </c>
      <c r="V2981" s="4">
        <v>0</v>
      </c>
      <c r="W2981">
        <v>0</v>
      </c>
      <c r="Y2981">
        <v>0</v>
      </c>
      <c r="Z2981">
        <v>0</v>
      </c>
      <c r="AA2981" t="b">
        <v>1</v>
      </c>
      <c r="AB2981" t="s">
        <v>76</v>
      </c>
      <c r="AC2981" t="s">
        <v>3188</v>
      </c>
    </row>
    <row r="2982" spans="1:29" hidden="1" x14ac:dyDescent="0.25">
      <c r="A2982">
        <v>593343</v>
      </c>
      <c r="B2982" t="s">
        <v>2546</v>
      </c>
      <c r="C2982" t="s">
        <v>3168</v>
      </c>
      <c r="D2982" t="s">
        <v>333</v>
      </c>
      <c r="E2982" t="s">
        <v>58</v>
      </c>
      <c r="G2982">
        <v>4.1666666666666997E-2</v>
      </c>
      <c r="M2982">
        <v>2020</v>
      </c>
      <c r="N2982">
        <v>260</v>
      </c>
      <c r="O2982" t="s">
        <v>34</v>
      </c>
      <c r="P2982" t="s">
        <v>266</v>
      </c>
      <c r="Q2982" t="s">
        <v>35</v>
      </c>
      <c r="R2982" t="s">
        <v>58</v>
      </c>
      <c r="S2982" t="s">
        <v>60</v>
      </c>
      <c r="T2982">
        <v>3</v>
      </c>
      <c r="U2982" s="7">
        <v>3</v>
      </c>
      <c r="V2982" s="4">
        <v>0.125000000000001</v>
      </c>
      <c r="W2982">
        <v>3</v>
      </c>
      <c r="Y2982">
        <v>0.125000000000001</v>
      </c>
      <c r="Z2982">
        <v>0.125000000000001</v>
      </c>
      <c r="AA2982" t="b">
        <v>1</v>
      </c>
      <c r="AB2982" t="s">
        <v>151</v>
      </c>
      <c r="AC2982" t="s">
        <v>151</v>
      </c>
    </row>
    <row r="2983" spans="1:29" hidden="1" x14ac:dyDescent="0.25">
      <c r="A2983">
        <v>593343</v>
      </c>
      <c r="B2983" t="s">
        <v>2547</v>
      </c>
      <c r="C2983" t="s">
        <v>3168</v>
      </c>
      <c r="D2983" t="s">
        <v>333</v>
      </c>
      <c r="E2983" t="s">
        <v>58</v>
      </c>
      <c r="G2983">
        <v>4.1666666666666997E-2</v>
      </c>
      <c r="M2983">
        <v>2020</v>
      </c>
      <c r="N2983">
        <v>260</v>
      </c>
      <c r="O2983" t="s">
        <v>34</v>
      </c>
      <c r="P2983" t="s">
        <v>266</v>
      </c>
      <c r="Q2983" t="s">
        <v>35</v>
      </c>
      <c r="R2983" t="s">
        <v>58</v>
      </c>
      <c r="S2983" t="s">
        <v>60</v>
      </c>
      <c r="T2983">
        <v>3</v>
      </c>
      <c r="U2983" s="7">
        <v>3</v>
      </c>
      <c r="V2983" s="4">
        <v>0.125000000000001</v>
      </c>
      <c r="W2983">
        <v>3</v>
      </c>
      <c r="Y2983">
        <v>0.125000000000001</v>
      </c>
      <c r="Z2983">
        <v>0.125000000000001</v>
      </c>
      <c r="AA2983" t="b">
        <v>1</v>
      </c>
      <c r="AB2983" t="s">
        <v>151</v>
      </c>
      <c r="AC2983" t="s">
        <v>151</v>
      </c>
    </row>
    <row r="2984" spans="1:29" x14ac:dyDescent="0.25">
      <c r="A2984">
        <v>575835</v>
      </c>
      <c r="B2984" t="s">
        <v>2548</v>
      </c>
      <c r="C2984" t="s">
        <v>3168</v>
      </c>
      <c r="D2984" t="s">
        <v>333</v>
      </c>
      <c r="E2984" t="s">
        <v>58</v>
      </c>
      <c r="G2984">
        <v>0.16666666666666999</v>
      </c>
      <c r="M2984">
        <v>2019</v>
      </c>
      <c r="N2984">
        <v>90</v>
      </c>
      <c r="O2984" t="s">
        <v>34</v>
      </c>
      <c r="P2984" t="s">
        <v>660</v>
      </c>
      <c r="Q2984" t="s">
        <v>35</v>
      </c>
      <c r="R2984" t="s">
        <v>58</v>
      </c>
      <c r="S2984" t="s">
        <v>60</v>
      </c>
      <c r="T2984">
        <v>1</v>
      </c>
      <c r="U2984" s="7">
        <v>1</v>
      </c>
      <c r="V2984" s="4">
        <v>0.16666666666666999</v>
      </c>
      <c r="W2984">
        <v>1</v>
      </c>
      <c r="Y2984">
        <v>0.16666666666666999</v>
      </c>
      <c r="Z2984">
        <v>0.16666666666666999</v>
      </c>
      <c r="AA2984" t="b">
        <v>1</v>
      </c>
      <c r="AB2984" t="s">
        <v>45</v>
      </c>
      <c r="AC2984" t="s">
        <v>45</v>
      </c>
    </row>
    <row r="2985" spans="1:29" x14ac:dyDescent="0.25">
      <c r="A2985">
        <v>575836</v>
      </c>
      <c r="B2985" t="s">
        <v>2548</v>
      </c>
      <c r="C2985" t="s">
        <v>3168</v>
      </c>
      <c r="D2985" t="s">
        <v>333</v>
      </c>
      <c r="E2985" t="s">
        <v>58</v>
      </c>
      <c r="G2985">
        <v>0.16666666666666999</v>
      </c>
      <c r="M2985">
        <v>2019</v>
      </c>
      <c r="N2985">
        <v>58</v>
      </c>
      <c r="P2985" t="s">
        <v>660</v>
      </c>
      <c r="Q2985" t="s">
        <v>35</v>
      </c>
      <c r="R2985" t="s">
        <v>58</v>
      </c>
      <c r="S2985" t="s">
        <v>60</v>
      </c>
      <c r="T2985">
        <v>1</v>
      </c>
      <c r="U2985" s="7">
        <v>1</v>
      </c>
      <c r="V2985" s="4">
        <v>0.16666666666666999</v>
      </c>
      <c r="W2985">
        <v>1</v>
      </c>
      <c r="Y2985">
        <v>0.16666666666666999</v>
      </c>
      <c r="Z2985">
        <v>0.16666666666666999</v>
      </c>
      <c r="AA2985" t="b">
        <v>1</v>
      </c>
      <c r="AB2985" t="s">
        <v>45</v>
      </c>
      <c r="AC2985" t="s">
        <v>45</v>
      </c>
    </row>
    <row r="2986" spans="1:29" hidden="1" x14ac:dyDescent="0.25">
      <c r="A2986">
        <v>572985</v>
      </c>
      <c r="B2986" t="s">
        <v>2549</v>
      </c>
      <c r="C2986" t="s">
        <v>3168</v>
      </c>
      <c r="D2986" t="s">
        <v>333</v>
      </c>
      <c r="E2986" t="s">
        <v>40</v>
      </c>
      <c r="F2986" t="s">
        <v>41</v>
      </c>
      <c r="G2986">
        <v>0.25</v>
      </c>
      <c r="L2986" t="s">
        <v>458</v>
      </c>
      <c r="M2986">
        <v>2019</v>
      </c>
      <c r="N2986">
        <v>12</v>
      </c>
      <c r="O2986" t="s">
        <v>34</v>
      </c>
      <c r="Q2986" t="s">
        <v>35</v>
      </c>
      <c r="R2986" t="s">
        <v>43</v>
      </c>
      <c r="S2986" t="s">
        <v>44</v>
      </c>
      <c r="T2986">
        <v>0.5</v>
      </c>
      <c r="U2986" s="7">
        <v>0.5</v>
      </c>
      <c r="V2986" s="4">
        <v>0.125</v>
      </c>
      <c r="W2986">
        <v>0</v>
      </c>
      <c r="Y2986">
        <v>0.125</v>
      </c>
      <c r="Z2986">
        <v>0.125</v>
      </c>
      <c r="AA2986" t="b">
        <v>1</v>
      </c>
      <c r="AB2986" t="s">
        <v>151</v>
      </c>
      <c r="AC2986" t="s">
        <v>458</v>
      </c>
    </row>
    <row r="2987" spans="1:29" hidden="1" x14ac:dyDescent="0.25">
      <c r="A2987">
        <v>570047</v>
      </c>
      <c r="B2987" t="s">
        <v>370</v>
      </c>
      <c r="C2987" t="s">
        <v>3172</v>
      </c>
      <c r="D2987" t="s">
        <v>333</v>
      </c>
      <c r="E2987" t="s">
        <v>117</v>
      </c>
      <c r="G2987">
        <v>0.33333333333332998</v>
      </c>
      <c r="L2987" t="s">
        <v>371</v>
      </c>
      <c r="M2987">
        <v>2019</v>
      </c>
      <c r="N2987">
        <v>27</v>
      </c>
      <c r="O2987" t="s">
        <v>34</v>
      </c>
      <c r="P2987" t="s">
        <v>372</v>
      </c>
      <c r="Q2987" t="s">
        <v>35</v>
      </c>
      <c r="R2987" t="s">
        <v>117</v>
      </c>
      <c r="S2987" t="s">
        <v>120</v>
      </c>
      <c r="T2987">
        <v>1</v>
      </c>
      <c r="U2987" s="7">
        <v>1</v>
      </c>
      <c r="V2987" s="4">
        <v>0.33333333333332998</v>
      </c>
      <c r="W2987">
        <v>0</v>
      </c>
      <c r="Y2987">
        <v>0.33333333333332998</v>
      </c>
      <c r="Z2987">
        <v>0.33333333333332998</v>
      </c>
      <c r="AA2987" t="b">
        <v>1</v>
      </c>
      <c r="AB2987" t="s">
        <v>199</v>
      </c>
      <c r="AC2987" t="s">
        <v>199</v>
      </c>
    </row>
    <row r="2988" spans="1:29" hidden="1" x14ac:dyDescent="0.25">
      <c r="A2988">
        <v>554990</v>
      </c>
      <c r="B2988" t="s">
        <v>2550</v>
      </c>
      <c r="C2988" t="s">
        <v>3168</v>
      </c>
      <c r="D2988" t="s">
        <v>333</v>
      </c>
      <c r="E2988" t="s">
        <v>40</v>
      </c>
      <c r="F2988" t="s">
        <v>41</v>
      </c>
      <c r="G2988">
        <v>0.5</v>
      </c>
      <c r="L2988" t="s">
        <v>1876</v>
      </c>
      <c r="M2988">
        <v>2018</v>
      </c>
      <c r="N2988">
        <v>18</v>
      </c>
      <c r="O2988" t="s">
        <v>34</v>
      </c>
      <c r="Q2988" t="s">
        <v>35</v>
      </c>
      <c r="R2988" t="s">
        <v>43</v>
      </c>
      <c r="S2988" t="s">
        <v>44</v>
      </c>
      <c r="T2988">
        <v>0.5</v>
      </c>
      <c r="U2988" s="7">
        <v>0.5</v>
      </c>
      <c r="V2988" s="4">
        <v>0.25</v>
      </c>
      <c r="W2988">
        <v>0</v>
      </c>
      <c r="Y2988">
        <v>0.25</v>
      </c>
      <c r="Z2988">
        <v>0.25</v>
      </c>
      <c r="AA2988" t="b">
        <v>1</v>
      </c>
      <c r="AB2988" t="s">
        <v>76</v>
      </c>
      <c r="AC2988" t="s">
        <v>3188</v>
      </c>
    </row>
    <row r="2989" spans="1:29" hidden="1" x14ac:dyDescent="0.25">
      <c r="A2989">
        <v>561239</v>
      </c>
      <c r="B2989" t="s">
        <v>1967</v>
      </c>
      <c r="C2989" t="s">
        <v>3168</v>
      </c>
      <c r="D2989" t="s">
        <v>333</v>
      </c>
      <c r="E2989" t="s">
        <v>228</v>
      </c>
      <c r="F2989" t="s">
        <v>229</v>
      </c>
      <c r="G2989">
        <v>0.5</v>
      </c>
      <c r="L2989" t="s">
        <v>1807</v>
      </c>
      <c r="M2989">
        <v>2017</v>
      </c>
      <c r="N2989">
        <v>10</v>
      </c>
      <c r="P2989" t="s">
        <v>1808</v>
      </c>
      <c r="Q2989" t="s">
        <v>319</v>
      </c>
      <c r="R2989" t="s">
        <v>232</v>
      </c>
      <c r="S2989" t="s">
        <v>61</v>
      </c>
      <c r="T2989">
        <v>0</v>
      </c>
      <c r="U2989" s="7">
        <v>0</v>
      </c>
      <c r="V2989" s="4">
        <v>0</v>
      </c>
      <c r="W2989">
        <v>0</v>
      </c>
      <c r="Y2989">
        <v>0</v>
      </c>
      <c r="Z2989">
        <v>0</v>
      </c>
      <c r="AA2989" t="b">
        <v>1</v>
      </c>
      <c r="AB2989" t="s">
        <v>151</v>
      </c>
      <c r="AC2989" t="s">
        <v>151</v>
      </c>
    </row>
    <row r="2990" spans="1:29" hidden="1" x14ac:dyDescent="0.25">
      <c r="A2990">
        <v>558111</v>
      </c>
      <c r="B2990" t="s">
        <v>1967</v>
      </c>
      <c r="C2990" t="s">
        <v>3168</v>
      </c>
      <c r="D2990" t="s">
        <v>333</v>
      </c>
      <c r="E2990" t="s">
        <v>1473</v>
      </c>
      <c r="F2990" t="s">
        <v>41</v>
      </c>
      <c r="G2990">
        <v>1</v>
      </c>
      <c r="L2990" t="s">
        <v>532</v>
      </c>
      <c r="M2990">
        <v>2018</v>
      </c>
      <c r="N2990">
        <v>4</v>
      </c>
      <c r="O2990" t="s">
        <v>34</v>
      </c>
      <c r="Q2990" t="s">
        <v>35</v>
      </c>
      <c r="R2990" t="s">
        <v>3141</v>
      </c>
      <c r="S2990" t="s">
        <v>191</v>
      </c>
      <c r="T2990">
        <v>1</v>
      </c>
      <c r="U2990" s="7">
        <v>1</v>
      </c>
      <c r="V2990" s="4">
        <v>1</v>
      </c>
      <c r="W2990">
        <v>0</v>
      </c>
      <c r="Y2990">
        <v>1</v>
      </c>
      <c r="Z2990">
        <v>1</v>
      </c>
      <c r="AA2990" t="b">
        <v>1</v>
      </c>
      <c r="AB2990" t="s">
        <v>76</v>
      </c>
      <c r="AC2990" t="s">
        <v>3187</v>
      </c>
    </row>
    <row r="2991" spans="1:29" hidden="1" x14ac:dyDescent="0.25">
      <c r="A2991">
        <v>558116</v>
      </c>
      <c r="B2991" t="s">
        <v>1967</v>
      </c>
      <c r="C2991" t="s">
        <v>3168</v>
      </c>
      <c r="D2991" t="s">
        <v>437</v>
      </c>
      <c r="E2991" t="s">
        <v>99</v>
      </c>
      <c r="F2991" t="s">
        <v>100</v>
      </c>
      <c r="G2991">
        <v>1</v>
      </c>
      <c r="L2991" t="s">
        <v>527</v>
      </c>
      <c r="M2991">
        <v>2018</v>
      </c>
      <c r="N2991">
        <v>5</v>
      </c>
      <c r="P2991" t="s">
        <v>190</v>
      </c>
      <c r="Q2991" t="s">
        <v>35</v>
      </c>
      <c r="R2991" t="s">
        <v>103</v>
      </c>
      <c r="S2991" t="s">
        <v>104</v>
      </c>
      <c r="T2991">
        <v>0.25</v>
      </c>
      <c r="U2991" s="7">
        <v>0.25</v>
      </c>
      <c r="V2991" s="4">
        <v>0.25</v>
      </c>
      <c r="W2991">
        <v>0</v>
      </c>
      <c r="Y2991">
        <v>0.25</v>
      </c>
      <c r="Z2991">
        <v>0.25</v>
      </c>
      <c r="AA2991" t="b">
        <v>1</v>
      </c>
      <c r="AB2991" t="s">
        <v>76</v>
      </c>
      <c r="AC2991" t="s">
        <v>3187</v>
      </c>
    </row>
    <row r="2992" spans="1:29" x14ac:dyDescent="0.25">
      <c r="A2992">
        <v>575836</v>
      </c>
      <c r="B2992" t="s">
        <v>2521</v>
      </c>
      <c r="C2992" t="s">
        <v>3168</v>
      </c>
      <c r="D2992" t="s">
        <v>333</v>
      </c>
      <c r="E2992" t="s">
        <v>58</v>
      </c>
      <c r="G2992">
        <v>0.16666666666666999</v>
      </c>
      <c r="M2992">
        <v>2019</v>
      </c>
      <c r="N2992">
        <v>58</v>
      </c>
      <c r="P2992" t="s">
        <v>660</v>
      </c>
      <c r="Q2992" t="s">
        <v>35</v>
      </c>
      <c r="R2992" t="s">
        <v>58</v>
      </c>
      <c r="S2992" t="s">
        <v>60</v>
      </c>
      <c r="T2992">
        <v>1</v>
      </c>
      <c r="U2992" s="7">
        <v>1</v>
      </c>
      <c r="V2992" s="4">
        <v>0.16666666666666999</v>
      </c>
      <c r="W2992">
        <v>1</v>
      </c>
      <c r="Y2992">
        <v>0.16666666666666999</v>
      </c>
      <c r="Z2992">
        <v>0.16666666666666999</v>
      </c>
      <c r="AA2992" t="b">
        <v>1</v>
      </c>
      <c r="AB2992" t="s">
        <v>45</v>
      </c>
      <c r="AC2992" t="s">
        <v>45</v>
      </c>
    </row>
    <row r="2993" spans="1:29" x14ac:dyDescent="0.25">
      <c r="A2993">
        <v>590067</v>
      </c>
      <c r="B2993" t="s">
        <v>2551</v>
      </c>
      <c r="C2993" t="s">
        <v>3168</v>
      </c>
      <c r="D2993" t="s">
        <v>333</v>
      </c>
      <c r="E2993" t="s">
        <v>58</v>
      </c>
      <c r="G2993">
        <v>0.33333333333332998</v>
      </c>
      <c r="M2993">
        <v>2020</v>
      </c>
      <c r="N2993">
        <v>143</v>
      </c>
      <c r="O2993" t="s">
        <v>34</v>
      </c>
      <c r="P2993" t="s">
        <v>266</v>
      </c>
      <c r="Q2993" t="s">
        <v>35</v>
      </c>
      <c r="R2993" t="s">
        <v>58</v>
      </c>
      <c r="S2993" t="s">
        <v>60</v>
      </c>
      <c r="T2993">
        <v>1</v>
      </c>
      <c r="U2993" s="7">
        <v>1</v>
      </c>
      <c r="V2993" s="4">
        <v>0.33333333333332998</v>
      </c>
      <c r="W2993">
        <v>1</v>
      </c>
      <c r="Y2993">
        <v>0.33333333333332998</v>
      </c>
      <c r="Z2993">
        <v>0.33333333333332998</v>
      </c>
      <c r="AA2993" t="b">
        <v>1</v>
      </c>
      <c r="AB2993" t="s">
        <v>45</v>
      </c>
      <c r="AC2993" t="s">
        <v>45</v>
      </c>
    </row>
    <row r="2994" spans="1:29" x14ac:dyDescent="0.25">
      <c r="A2994">
        <v>566247</v>
      </c>
      <c r="B2994" t="s">
        <v>2552</v>
      </c>
      <c r="C2994" t="s">
        <v>3168</v>
      </c>
      <c r="D2994" t="s">
        <v>333</v>
      </c>
      <c r="E2994" t="s">
        <v>1222</v>
      </c>
      <c r="F2994" t="s">
        <v>89</v>
      </c>
      <c r="G2994">
        <v>0.5</v>
      </c>
      <c r="L2994" t="s">
        <v>498</v>
      </c>
      <c r="M2994">
        <v>2019</v>
      </c>
      <c r="N2994">
        <v>20</v>
      </c>
      <c r="O2994" t="s">
        <v>34</v>
      </c>
      <c r="Q2994" t="s">
        <v>35</v>
      </c>
      <c r="R2994" t="s">
        <v>3133</v>
      </c>
      <c r="S2994" t="s">
        <v>92</v>
      </c>
      <c r="T2994">
        <v>1</v>
      </c>
      <c r="U2994" s="7">
        <v>1</v>
      </c>
      <c r="V2994" s="4">
        <v>0.5</v>
      </c>
      <c r="W2994">
        <v>0</v>
      </c>
      <c r="Y2994">
        <v>0.5</v>
      </c>
      <c r="Z2994">
        <v>0.5</v>
      </c>
      <c r="AA2994" t="b">
        <v>1</v>
      </c>
      <c r="AB2994" t="s">
        <v>45</v>
      </c>
      <c r="AC2994" t="s">
        <v>45</v>
      </c>
    </row>
    <row r="2995" spans="1:29" hidden="1" x14ac:dyDescent="0.25">
      <c r="A2995">
        <v>584493</v>
      </c>
      <c r="B2995" t="s">
        <v>2553</v>
      </c>
      <c r="C2995" t="s">
        <v>3168</v>
      </c>
      <c r="D2995" t="s">
        <v>234</v>
      </c>
      <c r="E2995" t="s">
        <v>249</v>
      </c>
      <c r="G2995">
        <v>0.16666666666666999</v>
      </c>
      <c r="M2995">
        <v>2020</v>
      </c>
      <c r="N2995">
        <v>72</v>
      </c>
      <c r="O2995" t="s">
        <v>34</v>
      </c>
      <c r="P2995" t="s">
        <v>987</v>
      </c>
      <c r="Q2995" t="s">
        <v>35</v>
      </c>
      <c r="R2995" t="s">
        <v>249</v>
      </c>
      <c r="S2995" t="s">
        <v>191</v>
      </c>
      <c r="T2995">
        <v>1</v>
      </c>
      <c r="U2995" s="7">
        <v>1</v>
      </c>
      <c r="V2995" s="4">
        <v>0.16666666666666999</v>
      </c>
      <c r="W2995">
        <v>0</v>
      </c>
      <c r="Y2995">
        <v>0.16666666666666999</v>
      </c>
      <c r="Z2995">
        <v>0.16666666666666999</v>
      </c>
      <c r="AA2995" t="b">
        <v>1</v>
      </c>
      <c r="AB2995" t="s">
        <v>76</v>
      </c>
      <c r="AC2995" t="s">
        <v>3186</v>
      </c>
    </row>
    <row r="2996" spans="1:29" hidden="1" x14ac:dyDescent="0.25">
      <c r="A2996">
        <v>584494</v>
      </c>
      <c r="B2996" t="s">
        <v>2553</v>
      </c>
      <c r="C2996" t="s">
        <v>3168</v>
      </c>
      <c r="D2996" t="s">
        <v>333</v>
      </c>
      <c r="E2996" t="s">
        <v>288</v>
      </c>
      <c r="G2996">
        <v>0.16666666666666999</v>
      </c>
      <c r="M2996">
        <v>2020</v>
      </c>
      <c r="N2996">
        <v>188</v>
      </c>
      <c r="O2996" t="s">
        <v>34</v>
      </c>
      <c r="P2996" t="s">
        <v>987</v>
      </c>
      <c r="Q2996" t="s">
        <v>35</v>
      </c>
      <c r="R2996" t="s">
        <v>288</v>
      </c>
      <c r="S2996" t="s">
        <v>61</v>
      </c>
      <c r="T2996">
        <v>0</v>
      </c>
      <c r="U2996" s="7">
        <v>0</v>
      </c>
      <c r="V2996" s="4">
        <v>0</v>
      </c>
      <c r="W2996">
        <v>0</v>
      </c>
      <c r="Y2996">
        <v>0</v>
      </c>
      <c r="Z2996">
        <v>0</v>
      </c>
      <c r="AA2996" t="b">
        <v>1</v>
      </c>
      <c r="AB2996" t="s">
        <v>76</v>
      </c>
      <c r="AC2996" t="s">
        <v>3186</v>
      </c>
    </row>
    <row r="2997" spans="1:29" hidden="1" x14ac:dyDescent="0.25">
      <c r="A2997">
        <v>584495</v>
      </c>
      <c r="B2997" t="s">
        <v>2553</v>
      </c>
      <c r="C2997" t="s">
        <v>3168</v>
      </c>
      <c r="D2997" t="s">
        <v>234</v>
      </c>
      <c r="E2997" t="s">
        <v>249</v>
      </c>
      <c r="G2997">
        <v>0.16666666666666999</v>
      </c>
      <c r="M2997">
        <v>2020</v>
      </c>
      <c r="N2997">
        <v>52</v>
      </c>
      <c r="O2997" t="s">
        <v>34</v>
      </c>
      <c r="P2997" t="s">
        <v>987</v>
      </c>
      <c r="Q2997" t="s">
        <v>35</v>
      </c>
      <c r="R2997" t="s">
        <v>249</v>
      </c>
      <c r="S2997" t="s">
        <v>191</v>
      </c>
      <c r="T2997">
        <v>1</v>
      </c>
      <c r="U2997" s="7">
        <v>1</v>
      </c>
      <c r="V2997" s="4">
        <v>0.16666666666666999</v>
      </c>
      <c r="W2997">
        <v>0</v>
      </c>
      <c r="Y2997">
        <v>0.16666666666666999</v>
      </c>
      <c r="Z2997">
        <v>0.16666666666666999</v>
      </c>
      <c r="AA2997" t="b">
        <v>1</v>
      </c>
      <c r="AB2997" t="s">
        <v>76</v>
      </c>
      <c r="AC2997" t="s">
        <v>3186</v>
      </c>
    </row>
    <row r="2998" spans="1:29" hidden="1" x14ac:dyDescent="0.25">
      <c r="A2998">
        <v>584496</v>
      </c>
      <c r="B2998" t="s">
        <v>2553</v>
      </c>
      <c r="C2998" t="s">
        <v>3168</v>
      </c>
      <c r="D2998" t="s">
        <v>234</v>
      </c>
      <c r="E2998" t="s">
        <v>249</v>
      </c>
      <c r="G2998">
        <v>0.16666666666666999</v>
      </c>
      <c r="M2998">
        <v>2020</v>
      </c>
      <c r="N2998">
        <v>52</v>
      </c>
      <c r="O2998" t="s">
        <v>34</v>
      </c>
      <c r="P2998" t="s">
        <v>987</v>
      </c>
      <c r="Q2998" t="s">
        <v>35</v>
      </c>
      <c r="R2998" t="s">
        <v>249</v>
      </c>
      <c r="S2998" t="s">
        <v>191</v>
      </c>
      <c r="T2998">
        <v>1</v>
      </c>
      <c r="U2998" s="7">
        <v>1</v>
      </c>
      <c r="V2998" s="4">
        <v>0.16666666666666999</v>
      </c>
      <c r="W2998">
        <v>0</v>
      </c>
      <c r="Y2998">
        <v>0.16666666666666999</v>
      </c>
      <c r="Z2998">
        <v>0.16666666666666999</v>
      </c>
      <c r="AA2998" t="b">
        <v>1</v>
      </c>
      <c r="AB2998" t="s">
        <v>76</v>
      </c>
      <c r="AC2998" t="s">
        <v>3186</v>
      </c>
    </row>
    <row r="2999" spans="1:29" hidden="1" x14ac:dyDescent="0.25">
      <c r="A2999">
        <v>565280</v>
      </c>
      <c r="B2999" t="s">
        <v>2554</v>
      </c>
      <c r="C2999" t="s">
        <v>3168</v>
      </c>
      <c r="D2999" t="s">
        <v>333</v>
      </c>
      <c r="E2999" t="s">
        <v>58</v>
      </c>
      <c r="G2999">
        <v>9.0909090909090995E-2</v>
      </c>
      <c r="M2999">
        <v>2019</v>
      </c>
      <c r="N2999">
        <v>224</v>
      </c>
      <c r="O2999" t="s">
        <v>34</v>
      </c>
      <c r="P2999" t="s">
        <v>176</v>
      </c>
      <c r="Q2999" t="s">
        <v>35</v>
      </c>
      <c r="R2999" t="s">
        <v>58</v>
      </c>
      <c r="S2999" t="s">
        <v>60</v>
      </c>
      <c r="T2999">
        <v>9</v>
      </c>
      <c r="U2999" s="7">
        <v>9</v>
      </c>
      <c r="V2999" s="4">
        <v>0.81818181818181901</v>
      </c>
      <c r="W2999">
        <v>9</v>
      </c>
      <c r="Y2999">
        <v>0.81818181818181901</v>
      </c>
      <c r="Z2999">
        <v>0.81818181818181901</v>
      </c>
      <c r="AA2999" t="b">
        <v>1</v>
      </c>
      <c r="AB2999" t="s">
        <v>76</v>
      </c>
      <c r="AC2999" t="s">
        <v>3185</v>
      </c>
    </row>
    <row r="3000" spans="1:29" hidden="1" x14ac:dyDescent="0.25">
      <c r="A3000">
        <v>574717</v>
      </c>
      <c r="B3000" t="s">
        <v>373</v>
      </c>
      <c r="C3000" t="s">
        <v>3172</v>
      </c>
      <c r="D3000" t="s">
        <v>333</v>
      </c>
      <c r="E3000" t="s">
        <v>374</v>
      </c>
      <c r="G3000">
        <v>1</v>
      </c>
      <c r="L3000" t="s">
        <v>375</v>
      </c>
      <c r="M3000">
        <v>2018</v>
      </c>
      <c r="P3000" t="s">
        <v>376</v>
      </c>
      <c r="Q3000" t="s">
        <v>35</v>
      </c>
      <c r="R3000" t="s">
        <v>374</v>
      </c>
      <c r="S3000" t="s">
        <v>61</v>
      </c>
      <c r="T3000">
        <v>0</v>
      </c>
      <c r="U3000" s="7">
        <v>0</v>
      </c>
      <c r="V3000" s="4">
        <v>0</v>
      </c>
      <c r="W3000">
        <v>0</v>
      </c>
      <c r="Y3000">
        <v>0</v>
      </c>
      <c r="Z3000">
        <v>0</v>
      </c>
      <c r="AA3000" t="b">
        <v>1</v>
      </c>
      <c r="AB3000" t="s">
        <v>199</v>
      </c>
      <c r="AC3000" t="s">
        <v>199</v>
      </c>
    </row>
    <row r="3001" spans="1:29" x14ac:dyDescent="0.25">
      <c r="A3001">
        <v>590067</v>
      </c>
      <c r="B3001" t="s">
        <v>2555</v>
      </c>
      <c r="C3001" t="s">
        <v>3168</v>
      </c>
      <c r="D3001" t="s">
        <v>333</v>
      </c>
      <c r="E3001" t="s">
        <v>58</v>
      </c>
      <c r="G3001">
        <v>0.33333333333332998</v>
      </c>
      <c r="M3001">
        <v>2020</v>
      </c>
      <c r="N3001">
        <v>143</v>
      </c>
      <c r="O3001" t="s">
        <v>34</v>
      </c>
      <c r="P3001" t="s">
        <v>266</v>
      </c>
      <c r="Q3001" t="s">
        <v>35</v>
      </c>
      <c r="R3001" t="s">
        <v>58</v>
      </c>
      <c r="S3001" t="s">
        <v>60</v>
      </c>
      <c r="T3001">
        <v>1</v>
      </c>
      <c r="U3001" s="7">
        <v>1</v>
      </c>
      <c r="V3001" s="4">
        <v>0.33333333333332998</v>
      </c>
      <c r="W3001">
        <v>1</v>
      </c>
      <c r="Y3001">
        <v>0.33333333333332998</v>
      </c>
      <c r="Z3001">
        <v>0.33333333333332998</v>
      </c>
      <c r="AA3001" t="b">
        <v>1</v>
      </c>
      <c r="AB3001" t="s">
        <v>45</v>
      </c>
      <c r="AC3001" t="s">
        <v>45</v>
      </c>
    </row>
    <row r="3002" spans="1:29" hidden="1" x14ac:dyDescent="0.25">
      <c r="A3002">
        <v>552624</v>
      </c>
      <c r="B3002" t="s">
        <v>377</v>
      </c>
      <c r="C3002" t="s">
        <v>3176</v>
      </c>
      <c r="D3002" t="s">
        <v>333</v>
      </c>
      <c r="E3002" t="s">
        <v>117</v>
      </c>
      <c r="G3002">
        <v>0.33333333333332998</v>
      </c>
      <c r="L3002" t="s">
        <v>364</v>
      </c>
      <c r="M3002">
        <v>2018</v>
      </c>
      <c r="N3002">
        <v>31</v>
      </c>
      <c r="O3002" t="s">
        <v>149</v>
      </c>
      <c r="P3002" t="s">
        <v>365</v>
      </c>
      <c r="Q3002" t="s">
        <v>69</v>
      </c>
      <c r="R3002" t="s">
        <v>117</v>
      </c>
      <c r="S3002" t="s">
        <v>120</v>
      </c>
      <c r="T3002">
        <v>1</v>
      </c>
      <c r="U3002" s="7">
        <v>2</v>
      </c>
      <c r="V3002" s="4">
        <v>0.66666666666665997</v>
      </c>
      <c r="W3002">
        <v>0</v>
      </c>
      <c r="Y3002">
        <v>0.66666666666665997</v>
      </c>
      <c r="Z3002">
        <v>0.66666666666665997</v>
      </c>
      <c r="AA3002" t="b">
        <v>1</v>
      </c>
      <c r="AB3002" t="s">
        <v>76</v>
      </c>
      <c r="AC3002" t="s">
        <v>3188</v>
      </c>
    </row>
    <row r="3003" spans="1:29" hidden="1" x14ac:dyDescent="0.25">
      <c r="A3003">
        <v>593343</v>
      </c>
      <c r="B3003" t="s">
        <v>2556</v>
      </c>
      <c r="C3003" t="s">
        <v>3168</v>
      </c>
      <c r="D3003" t="s">
        <v>333</v>
      </c>
      <c r="E3003" t="s">
        <v>58</v>
      </c>
      <c r="G3003">
        <v>4.1666666666666997E-2</v>
      </c>
      <c r="M3003">
        <v>2020</v>
      </c>
      <c r="N3003">
        <v>260</v>
      </c>
      <c r="O3003" t="s">
        <v>34</v>
      </c>
      <c r="P3003" t="s">
        <v>266</v>
      </c>
      <c r="Q3003" t="s">
        <v>35</v>
      </c>
      <c r="R3003" t="s">
        <v>58</v>
      </c>
      <c r="S3003" t="s">
        <v>60</v>
      </c>
      <c r="T3003">
        <v>3</v>
      </c>
      <c r="U3003" s="7">
        <v>3</v>
      </c>
      <c r="V3003" s="4">
        <v>0.125000000000001</v>
      </c>
      <c r="W3003">
        <v>3</v>
      </c>
      <c r="Y3003">
        <v>0.125000000000001</v>
      </c>
      <c r="Z3003">
        <v>0.125000000000001</v>
      </c>
      <c r="AA3003" t="b">
        <v>1</v>
      </c>
      <c r="AB3003" t="s">
        <v>151</v>
      </c>
      <c r="AC3003" t="s">
        <v>151</v>
      </c>
    </row>
    <row r="3004" spans="1:29" hidden="1" x14ac:dyDescent="0.25">
      <c r="A3004">
        <v>596203</v>
      </c>
      <c r="B3004" t="s">
        <v>2557</v>
      </c>
      <c r="C3004" t="s">
        <v>3168</v>
      </c>
      <c r="D3004" t="s">
        <v>263</v>
      </c>
      <c r="E3004" t="s">
        <v>288</v>
      </c>
      <c r="G3004">
        <v>3.7037037037037E-2</v>
      </c>
      <c r="J3004" s="5"/>
      <c r="K3004" s="5"/>
      <c r="M3004">
        <v>2021</v>
      </c>
      <c r="N3004">
        <v>172</v>
      </c>
      <c r="O3004" t="s">
        <v>34</v>
      </c>
      <c r="P3004" t="s">
        <v>388</v>
      </c>
      <c r="Q3004" t="s">
        <v>35</v>
      </c>
      <c r="R3004" t="s">
        <v>288</v>
      </c>
      <c r="S3004" t="s">
        <v>61</v>
      </c>
      <c r="T3004">
        <v>0</v>
      </c>
      <c r="U3004" s="7">
        <v>0</v>
      </c>
      <c r="V3004" s="4">
        <v>0</v>
      </c>
      <c r="Y3004">
        <v>0</v>
      </c>
      <c r="Z3004" t="s">
        <v>22</v>
      </c>
      <c r="AA3004" t="b">
        <v>0</v>
      </c>
      <c r="AB3004" t="s">
        <v>151</v>
      </c>
      <c r="AC3004" t="s">
        <v>3189</v>
      </c>
    </row>
    <row r="3005" spans="1:29" hidden="1" x14ac:dyDescent="0.25">
      <c r="A3005">
        <v>604242</v>
      </c>
      <c r="B3005" t="s">
        <v>2558</v>
      </c>
      <c r="C3005" t="s">
        <v>3168</v>
      </c>
      <c r="D3005" t="s">
        <v>130</v>
      </c>
      <c r="E3005" t="s">
        <v>40</v>
      </c>
      <c r="F3005" t="s">
        <v>171</v>
      </c>
      <c r="G3005">
        <v>0.5</v>
      </c>
      <c r="J3005" s="5"/>
      <c r="K3005" s="5"/>
      <c r="L3005" t="s">
        <v>2559</v>
      </c>
      <c r="M3005">
        <v>2020</v>
      </c>
      <c r="N3005">
        <v>8</v>
      </c>
      <c r="O3005" t="s">
        <v>577</v>
      </c>
      <c r="Q3005" t="s">
        <v>464</v>
      </c>
      <c r="R3005" t="s">
        <v>357</v>
      </c>
      <c r="S3005" t="s">
        <v>44</v>
      </c>
      <c r="T3005">
        <v>0.5</v>
      </c>
      <c r="U3005" s="7">
        <v>1</v>
      </c>
      <c r="V3005" s="4">
        <v>0.5</v>
      </c>
      <c r="Y3005">
        <v>0.5</v>
      </c>
      <c r="Z3005" t="s">
        <v>22</v>
      </c>
      <c r="AA3005" t="b">
        <v>0</v>
      </c>
      <c r="AB3005" t="s">
        <v>76</v>
      </c>
      <c r="AC3005" t="s">
        <v>3186</v>
      </c>
    </row>
    <row r="3006" spans="1:29" hidden="1" x14ac:dyDescent="0.25">
      <c r="A3006">
        <v>595351</v>
      </c>
      <c r="B3006" t="s">
        <v>2560</v>
      </c>
      <c r="C3006" t="s">
        <v>3168</v>
      </c>
      <c r="D3006" t="s">
        <v>470</v>
      </c>
      <c r="E3006" t="s">
        <v>228</v>
      </c>
      <c r="F3006" t="s">
        <v>100</v>
      </c>
      <c r="G3006">
        <v>0.5</v>
      </c>
      <c r="J3006" s="5"/>
      <c r="K3006" s="5"/>
      <c r="L3006" t="s">
        <v>2561</v>
      </c>
      <c r="M3006">
        <v>2021</v>
      </c>
      <c r="N3006">
        <v>7</v>
      </c>
      <c r="P3006" t="s">
        <v>911</v>
      </c>
      <c r="Q3006" t="s">
        <v>69</v>
      </c>
      <c r="R3006" t="s">
        <v>3093</v>
      </c>
      <c r="S3006" t="s">
        <v>61</v>
      </c>
      <c r="T3006">
        <v>0</v>
      </c>
      <c r="U3006" s="7">
        <v>0</v>
      </c>
      <c r="V3006" s="4">
        <v>0</v>
      </c>
      <c r="Y3006">
        <v>0</v>
      </c>
      <c r="Z3006" t="s">
        <v>22</v>
      </c>
      <c r="AA3006" t="b">
        <v>0</v>
      </c>
      <c r="AB3006" t="s">
        <v>151</v>
      </c>
      <c r="AC3006" t="s">
        <v>151</v>
      </c>
    </row>
    <row r="3007" spans="1:29" hidden="1" x14ac:dyDescent="0.25">
      <c r="A3007">
        <v>596332</v>
      </c>
      <c r="B3007" t="s">
        <v>2560</v>
      </c>
      <c r="C3007" t="s">
        <v>3168</v>
      </c>
      <c r="D3007" t="s">
        <v>470</v>
      </c>
      <c r="E3007" t="s">
        <v>228</v>
      </c>
      <c r="F3007" t="s">
        <v>524</v>
      </c>
      <c r="G3007">
        <v>0.25</v>
      </c>
      <c r="J3007" s="5"/>
      <c r="K3007" s="5"/>
      <c r="L3007" t="s">
        <v>2562</v>
      </c>
      <c r="M3007">
        <v>2021</v>
      </c>
      <c r="N3007">
        <v>7</v>
      </c>
      <c r="P3007" t="s">
        <v>2563</v>
      </c>
      <c r="Q3007" t="s">
        <v>69</v>
      </c>
      <c r="R3007" t="s">
        <v>3096</v>
      </c>
      <c r="S3007" t="s">
        <v>61</v>
      </c>
      <c r="T3007">
        <v>0</v>
      </c>
      <c r="U3007" s="7">
        <v>0</v>
      </c>
      <c r="V3007" s="4">
        <v>0</v>
      </c>
      <c r="Y3007">
        <v>0</v>
      </c>
      <c r="Z3007" t="s">
        <v>22</v>
      </c>
      <c r="AA3007" t="b">
        <v>0</v>
      </c>
      <c r="AB3007" t="s">
        <v>151</v>
      </c>
      <c r="AC3007" t="s">
        <v>151</v>
      </c>
    </row>
    <row r="3008" spans="1:29" hidden="1" x14ac:dyDescent="0.25">
      <c r="A3008">
        <v>596359</v>
      </c>
      <c r="B3008" t="s">
        <v>2560</v>
      </c>
      <c r="C3008" t="s">
        <v>3168</v>
      </c>
      <c r="D3008" t="s">
        <v>470</v>
      </c>
      <c r="E3008" t="s">
        <v>99</v>
      </c>
      <c r="F3008" t="s">
        <v>134</v>
      </c>
      <c r="G3008">
        <v>0.5</v>
      </c>
      <c r="J3008" s="5"/>
      <c r="K3008" s="5"/>
      <c r="L3008" t="s">
        <v>2564</v>
      </c>
      <c r="M3008">
        <v>2021</v>
      </c>
      <c r="N3008">
        <v>7</v>
      </c>
      <c r="P3008" t="s">
        <v>993</v>
      </c>
      <c r="Q3008" t="s">
        <v>69</v>
      </c>
      <c r="R3008" t="s">
        <v>224</v>
      </c>
      <c r="S3008" t="s">
        <v>225</v>
      </c>
      <c r="T3008">
        <v>0.5</v>
      </c>
      <c r="U3008" s="7">
        <v>1</v>
      </c>
      <c r="V3008" s="4">
        <v>0.5</v>
      </c>
      <c r="Y3008">
        <v>0.5</v>
      </c>
      <c r="Z3008" t="s">
        <v>22</v>
      </c>
      <c r="AA3008" t="b">
        <v>0</v>
      </c>
      <c r="AB3008" t="s">
        <v>151</v>
      </c>
      <c r="AC3008" t="s">
        <v>151</v>
      </c>
    </row>
    <row r="3009" spans="1:29" hidden="1" x14ac:dyDescent="0.25">
      <c r="A3009">
        <v>598149</v>
      </c>
      <c r="B3009" t="s">
        <v>2560</v>
      </c>
      <c r="C3009" t="s">
        <v>3168</v>
      </c>
      <c r="D3009" t="s">
        <v>470</v>
      </c>
      <c r="E3009" t="s">
        <v>40</v>
      </c>
      <c r="F3009" t="s">
        <v>64</v>
      </c>
      <c r="G3009">
        <v>0.2</v>
      </c>
      <c r="J3009" s="5">
        <v>696944500006</v>
      </c>
      <c r="K3009" s="5" t="s">
        <v>143</v>
      </c>
      <c r="L3009" t="s">
        <v>2565</v>
      </c>
      <c r="M3009">
        <v>2021</v>
      </c>
      <c r="N3009">
        <v>12</v>
      </c>
      <c r="O3009" t="s">
        <v>173</v>
      </c>
      <c r="Q3009" t="s">
        <v>69</v>
      </c>
      <c r="R3009" t="s">
        <v>70</v>
      </c>
      <c r="S3009" t="s">
        <v>2566</v>
      </c>
      <c r="T3009">
        <v>25</v>
      </c>
      <c r="U3009" s="7">
        <v>25</v>
      </c>
      <c r="V3009" s="4">
        <v>5</v>
      </c>
      <c r="Y3009">
        <v>5</v>
      </c>
      <c r="Z3009" t="s">
        <v>22</v>
      </c>
      <c r="AA3009" t="b">
        <v>0</v>
      </c>
      <c r="AB3009" t="s">
        <v>151</v>
      </c>
      <c r="AC3009" t="s">
        <v>151</v>
      </c>
    </row>
    <row r="3010" spans="1:29" hidden="1" x14ac:dyDescent="0.25">
      <c r="A3010">
        <v>596203</v>
      </c>
      <c r="B3010" t="s">
        <v>2567</v>
      </c>
      <c r="C3010" t="s">
        <v>3168</v>
      </c>
      <c r="D3010" t="s">
        <v>263</v>
      </c>
      <c r="E3010" t="s">
        <v>288</v>
      </c>
      <c r="G3010">
        <v>3.7037037037037E-2</v>
      </c>
      <c r="J3010" s="5"/>
      <c r="K3010" s="5"/>
      <c r="M3010">
        <v>2021</v>
      </c>
      <c r="N3010">
        <v>172</v>
      </c>
      <c r="O3010" t="s">
        <v>34</v>
      </c>
      <c r="P3010" t="s">
        <v>388</v>
      </c>
      <c r="Q3010" t="s">
        <v>35</v>
      </c>
      <c r="R3010" t="s">
        <v>288</v>
      </c>
      <c r="S3010" t="s">
        <v>61</v>
      </c>
      <c r="T3010">
        <v>0</v>
      </c>
      <c r="U3010" s="7">
        <v>0</v>
      </c>
      <c r="V3010" s="4">
        <v>0</v>
      </c>
      <c r="Y3010">
        <v>0</v>
      </c>
      <c r="Z3010" t="s">
        <v>22</v>
      </c>
      <c r="AA3010" t="b">
        <v>0</v>
      </c>
      <c r="AB3010" t="s">
        <v>151</v>
      </c>
      <c r="AC3010" t="s">
        <v>3189</v>
      </c>
    </row>
    <row r="3011" spans="1:29" hidden="1" x14ac:dyDescent="0.25">
      <c r="A3011">
        <v>605043</v>
      </c>
      <c r="B3011" t="s">
        <v>2568</v>
      </c>
      <c r="C3011" t="s">
        <v>3168</v>
      </c>
      <c r="D3011" t="s">
        <v>317</v>
      </c>
      <c r="E3011" t="s">
        <v>58</v>
      </c>
      <c r="G3011">
        <v>5.5555555555555997E-2</v>
      </c>
      <c r="J3011" s="5"/>
      <c r="K3011" s="5"/>
      <c r="M3011">
        <v>2020</v>
      </c>
      <c r="N3011">
        <v>204</v>
      </c>
      <c r="O3011" t="s">
        <v>159</v>
      </c>
      <c r="P3011" t="s">
        <v>2569</v>
      </c>
      <c r="Q3011" t="s">
        <v>319</v>
      </c>
      <c r="R3011" t="s">
        <v>58</v>
      </c>
      <c r="S3011" t="s">
        <v>60</v>
      </c>
      <c r="T3011">
        <v>3</v>
      </c>
      <c r="U3011" s="7">
        <v>3.644531544143093</v>
      </c>
      <c r="V3011" s="4">
        <v>0.20247397467461789</v>
      </c>
      <c r="Y3011">
        <v>0.20247397467461789</v>
      </c>
      <c r="Z3011" t="s">
        <v>22</v>
      </c>
      <c r="AA3011" t="b">
        <v>0</v>
      </c>
      <c r="AB3011" t="s">
        <v>116</v>
      </c>
      <c r="AC3011" t="s">
        <v>116</v>
      </c>
    </row>
    <row r="3012" spans="1:29" hidden="1" x14ac:dyDescent="0.25">
      <c r="A3012">
        <v>596203</v>
      </c>
      <c r="B3012" t="s">
        <v>2570</v>
      </c>
      <c r="C3012" t="s">
        <v>3168</v>
      </c>
      <c r="D3012" t="s">
        <v>263</v>
      </c>
      <c r="E3012" t="s">
        <v>288</v>
      </c>
      <c r="G3012">
        <v>3.7037037037037E-2</v>
      </c>
      <c r="J3012" s="5"/>
      <c r="K3012" s="5"/>
      <c r="M3012">
        <v>2021</v>
      </c>
      <c r="N3012">
        <v>172</v>
      </c>
      <c r="O3012" t="s">
        <v>34</v>
      </c>
      <c r="P3012" t="s">
        <v>388</v>
      </c>
      <c r="Q3012" t="s">
        <v>35</v>
      </c>
      <c r="R3012" t="s">
        <v>288</v>
      </c>
      <c r="S3012" t="s">
        <v>61</v>
      </c>
      <c r="T3012">
        <v>0</v>
      </c>
      <c r="U3012" s="7">
        <v>0</v>
      </c>
      <c r="V3012" s="4">
        <v>0</v>
      </c>
      <c r="Y3012">
        <v>0</v>
      </c>
      <c r="Z3012" t="s">
        <v>22</v>
      </c>
      <c r="AA3012" t="b">
        <v>0</v>
      </c>
      <c r="AB3012" t="s">
        <v>151</v>
      </c>
      <c r="AC3012" t="s">
        <v>3189</v>
      </c>
    </row>
    <row r="3013" spans="1:29" hidden="1" x14ac:dyDescent="0.25">
      <c r="A3013">
        <v>605043</v>
      </c>
      <c r="B3013" t="s">
        <v>2571</v>
      </c>
      <c r="C3013" t="s">
        <v>3168</v>
      </c>
      <c r="D3013" t="s">
        <v>317</v>
      </c>
      <c r="E3013" t="s">
        <v>58</v>
      </c>
      <c r="G3013">
        <v>5.5555555555555997E-2</v>
      </c>
      <c r="J3013" s="5"/>
      <c r="K3013" s="5"/>
      <c r="M3013">
        <v>2020</v>
      </c>
      <c r="N3013">
        <v>204</v>
      </c>
      <c r="O3013" t="s">
        <v>159</v>
      </c>
      <c r="P3013" t="s">
        <v>2569</v>
      </c>
      <c r="Q3013" t="s">
        <v>319</v>
      </c>
      <c r="R3013" t="s">
        <v>58</v>
      </c>
      <c r="S3013" t="s">
        <v>60</v>
      </c>
      <c r="T3013">
        <v>3</v>
      </c>
      <c r="U3013" s="7">
        <v>3.644531544143093</v>
      </c>
      <c r="V3013" s="4">
        <v>0.20247397467461789</v>
      </c>
      <c r="Y3013">
        <v>0.20247397467461789</v>
      </c>
      <c r="Z3013" t="s">
        <v>22</v>
      </c>
      <c r="AA3013" t="b">
        <v>0</v>
      </c>
      <c r="AB3013" t="s">
        <v>116</v>
      </c>
      <c r="AC3013" t="s">
        <v>116</v>
      </c>
    </row>
    <row r="3014" spans="1:29" hidden="1" x14ac:dyDescent="0.25">
      <c r="A3014">
        <v>600838</v>
      </c>
      <c r="B3014" t="s">
        <v>2572</v>
      </c>
      <c r="C3014" t="s">
        <v>3168</v>
      </c>
      <c r="D3014" t="s">
        <v>234</v>
      </c>
      <c r="E3014" t="s">
        <v>349</v>
      </c>
      <c r="G3014">
        <v>0.5</v>
      </c>
      <c r="J3014" s="5"/>
      <c r="K3014" s="5"/>
      <c r="L3014" t="s">
        <v>2573</v>
      </c>
      <c r="M3014">
        <v>2021</v>
      </c>
      <c r="N3014">
        <v>7</v>
      </c>
      <c r="O3014" t="s">
        <v>34</v>
      </c>
      <c r="P3014" t="s">
        <v>335</v>
      </c>
      <c r="Q3014" t="s">
        <v>35</v>
      </c>
      <c r="R3014" t="s">
        <v>349</v>
      </c>
      <c r="S3014" t="s">
        <v>61</v>
      </c>
      <c r="T3014">
        <v>0</v>
      </c>
      <c r="U3014" s="7">
        <v>0</v>
      </c>
      <c r="V3014" s="4">
        <v>0</v>
      </c>
      <c r="Y3014">
        <v>0</v>
      </c>
      <c r="Z3014" t="s">
        <v>22</v>
      </c>
      <c r="AA3014" t="b">
        <v>0</v>
      </c>
      <c r="AB3014" t="s">
        <v>76</v>
      </c>
      <c r="AC3014" t="s">
        <v>3186</v>
      </c>
    </row>
    <row r="3015" spans="1:29" hidden="1" x14ac:dyDescent="0.25">
      <c r="A3015">
        <v>600840</v>
      </c>
      <c r="B3015" t="s">
        <v>2572</v>
      </c>
      <c r="C3015" t="s">
        <v>3168</v>
      </c>
      <c r="D3015" t="s">
        <v>234</v>
      </c>
      <c r="E3015" t="s">
        <v>349</v>
      </c>
      <c r="G3015">
        <v>0.5</v>
      </c>
      <c r="J3015" s="5"/>
      <c r="K3015" s="5"/>
      <c r="L3015" t="s">
        <v>2573</v>
      </c>
      <c r="M3015">
        <v>2021</v>
      </c>
      <c r="N3015">
        <v>8</v>
      </c>
      <c r="O3015" t="s">
        <v>34</v>
      </c>
      <c r="P3015" t="s">
        <v>335</v>
      </c>
      <c r="Q3015" t="s">
        <v>35</v>
      </c>
      <c r="R3015" t="s">
        <v>349</v>
      </c>
      <c r="S3015" t="s">
        <v>61</v>
      </c>
      <c r="T3015">
        <v>0</v>
      </c>
      <c r="U3015" s="7">
        <v>0</v>
      </c>
      <c r="V3015" s="4">
        <v>0</v>
      </c>
      <c r="Y3015">
        <v>0</v>
      </c>
      <c r="Z3015" t="s">
        <v>22</v>
      </c>
      <c r="AA3015" t="b">
        <v>0</v>
      </c>
      <c r="AB3015" t="s">
        <v>76</v>
      </c>
      <c r="AC3015" t="s">
        <v>3186</v>
      </c>
    </row>
    <row r="3016" spans="1:29" hidden="1" x14ac:dyDescent="0.25">
      <c r="A3016">
        <v>605041</v>
      </c>
      <c r="B3016" t="s">
        <v>2574</v>
      </c>
      <c r="C3016" t="s">
        <v>3168</v>
      </c>
      <c r="D3016" t="s">
        <v>317</v>
      </c>
      <c r="E3016" t="s">
        <v>58</v>
      </c>
      <c r="G3016">
        <v>5.2631578947368002E-2</v>
      </c>
      <c r="J3016" s="5"/>
      <c r="K3016" s="5"/>
      <c r="M3016">
        <v>2019</v>
      </c>
      <c r="N3016">
        <v>210</v>
      </c>
      <c r="O3016" t="s">
        <v>159</v>
      </c>
      <c r="P3016" t="s">
        <v>2569</v>
      </c>
      <c r="Q3016" t="s">
        <v>319</v>
      </c>
      <c r="R3016" t="s">
        <v>58</v>
      </c>
      <c r="S3016" t="s">
        <v>60</v>
      </c>
      <c r="T3016">
        <v>3</v>
      </c>
      <c r="U3016" s="7">
        <v>3.6913467641348214</v>
      </c>
      <c r="V3016" s="4">
        <v>0.19428140863867327</v>
      </c>
      <c r="Y3016">
        <v>0.19428140863867327</v>
      </c>
      <c r="Z3016" t="s">
        <v>22</v>
      </c>
      <c r="AA3016" t="b">
        <v>0</v>
      </c>
      <c r="AB3016" t="s">
        <v>116</v>
      </c>
      <c r="AC3016" t="s">
        <v>116</v>
      </c>
    </row>
    <row r="3017" spans="1:29" hidden="1" x14ac:dyDescent="0.25">
      <c r="A3017">
        <v>603148</v>
      </c>
      <c r="B3017" t="s">
        <v>378</v>
      </c>
      <c r="C3017" t="s">
        <v>3175</v>
      </c>
      <c r="D3017" t="s">
        <v>28</v>
      </c>
      <c r="E3017" t="s">
        <v>40</v>
      </c>
      <c r="F3017" t="s">
        <v>64</v>
      </c>
      <c r="G3017">
        <v>0.14285714285713999</v>
      </c>
      <c r="H3017" t="s">
        <v>379</v>
      </c>
      <c r="I3017" t="s">
        <v>66</v>
      </c>
      <c r="J3017" s="5">
        <v>692806400001</v>
      </c>
      <c r="K3017" s="5" t="s">
        <v>66</v>
      </c>
      <c r="L3017" t="s">
        <v>218</v>
      </c>
      <c r="M3017">
        <v>2021</v>
      </c>
      <c r="N3017">
        <v>8</v>
      </c>
      <c r="O3017" t="s">
        <v>149</v>
      </c>
      <c r="P3017" t="s">
        <v>380</v>
      </c>
      <c r="Q3017" t="s">
        <v>69</v>
      </c>
      <c r="R3017" t="s">
        <v>70</v>
      </c>
      <c r="S3017" t="s">
        <v>208</v>
      </c>
      <c r="T3017">
        <v>14</v>
      </c>
      <c r="U3017" s="7">
        <v>14</v>
      </c>
      <c r="V3017" s="4">
        <v>1.9999999999999598</v>
      </c>
      <c r="Y3017">
        <v>1.9999999999999598</v>
      </c>
      <c r="Z3017" t="s">
        <v>22</v>
      </c>
      <c r="AA3017" t="b">
        <v>0</v>
      </c>
      <c r="AB3017" t="s">
        <v>151</v>
      </c>
      <c r="AC3017" t="s">
        <v>151</v>
      </c>
    </row>
    <row r="3018" spans="1:29" hidden="1" x14ac:dyDescent="0.25">
      <c r="A3018">
        <v>596203</v>
      </c>
      <c r="B3018" t="s">
        <v>2575</v>
      </c>
      <c r="C3018" t="s">
        <v>3168</v>
      </c>
      <c r="D3018" t="s">
        <v>263</v>
      </c>
      <c r="E3018" t="s">
        <v>288</v>
      </c>
      <c r="G3018">
        <v>3.7037037037037E-2</v>
      </c>
      <c r="J3018" s="5"/>
      <c r="K3018" s="5"/>
      <c r="M3018">
        <v>2021</v>
      </c>
      <c r="N3018">
        <v>172</v>
      </c>
      <c r="O3018" t="s">
        <v>34</v>
      </c>
      <c r="P3018" t="s">
        <v>388</v>
      </c>
      <c r="Q3018" t="s">
        <v>35</v>
      </c>
      <c r="R3018" t="s">
        <v>288</v>
      </c>
      <c r="S3018" t="s">
        <v>61</v>
      </c>
      <c r="T3018">
        <v>0</v>
      </c>
      <c r="U3018" s="7">
        <v>0</v>
      </c>
      <c r="V3018" s="4">
        <v>0</v>
      </c>
      <c r="Y3018">
        <v>0</v>
      </c>
      <c r="Z3018" t="s">
        <v>22</v>
      </c>
      <c r="AA3018" t="b">
        <v>0</v>
      </c>
      <c r="AB3018" t="s">
        <v>151</v>
      </c>
      <c r="AC3018" t="s">
        <v>3189</v>
      </c>
    </row>
    <row r="3019" spans="1:29" hidden="1" x14ac:dyDescent="0.25">
      <c r="A3019">
        <v>605041</v>
      </c>
      <c r="B3019" t="s">
        <v>2576</v>
      </c>
      <c r="C3019" t="s">
        <v>3168</v>
      </c>
      <c r="D3019" t="s">
        <v>317</v>
      </c>
      <c r="E3019" t="s">
        <v>58</v>
      </c>
      <c r="G3019">
        <v>5.2631578947368002E-2</v>
      </c>
      <c r="J3019" s="5"/>
      <c r="K3019" s="5"/>
      <c r="M3019">
        <v>2019</v>
      </c>
      <c r="N3019">
        <v>210</v>
      </c>
      <c r="O3019" t="s">
        <v>159</v>
      </c>
      <c r="P3019" t="s">
        <v>2569</v>
      </c>
      <c r="Q3019" t="s">
        <v>319</v>
      </c>
      <c r="R3019" t="s">
        <v>58</v>
      </c>
      <c r="S3019" t="s">
        <v>60</v>
      </c>
      <c r="T3019">
        <v>3</v>
      </c>
      <c r="U3019" s="7">
        <v>3.6913467641348214</v>
      </c>
      <c r="V3019" s="4">
        <v>0.19428140863867327</v>
      </c>
      <c r="Y3019">
        <v>0.19428140863867327</v>
      </c>
      <c r="Z3019" t="s">
        <v>22</v>
      </c>
      <c r="AA3019" t="b">
        <v>0</v>
      </c>
      <c r="AB3019" t="s">
        <v>116</v>
      </c>
      <c r="AC3019" t="s">
        <v>116</v>
      </c>
    </row>
    <row r="3020" spans="1:29" hidden="1" x14ac:dyDescent="0.25">
      <c r="A3020">
        <v>600597</v>
      </c>
      <c r="B3020" t="s">
        <v>2577</v>
      </c>
      <c r="C3020" t="s">
        <v>3168</v>
      </c>
      <c r="D3020" t="s">
        <v>317</v>
      </c>
      <c r="E3020" t="s">
        <v>40</v>
      </c>
      <c r="F3020" t="s">
        <v>41</v>
      </c>
      <c r="G3020">
        <v>1</v>
      </c>
      <c r="J3020" s="5"/>
      <c r="K3020" s="5"/>
      <c r="L3020" t="s">
        <v>936</v>
      </c>
      <c r="M3020">
        <v>2021</v>
      </c>
      <c r="N3020">
        <v>16</v>
      </c>
      <c r="O3020" t="s">
        <v>34</v>
      </c>
      <c r="Q3020" t="s">
        <v>35</v>
      </c>
      <c r="R3020" t="s">
        <v>43</v>
      </c>
      <c r="S3020" t="s">
        <v>44</v>
      </c>
      <c r="T3020">
        <v>0.5</v>
      </c>
      <c r="U3020" s="7">
        <v>0.5</v>
      </c>
      <c r="V3020" s="4">
        <v>0.5</v>
      </c>
      <c r="Y3020">
        <v>0.5</v>
      </c>
      <c r="Z3020" t="s">
        <v>22</v>
      </c>
      <c r="AA3020" t="b">
        <v>0</v>
      </c>
      <c r="AB3020" t="s">
        <v>110</v>
      </c>
      <c r="AC3020" t="s">
        <v>110</v>
      </c>
    </row>
    <row r="3021" spans="1:29" hidden="1" x14ac:dyDescent="0.25">
      <c r="A3021">
        <v>597050</v>
      </c>
      <c r="B3021" t="s">
        <v>381</v>
      </c>
      <c r="C3021" t="s">
        <v>3183</v>
      </c>
      <c r="D3021" t="s">
        <v>333</v>
      </c>
      <c r="E3021" t="s">
        <v>382</v>
      </c>
      <c r="G3021">
        <v>0.33333333333332998</v>
      </c>
      <c r="J3021" s="5"/>
      <c r="K3021" s="5"/>
      <c r="M3021">
        <v>2020</v>
      </c>
      <c r="N3021">
        <v>8</v>
      </c>
      <c r="P3021" t="s">
        <v>383</v>
      </c>
      <c r="Q3021" t="s">
        <v>35</v>
      </c>
      <c r="R3021" t="s">
        <v>382</v>
      </c>
      <c r="S3021" t="s">
        <v>61</v>
      </c>
      <c r="T3021">
        <v>0</v>
      </c>
      <c r="U3021" s="7">
        <v>0</v>
      </c>
      <c r="V3021" s="4">
        <v>0</v>
      </c>
      <c r="Y3021">
        <v>0</v>
      </c>
      <c r="Z3021" t="s">
        <v>22</v>
      </c>
      <c r="AA3021" t="b">
        <v>0</v>
      </c>
      <c r="AB3021" t="s">
        <v>76</v>
      </c>
      <c r="AC3021" t="s">
        <v>3188</v>
      </c>
    </row>
    <row r="3022" spans="1:29" hidden="1" x14ac:dyDescent="0.25">
      <c r="A3022">
        <v>608328</v>
      </c>
      <c r="B3022" t="s">
        <v>526</v>
      </c>
      <c r="C3022" t="s">
        <v>3168</v>
      </c>
      <c r="D3022" t="s">
        <v>437</v>
      </c>
      <c r="E3022" t="s">
        <v>29</v>
      </c>
      <c r="F3022" t="s">
        <v>41</v>
      </c>
      <c r="G3022">
        <v>1</v>
      </c>
      <c r="J3022" s="5"/>
      <c r="K3022" s="5"/>
      <c r="L3022" t="s">
        <v>532</v>
      </c>
      <c r="M3022">
        <v>2021</v>
      </c>
      <c r="N3022">
        <v>4</v>
      </c>
      <c r="O3022" t="s">
        <v>34</v>
      </c>
      <c r="Q3022" t="s">
        <v>35</v>
      </c>
      <c r="R3022" t="s">
        <v>3105</v>
      </c>
      <c r="S3022" t="s">
        <v>44</v>
      </c>
      <c r="T3022">
        <v>0.5</v>
      </c>
      <c r="U3022" s="7">
        <v>0.5</v>
      </c>
      <c r="V3022" s="4">
        <v>0.5</v>
      </c>
      <c r="Y3022">
        <v>0.5</v>
      </c>
      <c r="Z3022" t="s">
        <v>22</v>
      </c>
      <c r="AA3022" t="b">
        <v>0</v>
      </c>
      <c r="AB3022" t="s">
        <v>76</v>
      </c>
      <c r="AC3022" t="s">
        <v>3187</v>
      </c>
    </row>
    <row r="3023" spans="1:29" hidden="1" x14ac:dyDescent="0.25">
      <c r="A3023">
        <v>605110</v>
      </c>
      <c r="B3023" t="s">
        <v>384</v>
      </c>
      <c r="C3023" t="s">
        <v>3172</v>
      </c>
      <c r="D3023" t="s">
        <v>333</v>
      </c>
      <c r="E3023" t="s">
        <v>271</v>
      </c>
      <c r="G3023">
        <v>0.5</v>
      </c>
      <c r="J3023" s="5"/>
      <c r="K3023" s="5"/>
      <c r="L3023" t="s">
        <v>385</v>
      </c>
      <c r="M3023">
        <v>2021</v>
      </c>
      <c r="N3023">
        <v>11</v>
      </c>
      <c r="O3023" t="s">
        <v>34</v>
      </c>
      <c r="P3023" t="s">
        <v>386</v>
      </c>
      <c r="Q3023" t="s">
        <v>35</v>
      </c>
      <c r="R3023" t="s">
        <v>271</v>
      </c>
      <c r="S3023" t="s">
        <v>120</v>
      </c>
      <c r="T3023">
        <v>1</v>
      </c>
      <c r="U3023" s="7">
        <v>1</v>
      </c>
      <c r="V3023" s="4">
        <v>0.5</v>
      </c>
      <c r="Y3023">
        <v>0.5</v>
      </c>
      <c r="Z3023" t="s">
        <v>22</v>
      </c>
      <c r="AA3023" t="b">
        <v>0</v>
      </c>
      <c r="AB3023" t="s">
        <v>199</v>
      </c>
      <c r="AC3023" t="s">
        <v>199</v>
      </c>
    </row>
    <row r="3024" spans="1:29" hidden="1" x14ac:dyDescent="0.25">
      <c r="A3024">
        <v>594153</v>
      </c>
      <c r="B3024" t="s">
        <v>1308</v>
      </c>
      <c r="C3024" t="s">
        <v>3168</v>
      </c>
      <c r="D3024" t="s">
        <v>57</v>
      </c>
      <c r="E3024" t="s">
        <v>374</v>
      </c>
      <c r="G3024">
        <v>1</v>
      </c>
      <c r="J3024" s="5"/>
      <c r="K3024" s="5"/>
      <c r="L3024" t="s">
        <v>2578</v>
      </c>
      <c r="M3024">
        <v>2020</v>
      </c>
      <c r="N3024">
        <v>20</v>
      </c>
      <c r="P3024" t="s">
        <v>569</v>
      </c>
      <c r="Q3024" t="s">
        <v>35</v>
      </c>
      <c r="R3024" t="s">
        <v>374</v>
      </c>
      <c r="S3024" t="s">
        <v>61</v>
      </c>
      <c r="T3024">
        <v>0</v>
      </c>
      <c r="U3024" s="7">
        <v>0</v>
      </c>
      <c r="V3024" s="4">
        <v>0</v>
      </c>
      <c r="Y3024">
        <v>0</v>
      </c>
      <c r="Z3024" t="s">
        <v>22</v>
      </c>
      <c r="AA3024" t="b">
        <v>0</v>
      </c>
      <c r="AB3024" t="s">
        <v>307</v>
      </c>
      <c r="AC3024" t="s">
        <v>307</v>
      </c>
    </row>
    <row r="3025" spans="1:29" hidden="1" x14ac:dyDescent="0.25">
      <c r="A3025">
        <v>595126</v>
      </c>
      <c r="B3025" t="s">
        <v>1308</v>
      </c>
      <c r="C3025" t="s">
        <v>3168</v>
      </c>
      <c r="D3025" t="s">
        <v>57</v>
      </c>
      <c r="E3025" t="s">
        <v>117</v>
      </c>
      <c r="G3025">
        <v>1</v>
      </c>
      <c r="J3025" s="5"/>
      <c r="K3025" s="5"/>
      <c r="L3025" t="s">
        <v>2579</v>
      </c>
      <c r="M3025">
        <v>2021</v>
      </c>
      <c r="N3025">
        <v>16</v>
      </c>
      <c r="O3025" t="s">
        <v>34</v>
      </c>
      <c r="P3025" t="s">
        <v>266</v>
      </c>
      <c r="Q3025" t="s">
        <v>35</v>
      </c>
      <c r="R3025" t="s">
        <v>117</v>
      </c>
      <c r="S3025" t="s">
        <v>120</v>
      </c>
      <c r="T3025">
        <v>1</v>
      </c>
      <c r="U3025" s="7">
        <v>1</v>
      </c>
      <c r="V3025" s="4">
        <v>1</v>
      </c>
      <c r="Y3025">
        <v>1</v>
      </c>
      <c r="Z3025" t="s">
        <v>22</v>
      </c>
      <c r="AA3025" t="b">
        <v>0</v>
      </c>
      <c r="AB3025" t="s">
        <v>307</v>
      </c>
      <c r="AC3025" t="s">
        <v>307</v>
      </c>
    </row>
    <row r="3026" spans="1:29" hidden="1" x14ac:dyDescent="0.25">
      <c r="A3026">
        <v>595222</v>
      </c>
      <c r="B3026" t="s">
        <v>1308</v>
      </c>
      <c r="C3026" t="s">
        <v>3168</v>
      </c>
      <c r="D3026" t="s">
        <v>57</v>
      </c>
      <c r="E3026" t="s">
        <v>40</v>
      </c>
      <c r="F3026" t="s">
        <v>430</v>
      </c>
      <c r="G3026">
        <v>1</v>
      </c>
      <c r="H3026" t="s">
        <v>2580</v>
      </c>
      <c r="I3026" t="s">
        <v>49</v>
      </c>
      <c r="J3026" s="5">
        <v>637895200008</v>
      </c>
      <c r="K3026" s="5" t="s">
        <v>32</v>
      </c>
      <c r="L3026" t="s">
        <v>2581</v>
      </c>
      <c r="M3026">
        <v>2021</v>
      </c>
      <c r="N3026">
        <v>19</v>
      </c>
      <c r="O3026" t="s">
        <v>34</v>
      </c>
      <c r="Q3026" t="s">
        <v>35</v>
      </c>
      <c r="R3026" t="s">
        <v>435</v>
      </c>
      <c r="S3026" t="s">
        <v>169</v>
      </c>
      <c r="T3026">
        <v>7</v>
      </c>
      <c r="U3026" s="7">
        <v>7</v>
      </c>
      <c r="V3026" s="4">
        <v>7</v>
      </c>
      <c r="Y3026">
        <v>7</v>
      </c>
      <c r="Z3026" t="s">
        <v>22</v>
      </c>
      <c r="AA3026" t="b">
        <v>0</v>
      </c>
      <c r="AB3026" t="s">
        <v>307</v>
      </c>
      <c r="AC3026" t="s">
        <v>307</v>
      </c>
    </row>
    <row r="3027" spans="1:29" hidden="1" x14ac:dyDescent="0.25">
      <c r="A3027">
        <v>595232</v>
      </c>
      <c r="B3027" t="s">
        <v>1308</v>
      </c>
      <c r="C3027" t="s">
        <v>3168</v>
      </c>
      <c r="D3027" t="s">
        <v>57</v>
      </c>
      <c r="E3027" t="s">
        <v>40</v>
      </c>
      <c r="F3027" t="s">
        <v>430</v>
      </c>
      <c r="G3027">
        <v>1</v>
      </c>
      <c r="H3027" t="s">
        <v>2582</v>
      </c>
      <c r="I3027" t="s">
        <v>143</v>
      </c>
      <c r="J3027" s="5">
        <v>652232400002</v>
      </c>
      <c r="K3027" s="5" t="s">
        <v>66</v>
      </c>
      <c r="L3027" t="s">
        <v>2583</v>
      </c>
      <c r="M3027">
        <v>2021</v>
      </c>
      <c r="N3027">
        <v>15</v>
      </c>
      <c r="O3027" t="s">
        <v>168</v>
      </c>
      <c r="Q3027" t="s">
        <v>35</v>
      </c>
      <c r="R3027" t="s">
        <v>435</v>
      </c>
      <c r="S3027" t="s">
        <v>145</v>
      </c>
      <c r="T3027">
        <v>22</v>
      </c>
      <c r="U3027" s="7">
        <v>22</v>
      </c>
      <c r="V3027" s="4">
        <v>22</v>
      </c>
      <c r="Y3027">
        <v>22</v>
      </c>
      <c r="Z3027" t="s">
        <v>22</v>
      </c>
      <c r="AA3027" t="b">
        <v>0</v>
      </c>
      <c r="AB3027" t="s">
        <v>307</v>
      </c>
      <c r="AC3027" t="s">
        <v>307</v>
      </c>
    </row>
    <row r="3028" spans="1:29" hidden="1" x14ac:dyDescent="0.25">
      <c r="A3028">
        <v>595743</v>
      </c>
      <c r="B3028" t="s">
        <v>1308</v>
      </c>
      <c r="C3028" t="s">
        <v>3168</v>
      </c>
      <c r="D3028" t="s">
        <v>57</v>
      </c>
      <c r="E3028" t="s">
        <v>117</v>
      </c>
      <c r="G3028">
        <v>1</v>
      </c>
      <c r="J3028" s="5"/>
      <c r="K3028" s="5"/>
      <c r="L3028" t="s">
        <v>2584</v>
      </c>
      <c r="M3028">
        <v>2021</v>
      </c>
      <c r="N3028">
        <v>14</v>
      </c>
      <c r="O3028" t="s">
        <v>34</v>
      </c>
      <c r="P3028" t="s">
        <v>569</v>
      </c>
      <c r="Q3028" t="s">
        <v>35</v>
      </c>
      <c r="R3028" t="s">
        <v>117</v>
      </c>
      <c r="S3028" t="s">
        <v>120</v>
      </c>
      <c r="T3028">
        <v>1</v>
      </c>
      <c r="U3028" s="7">
        <v>1</v>
      </c>
      <c r="V3028" s="4">
        <v>1</v>
      </c>
      <c r="Y3028">
        <v>1</v>
      </c>
      <c r="Z3028" t="s">
        <v>22</v>
      </c>
      <c r="AA3028" t="b">
        <v>0</v>
      </c>
      <c r="AB3028" t="s">
        <v>307</v>
      </c>
      <c r="AC3028" t="s">
        <v>307</v>
      </c>
    </row>
    <row r="3029" spans="1:29" hidden="1" x14ac:dyDescent="0.25">
      <c r="A3029">
        <v>599108</v>
      </c>
      <c r="B3029" t="s">
        <v>1308</v>
      </c>
      <c r="C3029" t="s">
        <v>3168</v>
      </c>
      <c r="D3029" t="s">
        <v>57</v>
      </c>
      <c r="E3029" t="s">
        <v>374</v>
      </c>
      <c r="G3029">
        <v>1</v>
      </c>
      <c r="J3029" s="5"/>
      <c r="K3029" s="5"/>
      <c r="L3029" t="s">
        <v>2585</v>
      </c>
      <c r="M3029">
        <v>2021</v>
      </c>
      <c r="N3029">
        <v>8</v>
      </c>
      <c r="P3029" t="s">
        <v>2586</v>
      </c>
      <c r="Q3029" t="s">
        <v>35</v>
      </c>
      <c r="R3029" t="s">
        <v>374</v>
      </c>
      <c r="S3029" t="s">
        <v>61</v>
      </c>
      <c r="T3029">
        <v>0</v>
      </c>
      <c r="U3029" s="7">
        <v>0</v>
      </c>
      <c r="V3029" s="4">
        <v>0</v>
      </c>
      <c r="Y3029">
        <v>0</v>
      </c>
      <c r="Z3029" t="s">
        <v>22</v>
      </c>
      <c r="AA3029" t="b">
        <v>0</v>
      </c>
      <c r="AB3029" t="s">
        <v>307</v>
      </c>
      <c r="AC3029" t="s">
        <v>307</v>
      </c>
    </row>
    <row r="3030" spans="1:29" hidden="1" x14ac:dyDescent="0.25">
      <c r="A3030">
        <v>599474</v>
      </c>
      <c r="B3030" t="s">
        <v>1308</v>
      </c>
      <c r="C3030" t="s">
        <v>3168</v>
      </c>
      <c r="D3030" t="s">
        <v>57</v>
      </c>
      <c r="E3030" t="s">
        <v>374</v>
      </c>
      <c r="G3030">
        <v>1</v>
      </c>
      <c r="J3030" s="5"/>
      <c r="K3030" s="5"/>
      <c r="L3030" t="s">
        <v>2578</v>
      </c>
      <c r="M3030">
        <v>2020</v>
      </c>
      <c r="N3030">
        <v>20</v>
      </c>
      <c r="P3030" t="s">
        <v>569</v>
      </c>
      <c r="Q3030" t="s">
        <v>35</v>
      </c>
      <c r="R3030" t="s">
        <v>374</v>
      </c>
      <c r="S3030" t="s">
        <v>61</v>
      </c>
      <c r="T3030">
        <v>0</v>
      </c>
      <c r="U3030" s="7">
        <v>0</v>
      </c>
      <c r="V3030" s="4">
        <v>0</v>
      </c>
      <c r="Y3030">
        <v>0</v>
      </c>
      <c r="Z3030" t="s">
        <v>22</v>
      </c>
      <c r="AA3030" t="b">
        <v>0</v>
      </c>
      <c r="AB3030" t="s">
        <v>307</v>
      </c>
      <c r="AC3030" t="s">
        <v>307</v>
      </c>
    </row>
    <row r="3031" spans="1:29" hidden="1" x14ac:dyDescent="0.25">
      <c r="A3031">
        <v>608579</v>
      </c>
      <c r="B3031" t="s">
        <v>1308</v>
      </c>
      <c r="C3031" t="s">
        <v>3168</v>
      </c>
      <c r="D3031" t="s">
        <v>57</v>
      </c>
      <c r="E3031" t="s">
        <v>40</v>
      </c>
      <c r="F3031" t="s">
        <v>41</v>
      </c>
      <c r="G3031">
        <v>1</v>
      </c>
      <c r="J3031" s="5"/>
      <c r="K3031" s="5"/>
      <c r="L3031" t="s">
        <v>850</v>
      </c>
      <c r="M3031">
        <v>2021</v>
      </c>
      <c r="N3031">
        <v>13</v>
      </c>
      <c r="O3031" t="s">
        <v>34</v>
      </c>
      <c r="Q3031" t="s">
        <v>69</v>
      </c>
      <c r="R3031" t="s">
        <v>43</v>
      </c>
      <c r="S3031" t="s">
        <v>44</v>
      </c>
      <c r="T3031">
        <v>0.5</v>
      </c>
      <c r="U3031" s="7">
        <v>1</v>
      </c>
      <c r="V3031" s="4">
        <v>1</v>
      </c>
      <c r="Y3031">
        <v>1</v>
      </c>
      <c r="Z3031" t="s">
        <v>22</v>
      </c>
      <c r="AA3031" t="b">
        <v>0</v>
      </c>
      <c r="AB3031" t="s">
        <v>307</v>
      </c>
      <c r="AC3031" t="s">
        <v>307</v>
      </c>
    </row>
    <row r="3032" spans="1:29" hidden="1" x14ac:dyDescent="0.25">
      <c r="A3032">
        <v>593487</v>
      </c>
      <c r="B3032" t="s">
        <v>533</v>
      </c>
      <c r="C3032" t="s">
        <v>3168</v>
      </c>
      <c r="D3032" t="s">
        <v>130</v>
      </c>
      <c r="E3032" t="s">
        <v>40</v>
      </c>
      <c r="F3032" t="s">
        <v>41</v>
      </c>
      <c r="G3032">
        <v>0.16666666666666999</v>
      </c>
      <c r="J3032" s="5"/>
      <c r="K3032" s="5"/>
      <c r="L3032" t="s">
        <v>534</v>
      </c>
      <c r="M3032">
        <v>2020</v>
      </c>
      <c r="N3032">
        <v>4</v>
      </c>
      <c r="O3032" t="s">
        <v>34</v>
      </c>
      <c r="Q3032" t="s">
        <v>35</v>
      </c>
      <c r="R3032" t="s">
        <v>43</v>
      </c>
      <c r="S3032" t="s">
        <v>44</v>
      </c>
      <c r="T3032">
        <v>0.5</v>
      </c>
      <c r="U3032" s="7">
        <v>0.5</v>
      </c>
      <c r="V3032" s="4">
        <v>8.3333333333334994E-2</v>
      </c>
      <c r="Y3032">
        <v>8.3333333333334994E-2</v>
      </c>
      <c r="Z3032" t="s">
        <v>22</v>
      </c>
      <c r="AA3032" t="b">
        <v>0</v>
      </c>
      <c r="AB3032" t="s">
        <v>76</v>
      </c>
      <c r="AC3032" t="s">
        <v>3186</v>
      </c>
    </row>
    <row r="3033" spans="1:29" hidden="1" x14ac:dyDescent="0.25">
      <c r="A3033">
        <v>595127</v>
      </c>
      <c r="B3033" t="s">
        <v>56</v>
      </c>
      <c r="C3033" t="s">
        <v>3168</v>
      </c>
      <c r="D3033" t="s">
        <v>57</v>
      </c>
      <c r="E3033" t="s">
        <v>117</v>
      </c>
      <c r="G3033">
        <v>1</v>
      </c>
      <c r="J3033" s="5"/>
      <c r="K3033" s="5"/>
      <c r="L3033" t="s">
        <v>2579</v>
      </c>
      <c r="M3033">
        <v>2021</v>
      </c>
      <c r="N3033">
        <v>8</v>
      </c>
      <c r="O3033" t="s">
        <v>34</v>
      </c>
      <c r="P3033" t="s">
        <v>266</v>
      </c>
      <c r="Q3033" t="s">
        <v>35</v>
      </c>
      <c r="R3033" t="s">
        <v>117</v>
      </c>
      <c r="S3033" t="s">
        <v>120</v>
      </c>
      <c r="T3033">
        <v>1</v>
      </c>
      <c r="U3033" s="7">
        <v>1</v>
      </c>
      <c r="V3033" s="4">
        <v>1</v>
      </c>
      <c r="Y3033">
        <v>1</v>
      </c>
      <c r="Z3033" t="s">
        <v>22</v>
      </c>
      <c r="AA3033" t="b">
        <v>0</v>
      </c>
      <c r="AB3033" t="s">
        <v>307</v>
      </c>
      <c r="AC3033" t="s">
        <v>307</v>
      </c>
    </row>
    <row r="3034" spans="1:29" hidden="1" x14ac:dyDescent="0.25">
      <c r="A3034">
        <v>582963</v>
      </c>
      <c r="B3034" t="s">
        <v>73</v>
      </c>
      <c r="C3034" t="s">
        <v>3168</v>
      </c>
      <c r="D3034" t="s">
        <v>74</v>
      </c>
      <c r="E3034" t="s">
        <v>193</v>
      </c>
      <c r="G3034">
        <v>1</v>
      </c>
      <c r="J3034" s="5"/>
      <c r="K3034" s="5"/>
      <c r="M3034">
        <v>2021</v>
      </c>
      <c r="N3034">
        <v>176</v>
      </c>
      <c r="O3034" t="s">
        <v>34</v>
      </c>
      <c r="P3034" t="s">
        <v>660</v>
      </c>
      <c r="Q3034" t="s">
        <v>35</v>
      </c>
      <c r="R3034" t="s">
        <v>193</v>
      </c>
      <c r="S3034" t="s">
        <v>60</v>
      </c>
      <c r="T3034">
        <v>3</v>
      </c>
      <c r="U3034" s="7">
        <v>3</v>
      </c>
      <c r="V3034" s="4">
        <v>3</v>
      </c>
      <c r="Y3034">
        <v>3</v>
      </c>
      <c r="Z3034" t="s">
        <v>22</v>
      </c>
      <c r="AA3034" t="b">
        <v>0</v>
      </c>
      <c r="AB3034" t="s">
        <v>307</v>
      </c>
      <c r="AC3034" t="s">
        <v>307</v>
      </c>
    </row>
    <row r="3035" spans="1:29" hidden="1" x14ac:dyDescent="0.25">
      <c r="A3035">
        <v>597968</v>
      </c>
      <c r="B3035" t="s">
        <v>56</v>
      </c>
      <c r="C3035" t="s">
        <v>3168</v>
      </c>
      <c r="D3035" t="s">
        <v>57</v>
      </c>
      <c r="E3035" t="s">
        <v>40</v>
      </c>
      <c r="F3035" t="s">
        <v>430</v>
      </c>
      <c r="G3035">
        <v>1</v>
      </c>
      <c r="H3035" t="s">
        <v>2587</v>
      </c>
      <c r="I3035" t="s">
        <v>49</v>
      </c>
      <c r="J3035" s="5"/>
      <c r="K3035" s="5"/>
      <c r="L3035" t="s">
        <v>2588</v>
      </c>
      <c r="M3035">
        <v>2021</v>
      </c>
      <c r="N3035">
        <v>13</v>
      </c>
      <c r="O3035" t="s">
        <v>750</v>
      </c>
      <c r="Q3035" t="s">
        <v>69</v>
      </c>
      <c r="R3035" t="s">
        <v>435</v>
      </c>
      <c r="S3035" t="s">
        <v>169</v>
      </c>
      <c r="T3035">
        <v>7</v>
      </c>
      <c r="U3035" s="7">
        <v>7</v>
      </c>
      <c r="V3035" s="4">
        <v>7</v>
      </c>
      <c r="Y3035">
        <v>7</v>
      </c>
      <c r="Z3035" t="s">
        <v>22</v>
      </c>
      <c r="AA3035" t="b">
        <v>0</v>
      </c>
      <c r="AB3035" t="s">
        <v>307</v>
      </c>
      <c r="AC3035" t="s">
        <v>307</v>
      </c>
    </row>
    <row r="3036" spans="1:29" hidden="1" x14ac:dyDescent="0.25">
      <c r="A3036">
        <v>600220</v>
      </c>
      <c r="B3036" t="s">
        <v>56</v>
      </c>
      <c r="C3036" t="s">
        <v>3168</v>
      </c>
      <c r="D3036" t="s">
        <v>57</v>
      </c>
      <c r="E3036" t="s">
        <v>117</v>
      </c>
      <c r="G3036">
        <v>1</v>
      </c>
      <c r="J3036" s="5"/>
      <c r="K3036" s="5"/>
      <c r="L3036" t="s">
        <v>2589</v>
      </c>
      <c r="M3036">
        <v>2021</v>
      </c>
      <c r="N3036">
        <v>6</v>
      </c>
      <c r="O3036" t="s">
        <v>34</v>
      </c>
      <c r="P3036" t="s">
        <v>2590</v>
      </c>
      <c r="Q3036" t="s">
        <v>35</v>
      </c>
      <c r="R3036" t="s">
        <v>117</v>
      </c>
      <c r="S3036" t="s">
        <v>120</v>
      </c>
      <c r="T3036">
        <v>1</v>
      </c>
      <c r="U3036" s="7">
        <v>1</v>
      </c>
      <c r="V3036" s="4">
        <v>1</v>
      </c>
      <c r="Y3036">
        <v>1</v>
      </c>
      <c r="Z3036" t="s">
        <v>22</v>
      </c>
      <c r="AA3036" t="b">
        <v>0</v>
      </c>
      <c r="AB3036" t="s">
        <v>307</v>
      </c>
      <c r="AC3036" t="s">
        <v>307</v>
      </c>
    </row>
    <row r="3037" spans="1:29" hidden="1" x14ac:dyDescent="0.25">
      <c r="A3037">
        <v>600224</v>
      </c>
      <c r="B3037" t="s">
        <v>56</v>
      </c>
      <c r="C3037" t="s">
        <v>3168</v>
      </c>
      <c r="D3037" t="s">
        <v>57</v>
      </c>
      <c r="E3037" t="s">
        <v>1245</v>
      </c>
      <c r="G3037">
        <v>1</v>
      </c>
      <c r="J3037" s="5"/>
      <c r="K3037" s="5"/>
      <c r="L3037" t="s">
        <v>2591</v>
      </c>
      <c r="M3037">
        <v>2021</v>
      </c>
      <c r="Q3037" t="s">
        <v>35</v>
      </c>
      <c r="R3037" t="s">
        <v>1245</v>
      </c>
      <c r="S3037" t="s">
        <v>61</v>
      </c>
      <c r="T3037">
        <v>0</v>
      </c>
      <c r="U3037" s="7">
        <v>0</v>
      </c>
      <c r="V3037" s="4">
        <v>0</v>
      </c>
      <c r="Y3037">
        <v>0</v>
      </c>
      <c r="Z3037" t="s">
        <v>22</v>
      </c>
      <c r="AA3037" t="b">
        <v>0</v>
      </c>
      <c r="AB3037" t="s">
        <v>307</v>
      </c>
      <c r="AC3037" t="s">
        <v>307</v>
      </c>
    </row>
    <row r="3038" spans="1:29" hidden="1" x14ac:dyDescent="0.25">
      <c r="A3038">
        <v>600225</v>
      </c>
      <c r="B3038" t="s">
        <v>56</v>
      </c>
      <c r="C3038" t="s">
        <v>3168</v>
      </c>
      <c r="D3038" t="s">
        <v>57</v>
      </c>
      <c r="E3038" t="s">
        <v>1245</v>
      </c>
      <c r="F3038" t="s">
        <v>41</v>
      </c>
      <c r="G3038">
        <v>1</v>
      </c>
      <c r="J3038" s="5"/>
      <c r="K3038" s="5"/>
      <c r="L3038" t="s">
        <v>2592</v>
      </c>
      <c r="M3038">
        <v>2021</v>
      </c>
      <c r="N3038">
        <v>5</v>
      </c>
      <c r="O3038" t="s">
        <v>34</v>
      </c>
      <c r="Q3038" t="s">
        <v>35</v>
      </c>
      <c r="R3038" t="s">
        <v>3142</v>
      </c>
      <c r="S3038" t="s">
        <v>61</v>
      </c>
      <c r="T3038">
        <v>0</v>
      </c>
      <c r="U3038" s="7">
        <v>0</v>
      </c>
      <c r="V3038" s="4">
        <v>0</v>
      </c>
      <c r="Y3038">
        <v>0</v>
      </c>
      <c r="Z3038" t="s">
        <v>22</v>
      </c>
      <c r="AA3038" t="b">
        <v>0</v>
      </c>
      <c r="AB3038" t="s">
        <v>307</v>
      </c>
      <c r="AC3038" t="s">
        <v>307</v>
      </c>
    </row>
    <row r="3039" spans="1:29" hidden="1" x14ac:dyDescent="0.25">
      <c r="A3039">
        <v>600237</v>
      </c>
      <c r="B3039" t="s">
        <v>56</v>
      </c>
      <c r="C3039" t="s">
        <v>3168</v>
      </c>
      <c r="D3039" t="s">
        <v>57</v>
      </c>
      <c r="E3039" t="s">
        <v>75</v>
      </c>
      <c r="G3039">
        <v>1</v>
      </c>
      <c r="J3039" s="5"/>
      <c r="K3039" s="5"/>
      <c r="M3039">
        <v>2021</v>
      </c>
      <c r="Q3039" t="s">
        <v>35</v>
      </c>
      <c r="R3039" t="s">
        <v>75</v>
      </c>
      <c r="S3039" t="s">
        <v>61</v>
      </c>
      <c r="T3039">
        <v>0</v>
      </c>
      <c r="U3039" s="7">
        <v>0</v>
      </c>
      <c r="V3039" s="4">
        <v>0</v>
      </c>
      <c r="Y3039">
        <v>0</v>
      </c>
      <c r="Z3039" t="s">
        <v>22</v>
      </c>
      <c r="AA3039" t="b">
        <v>0</v>
      </c>
      <c r="AB3039" t="s">
        <v>307</v>
      </c>
      <c r="AC3039" t="s">
        <v>307</v>
      </c>
    </row>
    <row r="3040" spans="1:29" hidden="1" x14ac:dyDescent="0.25">
      <c r="A3040">
        <v>605076</v>
      </c>
      <c r="B3040" t="s">
        <v>56</v>
      </c>
      <c r="C3040" t="s">
        <v>3168</v>
      </c>
      <c r="D3040" t="s">
        <v>57</v>
      </c>
      <c r="E3040" t="s">
        <v>40</v>
      </c>
      <c r="F3040" t="s">
        <v>430</v>
      </c>
      <c r="G3040">
        <v>1</v>
      </c>
      <c r="H3040" t="s">
        <v>2593</v>
      </c>
      <c r="I3040" t="s">
        <v>49</v>
      </c>
      <c r="J3040" s="5">
        <v>734033200027</v>
      </c>
      <c r="K3040" s="5" t="s">
        <v>32</v>
      </c>
      <c r="L3040" t="s">
        <v>2581</v>
      </c>
      <c r="M3040">
        <v>2021</v>
      </c>
      <c r="N3040">
        <v>16</v>
      </c>
      <c r="O3040" t="s">
        <v>34</v>
      </c>
      <c r="Q3040" t="s">
        <v>35</v>
      </c>
      <c r="R3040" t="s">
        <v>435</v>
      </c>
      <c r="S3040" t="s">
        <v>169</v>
      </c>
      <c r="T3040">
        <v>7</v>
      </c>
      <c r="U3040" s="7">
        <v>7</v>
      </c>
      <c r="V3040" s="4">
        <v>7</v>
      </c>
      <c r="Y3040">
        <v>7</v>
      </c>
      <c r="Z3040" t="s">
        <v>22</v>
      </c>
      <c r="AA3040" t="b">
        <v>0</v>
      </c>
      <c r="AB3040" t="s">
        <v>307</v>
      </c>
      <c r="AC3040" t="s">
        <v>307</v>
      </c>
    </row>
    <row r="3041" spans="1:29" hidden="1" x14ac:dyDescent="0.25">
      <c r="A3041">
        <v>596377</v>
      </c>
      <c r="B3041" t="s">
        <v>2594</v>
      </c>
      <c r="C3041" t="s">
        <v>3168</v>
      </c>
      <c r="D3041" t="s">
        <v>477</v>
      </c>
      <c r="E3041" t="s">
        <v>228</v>
      </c>
      <c r="G3041">
        <v>1</v>
      </c>
      <c r="J3041" s="5"/>
      <c r="K3041" s="5"/>
      <c r="L3041" t="s">
        <v>2595</v>
      </c>
      <c r="M3041">
        <v>2021</v>
      </c>
      <c r="N3041">
        <v>5</v>
      </c>
      <c r="P3041" t="s">
        <v>2596</v>
      </c>
      <c r="Q3041" t="s">
        <v>464</v>
      </c>
      <c r="R3041" t="s">
        <v>228</v>
      </c>
      <c r="S3041" t="s">
        <v>61</v>
      </c>
      <c r="T3041">
        <v>0</v>
      </c>
      <c r="U3041" s="7">
        <v>0</v>
      </c>
      <c r="V3041" s="4">
        <v>0</v>
      </c>
      <c r="Y3041">
        <v>0</v>
      </c>
      <c r="Z3041" t="s">
        <v>22</v>
      </c>
      <c r="AA3041" t="b">
        <v>0</v>
      </c>
      <c r="AB3041" t="s">
        <v>76</v>
      </c>
      <c r="AC3041" t="s">
        <v>3185</v>
      </c>
    </row>
    <row r="3042" spans="1:29" hidden="1" x14ac:dyDescent="0.25">
      <c r="A3042">
        <v>597561</v>
      </c>
      <c r="B3042" t="s">
        <v>2594</v>
      </c>
      <c r="C3042" t="s">
        <v>3168</v>
      </c>
      <c r="D3042" t="s">
        <v>477</v>
      </c>
      <c r="E3042" t="s">
        <v>228</v>
      </c>
      <c r="F3042" t="s">
        <v>100</v>
      </c>
      <c r="G3042">
        <v>0.25</v>
      </c>
      <c r="J3042" s="5"/>
      <c r="K3042" s="5"/>
      <c r="L3042" t="s">
        <v>2597</v>
      </c>
      <c r="M3042">
        <v>2021</v>
      </c>
      <c r="N3042">
        <v>5</v>
      </c>
      <c r="O3042" t="s">
        <v>179</v>
      </c>
      <c r="P3042" t="s">
        <v>2598</v>
      </c>
      <c r="Q3042" t="s">
        <v>69</v>
      </c>
      <c r="R3042" t="s">
        <v>3093</v>
      </c>
      <c r="S3042" t="s">
        <v>61</v>
      </c>
      <c r="T3042">
        <v>0</v>
      </c>
      <c r="U3042" s="7">
        <v>0</v>
      </c>
      <c r="V3042" s="4">
        <v>0</v>
      </c>
      <c r="Y3042">
        <v>0</v>
      </c>
      <c r="Z3042" t="s">
        <v>22</v>
      </c>
      <c r="AA3042" t="b">
        <v>0</v>
      </c>
      <c r="AB3042" t="s">
        <v>76</v>
      </c>
      <c r="AC3042" t="s">
        <v>3185</v>
      </c>
    </row>
    <row r="3043" spans="1:29" hidden="1" x14ac:dyDescent="0.25">
      <c r="A3043">
        <v>599254</v>
      </c>
      <c r="B3043" t="s">
        <v>2594</v>
      </c>
      <c r="C3043" t="s">
        <v>3168</v>
      </c>
      <c r="D3043" t="s">
        <v>477</v>
      </c>
      <c r="E3043" t="s">
        <v>228</v>
      </c>
      <c r="G3043">
        <v>1</v>
      </c>
      <c r="J3043" s="5"/>
      <c r="K3043" s="5"/>
      <c r="L3043" t="s">
        <v>2599</v>
      </c>
      <c r="M3043">
        <v>2021</v>
      </c>
      <c r="N3043">
        <v>5</v>
      </c>
      <c r="P3043" t="s">
        <v>2600</v>
      </c>
      <c r="Q3043" t="s">
        <v>464</v>
      </c>
      <c r="R3043" t="s">
        <v>228</v>
      </c>
      <c r="S3043" t="s">
        <v>61</v>
      </c>
      <c r="T3043">
        <v>0</v>
      </c>
      <c r="U3043" s="7">
        <v>0</v>
      </c>
      <c r="V3043" s="4">
        <v>0</v>
      </c>
      <c r="Y3043">
        <v>0</v>
      </c>
      <c r="Z3043" t="s">
        <v>22</v>
      </c>
      <c r="AA3043" t="b">
        <v>0</v>
      </c>
      <c r="AB3043" t="s">
        <v>76</v>
      </c>
      <c r="AC3043" t="s">
        <v>3185</v>
      </c>
    </row>
    <row r="3044" spans="1:29" hidden="1" x14ac:dyDescent="0.25">
      <c r="A3044">
        <v>600620</v>
      </c>
      <c r="B3044" t="s">
        <v>2594</v>
      </c>
      <c r="C3044" t="s">
        <v>3168</v>
      </c>
      <c r="D3044" t="s">
        <v>477</v>
      </c>
      <c r="E3044" t="s">
        <v>228</v>
      </c>
      <c r="F3044" t="s">
        <v>100</v>
      </c>
      <c r="G3044">
        <v>1</v>
      </c>
      <c r="J3044" s="5"/>
      <c r="K3044" s="5"/>
      <c r="L3044" t="s">
        <v>2601</v>
      </c>
      <c r="M3044">
        <v>2021</v>
      </c>
      <c r="N3044">
        <v>5</v>
      </c>
      <c r="P3044" t="s">
        <v>463</v>
      </c>
      <c r="Q3044" t="s">
        <v>464</v>
      </c>
      <c r="R3044" t="s">
        <v>3093</v>
      </c>
      <c r="S3044" t="s">
        <v>61</v>
      </c>
      <c r="T3044">
        <v>0</v>
      </c>
      <c r="U3044" s="7">
        <v>0</v>
      </c>
      <c r="V3044" s="4">
        <v>0</v>
      </c>
      <c r="Y3044">
        <v>0</v>
      </c>
      <c r="Z3044" t="s">
        <v>22</v>
      </c>
      <c r="AA3044" t="b">
        <v>0</v>
      </c>
      <c r="AB3044" t="s">
        <v>76</v>
      </c>
      <c r="AC3044" t="s">
        <v>3185</v>
      </c>
    </row>
    <row r="3045" spans="1:29" hidden="1" x14ac:dyDescent="0.25">
      <c r="A3045">
        <v>602202</v>
      </c>
      <c r="B3045" t="s">
        <v>2594</v>
      </c>
      <c r="C3045" t="s">
        <v>3168</v>
      </c>
      <c r="D3045" t="s">
        <v>477</v>
      </c>
      <c r="E3045" t="s">
        <v>228</v>
      </c>
      <c r="F3045" t="s">
        <v>100</v>
      </c>
      <c r="G3045">
        <v>1</v>
      </c>
      <c r="J3045" s="5"/>
      <c r="K3045" s="5"/>
      <c r="L3045" t="s">
        <v>2602</v>
      </c>
      <c r="M3045">
        <v>2020</v>
      </c>
      <c r="N3045">
        <v>5</v>
      </c>
      <c r="P3045" t="s">
        <v>2603</v>
      </c>
      <c r="Q3045" t="s">
        <v>69</v>
      </c>
      <c r="R3045" t="s">
        <v>3093</v>
      </c>
      <c r="S3045" t="s">
        <v>61</v>
      </c>
      <c r="T3045">
        <v>0</v>
      </c>
      <c r="U3045" s="7">
        <v>0</v>
      </c>
      <c r="V3045" s="4">
        <v>0</v>
      </c>
      <c r="Y3045">
        <v>0</v>
      </c>
      <c r="Z3045" t="s">
        <v>22</v>
      </c>
      <c r="AA3045" t="b">
        <v>0</v>
      </c>
      <c r="AB3045" t="s">
        <v>151</v>
      </c>
      <c r="AC3045" t="s">
        <v>151</v>
      </c>
    </row>
    <row r="3046" spans="1:29" hidden="1" x14ac:dyDescent="0.25">
      <c r="A3046">
        <v>602433</v>
      </c>
      <c r="B3046" t="s">
        <v>2594</v>
      </c>
      <c r="C3046" t="s">
        <v>3168</v>
      </c>
      <c r="D3046" t="s">
        <v>477</v>
      </c>
      <c r="E3046" t="s">
        <v>555</v>
      </c>
      <c r="G3046">
        <v>1</v>
      </c>
      <c r="J3046" s="5"/>
      <c r="K3046" s="5"/>
      <c r="L3046" t="s">
        <v>2604</v>
      </c>
      <c r="M3046">
        <v>2021</v>
      </c>
      <c r="N3046">
        <v>5</v>
      </c>
      <c r="O3046" t="s">
        <v>571</v>
      </c>
      <c r="P3046" t="s">
        <v>2605</v>
      </c>
      <c r="Q3046" t="s">
        <v>464</v>
      </c>
      <c r="R3046" t="s">
        <v>555</v>
      </c>
      <c r="S3046" t="s">
        <v>61</v>
      </c>
      <c r="T3046">
        <v>0</v>
      </c>
      <c r="U3046" s="7">
        <v>0</v>
      </c>
      <c r="V3046" s="4">
        <v>0</v>
      </c>
      <c r="Y3046">
        <v>0</v>
      </c>
      <c r="Z3046" t="s">
        <v>22</v>
      </c>
      <c r="AA3046" t="b">
        <v>0</v>
      </c>
      <c r="AB3046" t="s">
        <v>76</v>
      </c>
      <c r="AC3046" t="s">
        <v>3187</v>
      </c>
    </row>
    <row r="3047" spans="1:29" hidden="1" x14ac:dyDescent="0.25">
      <c r="A3047">
        <v>602790</v>
      </c>
      <c r="B3047" t="s">
        <v>2594</v>
      </c>
      <c r="C3047" t="s">
        <v>3168</v>
      </c>
      <c r="D3047" t="s">
        <v>477</v>
      </c>
      <c r="E3047" t="s">
        <v>228</v>
      </c>
      <c r="F3047" t="s">
        <v>229</v>
      </c>
      <c r="G3047">
        <v>1</v>
      </c>
      <c r="J3047" s="5"/>
      <c r="K3047" s="5"/>
      <c r="L3047" t="s">
        <v>2606</v>
      </c>
      <c r="M3047">
        <v>2021</v>
      </c>
      <c r="N3047">
        <v>2</v>
      </c>
      <c r="P3047" t="s">
        <v>2607</v>
      </c>
      <c r="Q3047" t="s">
        <v>464</v>
      </c>
      <c r="R3047" t="s">
        <v>232</v>
      </c>
      <c r="S3047" t="s">
        <v>61</v>
      </c>
      <c r="T3047">
        <v>0</v>
      </c>
      <c r="U3047" s="7">
        <v>0</v>
      </c>
      <c r="V3047" s="4">
        <v>0</v>
      </c>
      <c r="Y3047">
        <v>0</v>
      </c>
      <c r="Z3047" t="s">
        <v>22</v>
      </c>
      <c r="AA3047" t="b">
        <v>0</v>
      </c>
      <c r="AB3047" t="s">
        <v>199</v>
      </c>
      <c r="AC3047" t="s">
        <v>199</v>
      </c>
    </row>
    <row r="3048" spans="1:29" hidden="1" x14ac:dyDescent="0.25">
      <c r="A3048">
        <v>582982</v>
      </c>
      <c r="B3048" t="s">
        <v>2608</v>
      </c>
      <c r="C3048" t="s">
        <v>3168</v>
      </c>
      <c r="D3048" t="s">
        <v>74</v>
      </c>
      <c r="E3048" t="s">
        <v>99</v>
      </c>
      <c r="F3048" t="s">
        <v>100</v>
      </c>
      <c r="G3048">
        <v>1</v>
      </c>
      <c r="J3048" s="5"/>
      <c r="K3048" s="5"/>
      <c r="L3048" t="s">
        <v>2609</v>
      </c>
      <c r="M3048">
        <v>2021</v>
      </c>
      <c r="N3048">
        <v>6</v>
      </c>
      <c r="P3048" t="s">
        <v>266</v>
      </c>
      <c r="Q3048" t="s">
        <v>35</v>
      </c>
      <c r="R3048" t="s">
        <v>103</v>
      </c>
      <c r="S3048" t="s">
        <v>104</v>
      </c>
      <c r="T3048">
        <v>0.25</v>
      </c>
      <c r="U3048" s="7">
        <v>0.25</v>
      </c>
      <c r="V3048" s="4">
        <v>0.25</v>
      </c>
      <c r="Y3048">
        <v>0.25</v>
      </c>
      <c r="Z3048" t="s">
        <v>22</v>
      </c>
      <c r="AA3048" t="b">
        <v>0</v>
      </c>
      <c r="AB3048" t="s">
        <v>110</v>
      </c>
      <c r="AC3048" t="s">
        <v>110</v>
      </c>
    </row>
    <row r="3049" spans="1:29" hidden="1" x14ac:dyDescent="0.25">
      <c r="A3049">
        <v>599882</v>
      </c>
      <c r="B3049" t="s">
        <v>2608</v>
      </c>
      <c r="C3049" t="s">
        <v>3168</v>
      </c>
      <c r="D3049" t="s">
        <v>74</v>
      </c>
      <c r="E3049" t="s">
        <v>40</v>
      </c>
      <c r="F3049" t="s">
        <v>89</v>
      </c>
      <c r="G3049">
        <v>1</v>
      </c>
      <c r="J3049" s="5"/>
      <c r="K3049" s="5"/>
      <c r="L3049" t="s">
        <v>834</v>
      </c>
      <c r="M3049">
        <v>2021</v>
      </c>
      <c r="N3049">
        <v>5</v>
      </c>
      <c r="O3049" t="s">
        <v>34</v>
      </c>
      <c r="Q3049" t="s">
        <v>35</v>
      </c>
      <c r="R3049" t="s">
        <v>91</v>
      </c>
      <c r="S3049" t="s">
        <v>92</v>
      </c>
      <c r="T3049">
        <v>1</v>
      </c>
      <c r="U3049" s="7">
        <v>1</v>
      </c>
      <c r="V3049" s="4">
        <v>1</v>
      </c>
      <c r="Y3049">
        <v>1</v>
      </c>
      <c r="Z3049" t="s">
        <v>22</v>
      </c>
      <c r="AA3049" t="b">
        <v>0</v>
      </c>
      <c r="AB3049" t="s">
        <v>110</v>
      </c>
      <c r="AC3049" t="s">
        <v>110</v>
      </c>
    </row>
    <row r="3050" spans="1:29" hidden="1" x14ac:dyDescent="0.25">
      <c r="A3050">
        <v>599884</v>
      </c>
      <c r="B3050" t="s">
        <v>2608</v>
      </c>
      <c r="C3050" t="s">
        <v>3168</v>
      </c>
      <c r="D3050" t="s">
        <v>74</v>
      </c>
      <c r="E3050" t="s">
        <v>40</v>
      </c>
      <c r="F3050" t="s">
        <v>89</v>
      </c>
      <c r="G3050">
        <v>0.5</v>
      </c>
      <c r="J3050" s="5"/>
      <c r="K3050" s="5"/>
      <c r="L3050" t="s">
        <v>1331</v>
      </c>
      <c r="M3050">
        <v>2021</v>
      </c>
      <c r="N3050">
        <v>11</v>
      </c>
      <c r="O3050" t="s">
        <v>34</v>
      </c>
      <c r="Q3050" t="s">
        <v>35</v>
      </c>
      <c r="R3050" t="s">
        <v>91</v>
      </c>
      <c r="S3050" t="s">
        <v>92</v>
      </c>
      <c r="T3050">
        <v>1</v>
      </c>
      <c r="U3050" s="7">
        <v>1</v>
      </c>
      <c r="V3050" s="4">
        <v>0.5</v>
      </c>
      <c r="Y3050">
        <v>0.5</v>
      </c>
      <c r="Z3050" t="s">
        <v>22</v>
      </c>
      <c r="AA3050" t="b">
        <v>0</v>
      </c>
      <c r="AB3050" t="s">
        <v>110</v>
      </c>
      <c r="AC3050" t="s">
        <v>110</v>
      </c>
    </row>
    <row r="3051" spans="1:29" hidden="1" x14ac:dyDescent="0.25">
      <c r="A3051">
        <v>589141</v>
      </c>
      <c r="B3051" t="s">
        <v>387</v>
      </c>
      <c r="C3051" t="s">
        <v>3172</v>
      </c>
      <c r="D3051" t="s">
        <v>333</v>
      </c>
      <c r="E3051" t="s">
        <v>288</v>
      </c>
      <c r="G3051">
        <v>0.125</v>
      </c>
      <c r="J3051" s="5"/>
      <c r="K3051" s="5"/>
      <c r="M3051">
        <v>2020</v>
      </c>
      <c r="N3051">
        <v>89</v>
      </c>
      <c r="P3051" t="s">
        <v>388</v>
      </c>
      <c r="Q3051" t="s">
        <v>35</v>
      </c>
      <c r="R3051" t="s">
        <v>288</v>
      </c>
      <c r="S3051" t="s">
        <v>61</v>
      </c>
      <c r="T3051">
        <v>0</v>
      </c>
      <c r="U3051" s="7">
        <v>0</v>
      </c>
      <c r="V3051" s="4">
        <v>0</v>
      </c>
      <c r="Y3051">
        <v>0</v>
      </c>
      <c r="Z3051" t="s">
        <v>22</v>
      </c>
      <c r="AA3051" t="b">
        <v>0</v>
      </c>
      <c r="AB3051" t="s">
        <v>151</v>
      </c>
      <c r="AC3051" t="s">
        <v>151</v>
      </c>
    </row>
    <row r="3052" spans="1:29" hidden="1" x14ac:dyDescent="0.25">
      <c r="A3052">
        <v>589973</v>
      </c>
      <c r="B3052" t="s">
        <v>387</v>
      </c>
      <c r="C3052" t="s">
        <v>3168</v>
      </c>
      <c r="D3052" t="s">
        <v>333</v>
      </c>
      <c r="E3052" t="s">
        <v>438</v>
      </c>
      <c r="G3052">
        <v>0.14285714285713999</v>
      </c>
      <c r="J3052" s="5"/>
      <c r="K3052" s="5"/>
      <c r="M3052">
        <v>2018</v>
      </c>
      <c r="N3052">
        <v>33</v>
      </c>
      <c r="P3052" t="s">
        <v>2610</v>
      </c>
      <c r="Q3052" t="s">
        <v>35</v>
      </c>
      <c r="R3052" t="s">
        <v>438</v>
      </c>
      <c r="S3052" t="s">
        <v>61</v>
      </c>
      <c r="T3052">
        <v>0</v>
      </c>
      <c r="U3052" s="7">
        <v>0</v>
      </c>
      <c r="V3052" s="4">
        <v>0</v>
      </c>
      <c r="Y3052">
        <v>0</v>
      </c>
      <c r="Z3052" t="s">
        <v>22</v>
      </c>
      <c r="AA3052" t="b">
        <v>0</v>
      </c>
      <c r="AB3052" t="s">
        <v>76</v>
      </c>
      <c r="AC3052" t="s">
        <v>3186</v>
      </c>
    </row>
    <row r="3053" spans="1:29" hidden="1" x14ac:dyDescent="0.25">
      <c r="A3053">
        <v>591727</v>
      </c>
      <c r="B3053" t="s">
        <v>606</v>
      </c>
      <c r="C3053" t="s">
        <v>3168</v>
      </c>
      <c r="D3053" t="s">
        <v>437</v>
      </c>
      <c r="E3053" t="s">
        <v>228</v>
      </c>
      <c r="F3053" t="s">
        <v>100</v>
      </c>
      <c r="G3053">
        <v>1</v>
      </c>
      <c r="J3053" s="5"/>
      <c r="K3053" s="5"/>
      <c r="L3053" t="s">
        <v>2611</v>
      </c>
      <c r="M3053">
        <v>2020</v>
      </c>
      <c r="N3053">
        <v>12</v>
      </c>
      <c r="P3053" t="s">
        <v>601</v>
      </c>
      <c r="Q3053" t="s">
        <v>35</v>
      </c>
      <c r="R3053" t="s">
        <v>3093</v>
      </c>
      <c r="S3053" t="s">
        <v>61</v>
      </c>
      <c r="T3053">
        <v>0</v>
      </c>
      <c r="U3053" s="7">
        <v>0</v>
      </c>
      <c r="V3053" s="4">
        <v>0</v>
      </c>
      <c r="Y3053">
        <v>0</v>
      </c>
      <c r="Z3053" t="s">
        <v>22</v>
      </c>
      <c r="AA3053" t="b">
        <v>0</v>
      </c>
      <c r="AB3053" t="s">
        <v>151</v>
      </c>
      <c r="AC3053" t="s">
        <v>151</v>
      </c>
    </row>
    <row r="3054" spans="1:29" hidden="1" x14ac:dyDescent="0.25">
      <c r="A3054">
        <v>596002</v>
      </c>
      <c r="B3054" t="s">
        <v>613</v>
      </c>
      <c r="C3054" t="s">
        <v>3168</v>
      </c>
      <c r="D3054" t="s">
        <v>201</v>
      </c>
      <c r="E3054" t="s">
        <v>117</v>
      </c>
      <c r="G3054">
        <v>0.33333333333332998</v>
      </c>
      <c r="J3054" s="5"/>
      <c r="K3054" s="5"/>
      <c r="L3054" t="s">
        <v>2612</v>
      </c>
      <c r="M3054">
        <v>2021</v>
      </c>
      <c r="N3054">
        <v>11</v>
      </c>
      <c r="O3054" t="s">
        <v>34</v>
      </c>
      <c r="P3054" t="s">
        <v>266</v>
      </c>
      <c r="Q3054" t="s">
        <v>35</v>
      </c>
      <c r="R3054" t="s">
        <v>117</v>
      </c>
      <c r="S3054" t="s">
        <v>120</v>
      </c>
      <c r="T3054">
        <v>1</v>
      </c>
      <c r="U3054" s="7">
        <v>1</v>
      </c>
      <c r="V3054" s="4">
        <v>0.33333333333332998</v>
      </c>
      <c r="Y3054">
        <v>0.33333333333332998</v>
      </c>
      <c r="Z3054" t="s">
        <v>22</v>
      </c>
      <c r="AA3054" t="b">
        <v>0</v>
      </c>
      <c r="AB3054" t="s">
        <v>151</v>
      </c>
      <c r="AC3054" t="s">
        <v>458</v>
      </c>
    </row>
    <row r="3055" spans="1:29" hidden="1" x14ac:dyDescent="0.25">
      <c r="A3055">
        <v>596029</v>
      </c>
      <c r="B3055" t="s">
        <v>613</v>
      </c>
      <c r="C3055" t="s">
        <v>3168</v>
      </c>
      <c r="D3055" t="s">
        <v>201</v>
      </c>
      <c r="E3055" t="s">
        <v>117</v>
      </c>
      <c r="G3055">
        <v>0.5</v>
      </c>
      <c r="J3055" s="5"/>
      <c r="K3055" s="5"/>
      <c r="L3055" t="s">
        <v>2612</v>
      </c>
      <c r="M3055">
        <v>2021</v>
      </c>
      <c r="N3055">
        <v>9</v>
      </c>
      <c r="O3055" t="s">
        <v>34</v>
      </c>
      <c r="P3055" t="s">
        <v>266</v>
      </c>
      <c r="Q3055" t="s">
        <v>35</v>
      </c>
      <c r="R3055" t="s">
        <v>117</v>
      </c>
      <c r="S3055" t="s">
        <v>120</v>
      </c>
      <c r="T3055">
        <v>1</v>
      </c>
      <c r="U3055" s="7">
        <v>1</v>
      </c>
      <c r="V3055" s="4">
        <v>0.5</v>
      </c>
      <c r="Y3055">
        <v>0.5</v>
      </c>
      <c r="Z3055" t="s">
        <v>22</v>
      </c>
      <c r="AA3055" t="b">
        <v>0</v>
      </c>
      <c r="AB3055" t="s">
        <v>151</v>
      </c>
      <c r="AC3055" t="s">
        <v>458</v>
      </c>
    </row>
    <row r="3056" spans="1:29" hidden="1" x14ac:dyDescent="0.25">
      <c r="A3056">
        <v>597417</v>
      </c>
      <c r="B3056" t="s">
        <v>613</v>
      </c>
      <c r="C3056" t="s">
        <v>3168</v>
      </c>
      <c r="D3056" t="s">
        <v>201</v>
      </c>
      <c r="E3056" t="s">
        <v>117</v>
      </c>
      <c r="G3056">
        <v>0.5</v>
      </c>
      <c r="J3056" s="5"/>
      <c r="K3056" s="5"/>
      <c r="L3056" t="s">
        <v>2612</v>
      </c>
      <c r="M3056">
        <v>2021</v>
      </c>
      <c r="N3056">
        <v>11</v>
      </c>
      <c r="O3056" t="s">
        <v>34</v>
      </c>
      <c r="P3056" t="s">
        <v>266</v>
      </c>
      <c r="Q3056" t="s">
        <v>35</v>
      </c>
      <c r="R3056" t="s">
        <v>117</v>
      </c>
      <c r="S3056" t="s">
        <v>120</v>
      </c>
      <c r="T3056">
        <v>1</v>
      </c>
      <c r="U3056" s="7">
        <v>1</v>
      </c>
      <c r="V3056" s="4">
        <v>0.5</v>
      </c>
      <c r="Y3056">
        <v>0.5</v>
      </c>
      <c r="Z3056" t="s">
        <v>22</v>
      </c>
      <c r="AA3056" t="b">
        <v>0</v>
      </c>
      <c r="AB3056" t="s">
        <v>151</v>
      </c>
      <c r="AC3056" t="s">
        <v>458</v>
      </c>
    </row>
    <row r="3057" spans="1:29" hidden="1" x14ac:dyDescent="0.25">
      <c r="A3057">
        <v>604649</v>
      </c>
      <c r="B3057" t="s">
        <v>613</v>
      </c>
      <c r="C3057" t="s">
        <v>3168</v>
      </c>
      <c r="D3057" t="s">
        <v>201</v>
      </c>
      <c r="E3057" t="s">
        <v>99</v>
      </c>
      <c r="F3057" t="s">
        <v>100</v>
      </c>
      <c r="G3057">
        <v>0.33333333333332998</v>
      </c>
      <c r="J3057" s="5"/>
      <c r="K3057" s="5"/>
      <c r="L3057" t="s">
        <v>2613</v>
      </c>
      <c r="M3057">
        <v>2021</v>
      </c>
      <c r="N3057">
        <v>11</v>
      </c>
      <c r="P3057" t="s">
        <v>993</v>
      </c>
      <c r="Q3057" t="s">
        <v>69</v>
      </c>
      <c r="R3057" t="s">
        <v>103</v>
      </c>
      <c r="S3057" t="s">
        <v>104</v>
      </c>
      <c r="T3057">
        <v>0.25</v>
      </c>
      <c r="U3057" s="7">
        <v>0.5</v>
      </c>
      <c r="V3057" s="4">
        <v>0.16666666666666499</v>
      </c>
      <c r="Y3057">
        <v>0.16666666666666499</v>
      </c>
      <c r="Z3057" t="s">
        <v>22</v>
      </c>
      <c r="AA3057" t="b">
        <v>0</v>
      </c>
      <c r="AB3057" t="s">
        <v>151</v>
      </c>
      <c r="AC3057" t="s">
        <v>458</v>
      </c>
    </row>
    <row r="3058" spans="1:29" x14ac:dyDescent="0.25">
      <c r="A3058">
        <v>596103</v>
      </c>
      <c r="B3058" t="s">
        <v>62</v>
      </c>
      <c r="C3058" t="s">
        <v>3172</v>
      </c>
      <c r="D3058" t="s">
        <v>63</v>
      </c>
      <c r="E3058" t="s">
        <v>40</v>
      </c>
      <c r="F3058" t="s">
        <v>64</v>
      </c>
      <c r="G3058">
        <v>0.2</v>
      </c>
      <c r="J3058" s="5">
        <v>617546400072</v>
      </c>
      <c r="K3058" s="5" t="s">
        <v>66</v>
      </c>
      <c r="L3058" t="s">
        <v>67</v>
      </c>
      <c r="M3058">
        <v>2021</v>
      </c>
      <c r="N3058">
        <v>6</v>
      </c>
      <c r="O3058" t="s">
        <v>68</v>
      </c>
      <c r="P3058" t="s">
        <v>389</v>
      </c>
      <c r="Q3058" t="s">
        <v>69</v>
      </c>
      <c r="R3058" t="s">
        <v>70</v>
      </c>
      <c r="S3058" t="s">
        <v>390</v>
      </c>
      <c r="T3058">
        <v>9</v>
      </c>
      <c r="U3058" s="7">
        <v>9</v>
      </c>
      <c r="V3058" s="4">
        <v>1.8</v>
      </c>
      <c r="Y3058">
        <v>1.8</v>
      </c>
      <c r="Z3058" t="s">
        <v>22</v>
      </c>
      <c r="AA3058" t="b">
        <v>0</v>
      </c>
      <c r="AB3058" t="s">
        <v>38</v>
      </c>
      <c r="AC3058" t="s">
        <v>38</v>
      </c>
    </row>
    <row r="3059" spans="1:29" x14ac:dyDescent="0.25">
      <c r="A3059">
        <v>596110</v>
      </c>
      <c r="B3059" t="s">
        <v>62</v>
      </c>
      <c r="C3059" t="s">
        <v>3172</v>
      </c>
      <c r="D3059" t="s">
        <v>57</v>
      </c>
      <c r="E3059" t="s">
        <v>117</v>
      </c>
      <c r="G3059">
        <v>0.5</v>
      </c>
      <c r="J3059" s="5"/>
      <c r="K3059" s="5"/>
      <c r="L3059" t="s">
        <v>391</v>
      </c>
      <c r="M3059">
        <v>2017</v>
      </c>
      <c r="N3059">
        <v>11</v>
      </c>
      <c r="O3059" t="s">
        <v>34</v>
      </c>
      <c r="P3059" t="s">
        <v>176</v>
      </c>
      <c r="Q3059" t="s">
        <v>35</v>
      </c>
      <c r="R3059" t="s">
        <v>117</v>
      </c>
      <c r="S3059" t="s">
        <v>120</v>
      </c>
      <c r="T3059">
        <v>1</v>
      </c>
      <c r="U3059" s="7">
        <v>1</v>
      </c>
      <c r="V3059" s="4">
        <v>0.5</v>
      </c>
      <c r="Y3059">
        <v>0.5</v>
      </c>
      <c r="Z3059" t="s">
        <v>22</v>
      </c>
      <c r="AA3059" t="b">
        <v>0</v>
      </c>
      <c r="AB3059" t="s">
        <v>38</v>
      </c>
      <c r="AC3059" t="s">
        <v>38</v>
      </c>
    </row>
    <row r="3060" spans="1:29" hidden="1" x14ac:dyDescent="0.25">
      <c r="A3060">
        <v>581417</v>
      </c>
      <c r="B3060" t="s">
        <v>73</v>
      </c>
      <c r="C3060" t="s">
        <v>3168</v>
      </c>
      <c r="D3060" t="s">
        <v>74</v>
      </c>
      <c r="E3060" t="s">
        <v>58</v>
      </c>
      <c r="G3060">
        <v>0.2</v>
      </c>
      <c r="J3060" s="5"/>
      <c r="K3060" s="5"/>
      <c r="L3060" t="s">
        <v>2614</v>
      </c>
      <c r="M3060">
        <v>2020</v>
      </c>
      <c r="N3060">
        <v>311</v>
      </c>
      <c r="O3060" t="s">
        <v>34</v>
      </c>
      <c r="P3060" t="s">
        <v>362</v>
      </c>
      <c r="Q3060" t="s">
        <v>35</v>
      </c>
      <c r="R3060" t="s">
        <v>58</v>
      </c>
      <c r="S3060" t="s">
        <v>60</v>
      </c>
      <c r="T3060">
        <v>3</v>
      </c>
      <c r="U3060" s="7">
        <v>3</v>
      </c>
      <c r="V3060" s="4">
        <v>0.60000000000000009</v>
      </c>
      <c r="Y3060">
        <v>0.60000000000000009</v>
      </c>
      <c r="Z3060" t="s">
        <v>22</v>
      </c>
      <c r="AA3060" t="b">
        <v>0</v>
      </c>
      <c r="AB3060" t="s">
        <v>76</v>
      </c>
      <c r="AC3060" t="s">
        <v>3185</v>
      </c>
    </row>
    <row r="3061" spans="1:29" hidden="1" x14ac:dyDescent="0.25">
      <c r="A3061">
        <v>585208</v>
      </c>
      <c r="B3061" t="s">
        <v>107</v>
      </c>
      <c r="C3061" t="s">
        <v>3168</v>
      </c>
      <c r="D3061" t="s">
        <v>108</v>
      </c>
      <c r="E3061" t="s">
        <v>58</v>
      </c>
      <c r="G3061">
        <v>0.5</v>
      </c>
      <c r="J3061" s="5"/>
      <c r="K3061" s="5"/>
      <c r="M3061">
        <v>2021</v>
      </c>
      <c r="N3061">
        <v>405</v>
      </c>
      <c r="O3061" t="s">
        <v>159</v>
      </c>
      <c r="P3061" t="s">
        <v>318</v>
      </c>
      <c r="Q3061" t="s">
        <v>69</v>
      </c>
      <c r="R3061" t="s">
        <v>58</v>
      </c>
      <c r="S3061" t="s">
        <v>60</v>
      </c>
      <c r="T3061">
        <v>3</v>
      </c>
      <c r="U3061" s="7">
        <v>4.6868785933694239</v>
      </c>
      <c r="V3061" s="4">
        <v>2.343439296684712</v>
      </c>
      <c r="Y3061">
        <v>2.343439296684712</v>
      </c>
      <c r="Z3061" t="s">
        <v>22</v>
      </c>
      <c r="AA3061" t="b">
        <v>0</v>
      </c>
      <c r="AB3061" t="s">
        <v>76</v>
      </c>
      <c r="AC3061" t="s">
        <v>3185</v>
      </c>
    </row>
    <row r="3062" spans="1:29" x14ac:dyDescent="0.25">
      <c r="A3062">
        <v>604286</v>
      </c>
      <c r="B3062" t="s">
        <v>649</v>
      </c>
      <c r="C3062" t="s">
        <v>3168</v>
      </c>
      <c r="D3062" t="s">
        <v>28</v>
      </c>
      <c r="E3062" t="s">
        <v>29</v>
      </c>
      <c r="F3062" t="s">
        <v>89</v>
      </c>
      <c r="G3062">
        <v>0.5</v>
      </c>
      <c r="J3062" s="5"/>
      <c r="K3062" s="5"/>
      <c r="L3062" t="s">
        <v>683</v>
      </c>
      <c r="M3062">
        <v>2021</v>
      </c>
      <c r="N3062">
        <v>25</v>
      </c>
      <c r="O3062" t="s">
        <v>34</v>
      </c>
      <c r="Q3062" t="s">
        <v>69</v>
      </c>
      <c r="R3062" t="s">
        <v>301</v>
      </c>
      <c r="S3062" t="s">
        <v>92</v>
      </c>
      <c r="T3062">
        <v>1</v>
      </c>
      <c r="U3062" s="7">
        <v>2</v>
      </c>
      <c r="V3062" s="4">
        <v>1</v>
      </c>
      <c r="Y3062">
        <v>1</v>
      </c>
      <c r="Z3062" t="s">
        <v>22</v>
      </c>
      <c r="AA3062" t="b">
        <v>0</v>
      </c>
      <c r="AB3062" t="s">
        <v>45</v>
      </c>
      <c r="AC3062" t="s">
        <v>45</v>
      </c>
    </row>
    <row r="3063" spans="1:29" hidden="1" x14ac:dyDescent="0.25">
      <c r="A3063">
        <v>607153</v>
      </c>
      <c r="B3063" t="s">
        <v>649</v>
      </c>
      <c r="C3063" t="s">
        <v>3168</v>
      </c>
      <c r="D3063" t="s">
        <v>28</v>
      </c>
      <c r="E3063" t="s">
        <v>75</v>
      </c>
      <c r="G3063">
        <v>0.14285714285713999</v>
      </c>
      <c r="J3063" s="5"/>
      <c r="K3063" s="5"/>
      <c r="M3063">
        <v>2021</v>
      </c>
      <c r="N3063">
        <v>232</v>
      </c>
      <c r="P3063" t="s">
        <v>266</v>
      </c>
      <c r="Q3063" t="s">
        <v>35</v>
      </c>
      <c r="R3063" t="s">
        <v>75</v>
      </c>
      <c r="S3063" t="s">
        <v>61</v>
      </c>
      <c r="T3063">
        <v>0</v>
      </c>
      <c r="U3063" s="7">
        <v>0</v>
      </c>
      <c r="V3063" s="4">
        <v>0</v>
      </c>
      <c r="Y3063">
        <v>0</v>
      </c>
      <c r="Z3063" t="s">
        <v>22</v>
      </c>
      <c r="AA3063" t="b">
        <v>0</v>
      </c>
      <c r="AB3063" t="s">
        <v>45</v>
      </c>
      <c r="AC3063" t="s">
        <v>45</v>
      </c>
    </row>
    <row r="3064" spans="1:29" hidden="1" x14ac:dyDescent="0.25">
      <c r="A3064">
        <v>607161</v>
      </c>
      <c r="B3064" t="s">
        <v>649</v>
      </c>
      <c r="C3064" t="s">
        <v>3168</v>
      </c>
      <c r="D3064" t="s">
        <v>28</v>
      </c>
      <c r="E3064" t="s">
        <v>75</v>
      </c>
      <c r="G3064">
        <v>0.16666666666666999</v>
      </c>
      <c r="J3064" s="5"/>
      <c r="K3064" s="5"/>
      <c r="M3064">
        <v>2021</v>
      </c>
      <c r="N3064">
        <v>184</v>
      </c>
      <c r="P3064" t="s">
        <v>266</v>
      </c>
      <c r="Q3064" t="s">
        <v>35</v>
      </c>
      <c r="R3064" t="s">
        <v>75</v>
      </c>
      <c r="S3064" t="s">
        <v>61</v>
      </c>
      <c r="T3064">
        <v>0</v>
      </c>
      <c r="U3064" s="7">
        <v>0</v>
      </c>
      <c r="V3064" s="4">
        <v>0</v>
      </c>
      <c r="Y3064">
        <v>0</v>
      </c>
      <c r="Z3064" t="s">
        <v>22</v>
      </c>
      <c r="AA3064" t="b">
        <v>0</v>
      </c>
      <c r="AB3064" t="s">
        <v>45</v>
      </c>
      <c r="AC3064" t="s">
        <v>45</v>
      </c>
    </row>
    <row r="3065" spans="1:29" hidden="1" x14ac:dyDescent="0.25">
      <c r="A3065">
        <v>607166</v>
      </c>
      <c r="B3065" t="s">
        <v>649</v>
      </c>
      <c r="C3065" t="s">
        <v>3168</v>
      </c>
      <c r="D3065" t="s">
        <v>28</v>
      </c>
      <c r="E3065" t="s">
        <v>75</v>
      </c>
      <c r="G3065">
        <v>0.14285714285713999</v>
      </c>
      <c r="J3065" s="5"/>
      <c r="K3065" s="5"/>
      <c r="M3065">
        <v>2021</v>
      </c>
      <c r="N3065">
        <v>102</v>
      </c>
      <c r="P3065" t="s">
        <v>266</v>
      </c>
      <c r="Q3065" t="s">
        <v>35</v>
      </c>
      <c r="R3065" t="s">
        <v>75</v>
      </c>
      <c r="S3065" t="s">
        <v>61</v>
      </c>
      <c r="T3065">
        <v>0</v>
      </c>
      <c r="U3065" s="7">
        <v>0</v>
      </c>
      <c r="V3065" s="4">
        <v>0</v>
      </c>
      <c r="Y3065">
        <v>0</v>
      </c>
      <c r="Z3065" t="s">
        <v>22</v>
      </c>
      <c r="AA3065" t="b">
        <v>0</v>
      </c>
      <c r="AB3065" t="s">
        <v>45</v>
      </c>
      <c r="AC3065" t="s">
        <v>45</v>
      </c>
    </row>
    <row r="3066" spans="1:29" hidden="1" x14ac:dyDescent="0.25">
      <c r="A3066">
        <v>587713</v>
      </c>
      <c r="B3066" t="s">
        <v>77</v>
      </c>
      <c r="C3066" t="s">
        <v>3169</v>
      </c>
      <c r="D3066" t="s">
        <v>78</v>
      </c>
      <c r="E3066" t="s">
        <v>40</v>
      </c>
      <c r="F3066" t="s">
        <v>64</v>
      </c>
      <c r="G3066">
        <v>0.16666666666666999</v>
      </c>
      <c r="H3066" t="s">
        <v>392</v>
      </c>
      <c r="I3066" t="s">
        <v>393</v>
      </c>
      <c r="J3066" s="5">
        <v>610008400001</v>
      </c>
      <c r="K3066" s="5" t="s">
        <v>66</v>
      </c>
      <c r="L3066" t="s">
        <v>394</v>
      </c>
      <c r="M3066">
        <v>2021</v>
      </c>
      <c r="N3066">
        <v>12</v>
      </c>
      <c r="O3066" t="s">
        <v>149</v>
      </c>
      <c r="Q3066" t="s">
        <v>69</v>
      </c>
      <c r="R3066" t="s">
        <v>70</v>
      </c>
      <c r="S3066" t="s">
        <v>208</v>
      </c>
      <c r="T3066">
        <v>14</v>
      </c>
      <c r="U3066" s="7">
        <v>14</v>
      </c>
      <c r="V3066" s="4">
        <v>2.3333333333333797</v>
      </c>
      <c r="Y3066">
        <v>2.3333333333333797</v>
      </c>
      <c r="Z3066" t="s">
        <v>22</v>
      </c>
      <c r="AA3066" t="b">
        <v>0</v>
      </c>
      <c r="AB3066" t="s">
        <v>76</v>
      </c>
      <c r="AC3066" t="s">
        <v>3187</v>
      </c>
    </row>
    <row r="3067" spans="1:29" hidden="1" x14ac:dyDescent="0.25">
      <c r="A3067">
        <v>602438</v>
      </c>
      <c r="B3067" t="s">
        <v>77</v>
      </c>
      <c r="C3067" t="s">
        <v>3168</v>
      </c>
      <c r="D3067" t="s">
        <v>78</v>
      </c>
      <c r="E3067" t="s">
        <v>1245</v>
      </c>
      <c r="G3067">
        <v>0.25</v>
      </c>
      <c r="J3067" s="5"/>
      <c r="K3067" s="5"/>
      <c r="M3067">
        <v>2021</v>
      </c>
      <c r="N3067">
        <v>40</v>
      </c>
      <c r="O3067" t="s">
        <v>34</v>
      </c>
      <c r="P3067" t="s">
        <v>2615</v>
      </c>
      <c r="Q3067" t="s">
        <v>35</v>
      </c>
      <c r="R3067" t="s">
        <v>1245</v>
      </c>
      <c r="S3067" t="s">
        <v>61</v>
      </c>
      <c r="T3067">
        <v>0</v>
      </c>
      <c r="U3067" s="7">
        <v>0</v>
      </c>
      <c r="V3067" s="4">
        <v>0</v>
      </c>
      <c r="Y3067">
        <v>0</v>
      </c>
      <c r="Z3067" t="s">
        <v>22</v>
      </c>
      <c r="AA3067" t="b">
        <v>0</v>
      </c>
      <c r="AB3067" t="s">
        <v>151</v>
      </c>
      <c r="AC3067" t="s">
        <v>151</v>
      </c>
    </row>
    <row r="3068" spans="1:29" hidden="1" x14ac:dyDescent="0.25">
      <c r="A3068">
        <v>602711</v>
      </c>
      <c r="B3068" t="s">
        <v>77</v>
      </c>
      <c r="C3068" t="s">
        <v>3177</v>
      </c>
      <c r="D3068" t="s">
        <v>78</v>
      </c>
      <c r="E3068" t="s">
        <v>40</v>
      </c>
      <c r="F3068" t="s">
        <v>64</v>
      </c>
      <c r="G3068">
        <v>0.11111111111110999</v>
      </c>
      <c r="H3068" t="s">
        <v>395</v>
      </c>
      <c r="I3068" t="s">
        <v>143</v>
      </c>
      <c r="J3068" s="5">
        <v>712143700001</v>
      </c>
      <c r="K3068" s="5" t="s">
        <v>80</v>
      </c>
      <c r="L3068" t="s">
        <v>396</v>
      </c>
      <c r="M3068">
        <v>2021</v>
      </c>
      <c r="N3068">
        <v>15</v>
      </c>
      <c r="O3068" t="s">
        <v>149</v>
      </c>
      <c r="P3068" t="s">
        <v>397</v>
      </c>
      <c r="Q3068" t="s">
        <v>69</v>
      </c>
      <c r="R3068" t="s">
        <v>70</v>
      </c>
      <c r="S3068" t="s">
        <v>145</v>
      </c>
      <c r="T3068">
        <v>22</v>
      </c>
      <c r="U3068" s="7">
        <v>22</v>
      </c>
      <c r="V3068" s="4">
        <v>2.4444444444444198</v>
      </c>
      <c r="Y3068">
        <v>2.4444444444444198</v>
      </c>
      <c r="Z3068" t="s">
        <v>22</v>
      </c>
      <c r="AA3068" t="b">
        <v>0</v>
      </c>
      <c r="AB3068" t="s">
        <v>76</v>
      </c>
      <c r="AC3068" t="s">
        <v>3187</v>
      </c>
    </row>
    <row r="3069" spans="1:29" hidden="1" x14ac:dyDescent="0.25">
      <c r="A3069">
        <v>589729</v>
      </c>
      <c r="B3069" t="s">
        <v>340</v>
      </c>
      <c r="C3069" t="s">
        <v>3172</v>
      </c>
      <c r="D3069" t="s">
        <v>333</v>
      </c>
      <c r="E3069" t="s">
        <v>117</v>
      </c>
      <c r="G3069">
        <v>0.5</v>
      </c>
      <c r="J3069" s="5"/>
      <c r="K3069" s="5"/>
      <c r="L3069" t="s">
        <v>398</v>
      </c>
      <c r="M3069">
        <v>2020</v>
      </c>
      <c r="N3069">
        <v>27</v>
      </c>
      <c r="O3069" t="s">
        <v>34</v>
      </c>
      <c r="P3069" t="s">
        <v>399</v>
      </c>
      <c r="Q3069" t="s">
        <v>35</v>
      </c>
      <c r="R3069" t="s">
        <v>117</v>
      </c>
      <c r="S3069" t="s">
        <v>120</v>
      </c>
      <c r="T3069">
        <v>1</v>
      </c>
      <c r="U3069" s="7">
        <v>1</v>
      </c>
      <c r="V3069" s="4">
        <v>0.5</v>
      </c>
      <c r="Y3069">
        <v>0.5</v>
      </c>
      <c r="Z3069" t="s">
        <v>22</v>
      </c>
      <c r="AA3069" t="b">
        <v>0</v>
      </c>
      <c r="AB3069" t="s">
        <v>151</v>
      </c>
      <c r="AC3069" t="s">
        <v>151</v>
      </c>
    </row>
    <row r="3070" spans="1:29" x14ac:dyDescent="0.25">
      <c r="A3070">
        <v>593704</v>
      </c>
      <c r="B3070" t="s">
        <v>85</v>
      </c>
      <c r="C3070" t="s">
        <v>3168</v>
      </c>
      <c r="D3070" t="s">
        <v>28</v>
      </c>
      <c r="E3070" t="s">
        <v>40</v>
      </c>
      <c r="F3070" t="s">
        <v>171</v>
      </c>
      <c r="G3070">
        <v>0.5</v>
      </c>
      <c r="J3070" s="5"/>
      <c r="K3070" s="5"/>
      <c r="L3070" t="s">
        <v>2616</v>
      </c>
      <c r="M3070">
        <v>2021</v>
      </c>
      <c r="N3070">
        <v>6</v>
      </c>
      <c r="O3070" t="s">
        <v>179</v>
      </c>
      <c r="Q3070" t="s">
        <v>181</v>
      </c>
      <c r="R3070" t="s">
        <v>357</v>
      </c>
      <c r="S3070" t="s">
        <v>44</v>
      </c>
      <c r="T3070">
        <v>0.5</v>
      </c>
      <c r="U3070" s="7">
        <v>1</v>
      </c>
      <c r="V3070" s="4">
        <v>0.5</v>
      </c>
      <c r="Y3070">
        <v>0.5</v>
      </c>
      <c r="Z3070" t="s">
        <v>22</v>
      </c>
      <c r="AA3070" t="b">
        <v>0</v>
      </c>
      <c r="AB3070" t="s">
        <v>38</v>
      </c>
      <c r="AC3070" t="s">
        <v>38</v>
      </c>
    </row>
    <row r="3071" spans="1:29" x14ac:dyDescent="0.25">
      <c r="A3071">
        <v>600616</v>
      </c>
      <c r="B3071" t="s">
        <v>85</v>
      </c>
      <c r="C3071" t="s">
        <v>3168</v>
      </c>
      <c r="D3071" t="s">
        <v>28</v>
      </c>
      <c r="E3071" t="s">
        <v>40</v>
      </c>
      <c r="F3071" t="s">
        <v>64</v>
      </c>
      <c r="G3071">
        <v>0.5</v>
      </c>
      <c r="H3071" t="s">
        <v>2617</v>
      </c>
      <c r="I3071" t="s">
        <v>66</v>
      </c>
      <c r="J3071" s="5">
        <v>709515600001</v>
      </c>
      <c r="K3071" s="5" t="s">
        <v>49</v>
      </c>
      <c r="L3071" t="s">
        <v>2618</v>
      </c>
      <c r="M3071">
        <v>2021</v>
      </c>
      <c r="N3071">
        <v>14</v>
      </c>
      <c r="O3071" t="s">
        <v>368</v>
      </c>
      <c r="Q3071" t="s">
        <v>69</v>
      </c>
      <c r="R3071" t="s">
        <v>70</v>
      </c>
      <c r="S3071" t="s">
        <v>71</v>
      </c>
      <c r="T3071">
        <v>12</v>
      </c>
      <c r="U3071" s="7">
        <v>12</v>
      </c>
      <c r="V3071" s="4">
        <v>6</v>
      </c>
      <c r="Y3071">
        <v>6</v>
      </c>
      <c r="Z3071" t="s">
        <v>22</v>
      </c>
      <c r="AA3071" t="b">
        <v>0</v>
      </c>
      <c r="AB3071" t="s">
        <v>45</v>
      </c>
      <c r="AC3071" t="s">
        <v>45</v>
      </c>
    </row>
    <row r="3072" spans="1:29" x14ac:dyDescent="0.25">
      <c r="A3072">
        <v>600621</v>
      </c>
      <c r="B3072" t="s">
        <v>85</v>
      </c>
      <c r="C3072" t="s">
        <v>3168</v>
      </c>
      <c r="D3072" t="s">
        <v>28</v>
      </c>
      <c r="E3072" t="s">
        <v>40</v>
      </c>
      <c r="F3072" t="s">
        <v>146</v>
      </c>
      <c r="G3072">
        <v>0.5</v>
      </c>
      <c r="H3072" t="s">
        <v>2619</v>
      </c>
      <c r="I3072" t="s">
        <v>49</v>
      </c>
      <c r="J3072" s="5"/>
      <c r="K3072" s="5"/>
      <c r="L3072" t="s">
        <v>286</v>
      </c>
      <c r="M3072">
        <v>2021</v>
      </c>
      <c r="N3072">
        <v>30</v>
      </c>
      <c r="O3072" t="s">
        <v>34</v>
      </c>
      <c r="Q3072" t="s">
        <v>35</v>
      </c>
      <c r="R3072" t="s">
        <v>150</v>
      </c>
      <c r="S3072" t="s">
        <v>169</v>
      </c>
      <c r="T3072">
        <v>7</v>
      </c>
      <c r="U3072" s="7">
        <v>7</v>
      </c>
      <c r="V3072" s="4">
        <v>3.5</v>
      </c>
      <c r="Y3072">
        <v>3.5</v>
      </c>
      <c r="Z3072" t="s">
        <v>22</v>
      </c>
      <c r="AA3072" t="b">
        <v>0</v>
      </c>
      <c r="AB3072" t="s">
        <v>45</v>
      </c>
      <c r="AC3072" t="s">
        <v>45</v>
      </c>
    </row>
    <row r="3073" spans="1:29" hidden="1" x14ac:dyDescent="0.25">
      <c r="A3073">
        <v>600940</v>
      </c>
      <c r="B3073" t="s">
        <v>85</v>
      </c>
      <c r="C3073" t="s">
        <v>3168</v>
      </c>
      <c r="D3073" t="s">
        <v>28</v>
      </c>
      <c r="E3073" t="s">
        <v>40</v>
      </c>
      <c r="F3073" t="s">
        <v>89</v>
      </c>
      <c r="G3073">
        <v>0.25</v>
      </c>
      <c r="J3073" s="5"/>
      <c r="K3073" s="5"/>
      <c r="L3073" t="s">
        <v>151</v>
      </c>
      <c r="M3073">
        <v>2021</v>
      </c>
      <c r="N3073">
        <v>18</v>
      </c>
      <c r="O3073" t="s">
        <v>34</v>
      </c>
      <c r="Q3073" t="s">
        <v>35</v>
      </c>
      <c r="R3073" t="s">
        <v>91</v>
      </c>
      <c r="S3073" t="s">
        <v>92</v>
      </c>
      <c r="T3073">
        <v>1</v>
      </c>
      <c r="U3073" s="7">
        <v>1</v>
      </c>
      <c r="V3073" s="4">
        <v>0.25</v>
      </c>
      <c r="Y3073">
        <v>0.25</v>
      </c>
      <c r="Z3073" t="s">
        <v>22</v>
      </c>
      <c r="AA3073" t="b">
        <v>0</v>
      </c>
      <c r="AB3073" t="s">
        <v>76</v>
      </c>
      <c r="AC3073" t="s">
        <v>3185</v>
      </c>
    </row>
    <row r="3074" spans="1:29" x14ac:dyDescent="0.25">
      <c r="A3074">
        <v>601310</v>
      </c>
      <c r="B3074" t="s">
        <v>85</v>
      </c>
      <c r="C3074" t="s">
        <v>3168</v>
      </c>
      <c r="D3074" t="s">
        <v>28</v>
      </c>
      <c r="E3074" t="s">
        <v>40</v>
      </c>
      <c r="F3074" t="s">
        <v>89</v>
      </c>
      <c r="G3074">
        <v>0.5</v>
      </c>
      <c r="J3074" s="5"/>
      <c r="K3074" s="5"/>
      <c r="L3074" t="s">
        <v>683</v>
      </c>
      <c r="M3074">
        <v>2021</v>
      </c>
      <c r="N3074">
        <v>22</v>
      </c>
      <c r="O3074" t="s">
        <v>34</v>
      </c>
      <c r="Q3074" t="s">
        <v>35</v>
      </c>
      <c r="R3074" t="s">
        <v>91</v>
      </c>
      <c r="S3074" t="s">
        <v>92</v>
      </c>
      <c r="T3074">
        <v>1</v>
      </c>
      <c r="U3074" s="7">
        <v>1</v>
      </c>
      <c r="V3074" s="4">
        <v>0.5</v>
      </c>
      <c r="Y3074">
        <v>0.5</v>
      </c>
      <c r="Z3074" t="s">
        <v>22</v>
      </c>
      <c r="AA3074" t="b">
        <v>0</v>
      </c>
      <c r="AB3074" t="s">
        <v>45</v>
      </c>
      <c r="AC3074" t="s">
        <v>45</v>
      </c>
    </row>
    <row r="3075" spans="1:29" x14ac:dyDescent="0.25">
      <c r="A3075">
        <v>595814</v>
      </c>
      <c r="B3075" t="s">
        <v>400</v>
      </c>
      <c r="C3075" t="s">
        <v>3176</v>
      </c>
      <c r="D3075" t="s">
        <v>196</v>
      </c>
      <c r="E3075" t="s">
        <v>58</v>
      </c>
      <c r="G3075">
        <v>9.0909090909090995E-2</v>
      </c>
      <c r="J3075" s="5"/>
      <c r="K3075" s="5"/>
      <c r="M3075">
        <v>2021</v>
      </c>
      <c r="N3075">
        <v>317</v>
      </c>
      <c r="O3075" t="s">
        <v>159</v>
      </c>
      <c r="P3075" t="s">
        <v>401</v>
      </c>
      <c r="Q3075" t="s">
        <v>69</v>
      </c>
      <c r="R3075" t="s">
        <v>58</v>
      </c>
      <c r="S3075" t="s">
        <v>60</v>
      </c>
      <c r="T3075">
        <v>3</v>
      </c>
      <c r="U3075" s="7">
        <v>4.3274393071933464</v>
      </c>
      <c r="V3075" s="4">
        <v>0.39340357338121368</v>
      </c>
      <c r="Y3075">
        <v>0.39340357338121368</v>
      </c>
      <c r="Z3075" t="s">
        <v>22</v>
      </c>
      <c r="AA3075" t="b">
        <v>0</v>
      </c>
      <c r="AB3075" t="s">
        <v>45</v>
      </c>
      <c r="AC3075" t="s">
        <v>45</v>
      </c>
    </row>
    <row r="3076" spans="1:29" hidden="1" x14ac:dyDescent="0.25">
      <c r="A3076">
        <v>608558</v>
      </c>
      <c r="B3076" t="s">
        <v>85</v>
      </c>
      <c r="C3076" t="s">
        <v>3168</v>
      </c>
      <c r="D3076" t="s">
        <v>28</v>
      </c>
      <c r="E3076" t="s">
        <v>288</v>
      </c>
      <c r="G3076">
        <v>0.14285714285713999</v>
      </c>
      <c r="J3076" s="5"/>
      <c r="K3076" s="5"/>
      <c r="M3076">
        <v>2020</v>
      </c>
      <c r="N3076">
        <v>66</v>
      </c>
      <c r="O3076" t="s">
        <v>34</v>
      </c>
      <c r="P3076" t="s">
        <v>698</v>
      </c>
      <c r="Q3076" t="s">
        <v>35</v>
      </c>
      <c r="R3076" t="s">
        <v>288</v>
      </c>
      <c r="S3076" t="s">
        <v>61</v>
      </c>
      <c r="T3076">
        <v>0</v>
      </c>
      <c r="U3076" s="7">
        <v>0</v>
      </c>
      <c r="V3076" s="4">
        <v>0</v>
      </c>
      <c r="Y3076">
        <v>0</v>
      </c>
      <c r="Z3076" t="s">
        <v>22</v>
      </c>
      <c r="AA3076" t="b">
        <v>0</v>
      </c>
      <c r="AB3076" t="s">
        <v>45</v>
      </c>
      <c r="AC3076" t="s">
        <v>45</v>
      </c>
    </row>
    <row r="3077" spans="1:29" x14ac:dyDescent="0.25">
      <c r="A3077">
        <v>608559</v>
      </c>
      <c r="B3077" t="s">
        <v>85</v>
      </c>
      <c r="C3077" t="s">
        <v>3168</v>
      </c>
      <c r="D3077" t="s">
        <v>28</v>
      </c>
      <c r="E3077" t="s">
        <v>40</v>
      </c>
      <c r="F3077" t="s">
        <v>41</v>
      </c>
      <c r="G3077">
        <v>1</v>
      </c>
      <c r="J3077" s="5"/>
      <c r="K3077" s="5"/>
      <c r="L3077" t="s">
        <v>676</v>
      </c>
      <c r="M3077">
        <v>2021</v>
      </c>
      <c r="N3077">
        <v>11</v>
      </c>
      <c r="O3077" t="s">
        <v>34</v>
      </c>
      <c r="Q3077" t="s">
        <v>35</v>
      </c>
      <c r="R3077" t="s">
        <v>43</v>
      </c>
      <c r="S3077" t="s">
        <v>44</v>
      </c>
      <c r="T3077">
        <v>0.5</v>
      </c>
      <c r="U3077" s="7">
        <v>0.5</v>
      </c>
      <c r="V3077" s="4">
        <v>0.5</v>
      </c>
      <c r="Y3077">
        <v>0.5</v>
      </c>
      <c r="Z3077" t="s">
        <v>22</v>
      </c>
      <c r="AA3077" t="b">
        <v>0</v>
      </c>
      <c r="AB3077" t="s">
        <v>45</v>
      </c>
      <c r="AC3077" t="s">
        <v>45</v>
      </c>
    </row>
    <row r="3078" spans="1:29" hidden="1" x14ac:dyDescent="0.25">
      <c r="A3078">
        <v>608561</v>
      </c>
      <c r="B3078" t="s">
        <v>85</v>
      </c>
      <c r="C3078" t="s">
        <v>3168</v>
      </c>
      <c r="D3078" t="s">
        <v>28</v>
      </c>
      <c r="E3078" t="s">
        <v>228</v>
      </c>
      <c r="G3078">
        <v>1</v>
      </c>
      <c r="J3078" s="5"/>
      <c r="K3078" s="5"/>
      <c r="L3078" t="s">
        <v>2620</v>
      </c>
      <c r="M3078">
        <v>2021</v>
      </c>
      <c r="N3078">
        <v>4</v>
      </c>
      <c r="P3078" t="s">
        <v>2621</v>
      </c>
      <c r="Q3078" t="s">
        <v>35</v>
      </c>
      <c r="R3078" t="s">
        <v>228</v>
      </c>
      <c r="S3078" t="s">
        <v>61</v>
      </c>
      <c r="T3078">
        <v>0</v>
      </c>
      <c r="U3078" s="7">
        <v>0</v>
      </c>
      <c r="V3078" s="4">
        <v>0</v>
      </c>
      <c r="Y3078">
        <v>0</v>
      </c>
      <c r="Z3078" t="s">
        <v>22</v>
      </c>
      <c r="AA3078" t="b">
        <v>0</v>
      </c>
      <c r="AB3078" t="s">
        <v>45</v>
      </c>
      <c r="AC3078" t="s">
        <v>45</v>
      </c>
    </row>
    <row r="3079" spans="1:29" x14ac:dyDescent="0.25">
      <c r="A3079">
        <v>595975</v>
      </c>
      <c r="B3079" t="s">
        <v>681</v>
      </c>
      <c r="C3079" t="s">
        <v>3168</v>
      </c>
      <c r="D3079" t="s">
        <v>28</v>
      </c>
      <c r="E3079" t="s">
        <v>40</v>
      </c>
      <c r="F3079" t="s">
        <v>89</v>
      </c>
      <c r="G3079">
        <v>0.5</v>
      </c>
      <c r="J3079" s="5"/>
      <c r="K3079" s="5"/>
      <c r="L3079" t="s">
        <v>498</v>
      </c>
      <c r="M3079">
        <v>2021</v>
      </c>
      <c r="N3079">
        <v>25</v>
      </c>
      <c r="O3079" t="s">
        <v>34</v>
      </c>
      <c r="Q3079" t="s">
        <v>69</v>
      </c>
      <c r="R3079" t="s">
        <v>91</v>
      </c>
      <c r="S3079" t="s">
        <v>92</v>
      </c>
      <c r="T3079">
        <v>1</v>
      </c>
      <c r="U3079" s="7">
        <v>2</v>
      </c>
      <c r="V3079" s="4">
        <v>1</v>
      </c>
      <c r="Y3079">
        <v>1</v>
      </c>
      <c r="Z3079" t="s">
        <v>22</v>
      </c>
      <c r="AA3079" t="b">
        <v>0</v>
      </c>
      <c r="AB3079" t="s">
        <v>45</v>
      </c>
      <c r="AC3079" t="s">
        <v>45</v>
      </c>
    </row>
    <row r="3080" spans="1:29" hidden="1" x14ac:dyDescent="0.25">
      <c r="A3080">
        <v>593540</v>
      </c>
      <c r="B3080" t="s">
        <v>694</v>
      </c>
      <c r="C3080" t="s">
        <v>3168</v>
      </c>
      <c r="D3080" t="s">
        <v>201</v>
      </c>
      <c r="E3080" t="s">
        <v>99</v>
      </c>
      <c r="F3080" t="s">
        <v>100</v>
      </c>
      <c r="G3080">
        <v>0.5</v>
      </c>
      <c r="J3080" s="5"/>
      <c r="K3080" s="5"/>
      <c r="L3080" t="s">
        <v>2622</v>
      </c>
      <c r="M3080">
        <v>2020</v>
      </c>
      <c r="N3080">
        <v>7</v>
      </c>
      <c r="P3080" t="s">
        <v>2623</v>
      </c>
      <c r="Q3080" t="s">
        <v>35</v>
      </c>
      <c r="R3080" t="s">
        <v>103</v>
      </c>
      <c r="S3080" t="s">
        <v>104</v>
      </c>
      <c r="T3080">
        <v>0.25</v>
      </c>
      <c r="U3080" s="7">
        <v>0.25</v>
      </c>
      <c r="V3080" s="4">
        <v>0.125</v>
      </c>
      <c r="Y3080">
        <v>0.125</v>
      </c>
      <c r="Z3080" t="s">
        <v>22</v>
      </c>
      <c r="AA3080" t="b">
        <v>0</v>
      </c>
      <c r="AB3080" t="s">
        <v>151</v>
      </c>
      <c r="AC3080" t="s">
        <v>458</v>
      </c>
    </row>
    <row r="3081" spans="1:29" hidden="1" x14ac:dyDescent="0.25">
      <c r="A3081">
        <v>596326</v>
      </c>
      <c r="B3081" t="s">
        <v>694</v>
      </c>
      <c r="C3081" t="s">
        <v>3168</v>
      </c>
      <c r="D3081" t="s">
        <v>201</v>
      </c>
      <c r="E3081" t="s">
        <v>40</v>
      </c>
      <c r="F3081" t="s">
        <v>64</v>
      </c>
      <c r="G3081">
        <v>0.16666666666666999</v>
      </c>
      <c r="J3081" s="5">
        <v>658207300001</v>
      </c>
      <c r="K3081" s="5" t="s">
        <v>66</v>
      </c>
      <c r="L3081" t="s">
        <v>2624</v>
      </c>
      <c r="M3081">
        <v>2021</v>
      </c>
      <c r="N3081">
        <v>20</v>
      </c>
      <c r="O3081" t="s">
        <v>173</v>
      </c>
      <c r="Q3081" t="s">
        <v>69</v>
      </c>
      <c r="R3081" t="s">
        <v>70</v>
      </c>
      <c r="S3081" t="s">
        <v>52</v>
      </c>
      <c r="T3081">
        <v>6</v>
      </c>
      <c r="U3081" s="7">
        <v>6</v>
      </c>
      <c r="V3081" s="4">
        <v>1.00000000000002</v>
      </c>
      <c r="Y3081">
        <v>1.00000000000002</v>
      </c>
      <c r="Z3081" t="s">
        <v>22</v>
      </c>
      <c r="AA3081" t="b">
        <v>0</v>
      </c>
      <c r="AB3081" t="s">
        <v>151</v>
      </c>
      <c r="AC3081" t="s">
        <v>458</v>
      </c>
    </row>
    <row r="3082" spans="1:29" hidden="1" x14ac:dyDescent="0.25">
      <c r="A3082">
        <v>596919</v>
      </c>
      <c r="B3082" t="s">
        <v>694</v>
      </c>
      <c r="C3082" t="s">
        <v>3168</v>
      </c>
      <c r="D3082" t="s">
        <v>201</v>
      </c>
      <c r="E3082" t="s">
        <v>117</v>
      </c>
      <c r="G3082">
        <v>0.5</v>
      </c>
      <c r="J3082" s="5"/>
      <c r="K3082" s="5"/>
      <c r="L3082" t="s">
        <v>2625</v>
      </c>
      <c r="M3082">
        <v>2021</v>
      </c>
      <c r="N3082">
        <v>8</v>
      </c>
      <c r="O3082" t="s">
        <v>34</v>
      </c>
      <c r="P3082" t="s">
        <v>266</v>
      </c>
      <c r="Q3082" t="s">
        <v>35</v>
      </c>
      <c r="R3082" t="s">
        <v>117</v>
      </c>
      <c r="S3082" t="s">
        <v>120</v>
      </c>
      <c r="T3082">
        <v>1</v>
      </c>
      <c r="U3082" s="7">
        <v>1</v>
      </c>
      <c r="V3082" s="4">
        <v>0.5</v>
      </c>
      <c r="Y3082">
        <v>0.5</v>
      </c>
      <c r="Z3082" t="s">
        <v>22</v>
      </c>
      <c r="AA3082" t="b">
        <v>0</v>
      </c>
      <c r="AB3082" t="s">
        <v>151</v>
      </c>
      <c r="AC3082" t="s">
        <v>458</v>
      </c>
    </row>
    <row r="3083" spans="1:29" hidden="1" x14ac:dyDescent="0.25">
      <c r="A3083">
        <v>595835</v>
      </c>
      <c r="B3083" t="s">
        <v>725</v>
      </c>
      <c r="C3083" t="s">
        <v>3168</v>
      </c>
      <c r="D3083" t="s">
        <v>196</v>
      </c>
      <c r="E3083" t="s">
        <v>193</v>
      </c>
      <c r="G3083">
        <v>1</v>
      </c>
      <c r="J3083" s="5"/>
      <c r="K3083" s="5"/>
      <c r="M3083">
        <v>2021</v>
      </c>
      <c r="N3083">
        <v>419</v>
      </c>
      <c r="O3083" t="s">
        <v>34</v>
      </c>
      <c r="P3083" t="s">
        <v>490</v>
      </c>
      <c r="Q3083" t="s">
        <v>35</v>
      </c>
      <c r="R3083" t="s">
        <v>193</v>
      </c>
      <c r="S3083" t="s">
        <v>60</v>
      </c>
      <c r="T3083">
        <v>3</v>
      </c>
      <c r="U3083" s="7">
        <v>3</v>
      </c>
      <c r="V3083" s="4">
        <v>3</v>
      </c>
      <c r="Y3083">
        <v>3</v>
      </c>
      <c r="Z3083" t="s">
        <v>22</v>
      </c>
      <c r="AA3083" t="b">
        <v>0</v>
      </c>
      <c r="AB3083" t="s">
        <v>151</v>
      </c>
      <c r="AC3083" t="s">
        <v>458</v>
      </c>
    </row>
    <row r="3084" spans="1:29" hidden="1" x14ac:dyDescent="0.25">
      <c r="A3084">
        <v>597453</v>
      </c>
      <c r="B3084" t="s">
        <v>2626</v>
      </c>
      <c r="C3084" t="s">
        <v>3168</v>
      </c>
      <c r="D3084" t="s">
        <v>196</v>
      </c>
      <c r="E3084" t="s">
        <v>193</v>
      </c>
      <c r="G3084">
        <v>1</v>
      </c>
      <c r="J3084" s="5"/>
      <c r="K3084" s="5"/>
      <c r="M3084">
        <v>2021</v>
      </c>
      <c r="N3084">
        <v>225</v>
      </c>
      <c r="O3084" t="s">
        <v>34</v>
      </c>
      <c r="P3084" t="s">
        <v>294</v>
      </c>
      <c r="Q3084" t="s">
        <v>35</v>
      </c>
      <c r="R3084" t="s">
        <v>193</v>
      </c>
      <c r="S3084" t="s">
        <v>60</v>
      </c>
      <c r="T3084">
        <v>3</v>
      </c>
      <c r="U3084" s="7">
        <v>3</v>
      </c>
      <c r="V3084" s="4">
        <v>3</v>
      </c>
      <c r="Y3084">
        <v>3</v>
      </c>
      <c r="Z3084" t="s">
        <v>22</v>
      </c>
      <c r="AA3084" t="b">
        <v>0</v>
      </c>
      <c r="AB3084" t="s">
        <v>199</v>
      </c>
      <c r="AC3084" t="s">
        <v>199</v>
      </c>
    </row>
    <row r="3085" spans="1:29" hidden="1" x14ac:dyDescent="0.25">
      <c r="A3085">
        <v>602062</v>
      </c>
      <c r="B3085" t="s">
        <v>725</v>
      </c>
      <c r="C3085" t="s">
        <v>3168</v>
      </c>
      <c r="D3085" t="s">
        <v>196</v>
      </c>
      <c r="E3085" t="s">
        <v>374</v>
      </c>
      <c r="G3085">
        <v>1</v>
      </c>
      <c r="J3085" s="5"/>
      <c r="K3085" s="5"/>
      <c r="L3085" t="s">
        <v>2627</v>
      </c>
      <c r="M3085">
        <v>2021</v>
      </c>
      <c r="N3085">
        <v>8</v>
      </c>
      <c r="P3085" t="s">
        <v>2628</v>
      </c>
      <c r="Q3085" t="s">
        <v>319</v>
      </c>
      <c r="R3085" t="s">
        <v>374</v>
      </c>
      <c r="S3085" t="s">
        <v>61</v>
      </c>
      <c r="T3085">
        <v>0</v>
      </c>
      <c r="U3085" s="7">
        <v>0</v>
      </c>
      <c r="V3085" s="4">
        <v>0</v>
      </c>
      <c r="Y3085">
        <v>0</v>
      </c>
      <c r="Z3085" t="s">
        <v>22</v>
      </c>
      <c r="AA3085" t="b">
        <v>0</v>
      </c>
      <c r="AB3085" t="s">
        <v>199</v>
      </c>
      <c r="AC3085" t="s">
        <v>199</v>
      </c>
    </row>
    <row r="3086" spans="1:29" hidden="1" x14ac:dyDescent="0.25">
      <c r="A3086">
        <v>602185</v>
      </c>
      <c r="B3086" t="s">
        <v>725</v>
      </c>
      <c r="C3086" t="s">
        <v>3168</v>
      </c>
      <c r="D3086" t="s">
        <v>196</v>
      </c>
      <c r="E3086" t="s">
        <v>40</v>
      </c>
      <c r="F3086" t="s">
        <v>89</v>
      </c>
      <c r="G3086">
        <v>1</v>
      </c>
      <c r="J3086" s="5"/>
      <c r="K3086" s="5"/>
      <c r="L3086" t="s">
        <v>2629</v>
      </c>
      <c r="M3086">
        <v>2021</v>
      </c>
      <c r="N3086">
        <v>7</v>
      </c>
      <c r="O3086" t="s">
        <v>34</v>
      </c>
      <c r="Q3086" t="s">
        <v>35</v>
      </c>
      <c r="R3086" t="s">
        <v>91</v>
      </c>
      <c r="S3086" t="s">
        <v>92</v>
      </c>
      <c r="T3086">
        <v>1</v>
      </c>
      <c r="U3086" s="7">
        <v>1</v>
      </c>
      <c r="V3086" s="4">
        <v>1</v>
      </c>
      <c r="Y3086">
        <v>1</v>
      </c>
      <c r="Z3086" t="s">
        <v>22</v>
      </c>
      <c r="AA3086" t="b">
        <v>0</v>
      </c>
      <c r="AB3086" t="s">
        <v>199</v>
      </c>
      <c r="AC3086" t="s">
        <v>199</v>
      </c>
    </row>
    <row r="3087" spans="1:29" hidden="1" x14ac:dyDescent="0.25">
      <c r="A3087">
        <v>605160</v>
      </c>
      <c r="B3087" t="s">
        <v>725</v>
      </c>
      <c r="C3087" t="s">
        <v>3168</v>
      </c>
      <c r="D3087" t="s">
        <v>196</v>
      </c>
      <c r="E3087" t="s">
        <v>374</v>
      </c>
      <c r="G3087">
        <v>1</v>
      </c>
      <c r="J3087" s="5"/>
      <c r="K3087" s="5"/>
      <c r="L3087" t="s">
        <v>2630</v>
      </c>
      <c r="M3087">
        <v>2021</v>
      </c>
      <c r="N3087">
        <v>11</v>
      </c>
      <c r="P3087" t="s">
        <v>2631</v>
      </c>
      <c r="Q3087" t="s">
        <v>319</v>
      </c>
      <c r="R3087" t="s">
        <v>374</v>
      </c>
      <c r="S3087" t="s">
        <v>61</v>
      </c>
      <c r="T3087">
        <v>0</v>
      </c>
      <c r="U3087" s="7">
        <v>0</v>
      </c>
      <c r="V3087" s="4">
        <v>0</v>
      </c>
      <c r="Y3087">
        <v>0</v>
      </c>
      <c r="Z3087" t="s">
        <v>22</v>
      </c>
      <c r="AA3087" t="b">
        <v>0</v>
      </c>
      <c r="AB3087" t="s">
        <v>199</v>
      </c>
      <c r="AC3087" t="s">
        <v>199</v>
      </c>
    </row>
    <row r="3088" spans="1:29" hidden="1" x14ac:dyDescent="0.25">
      <c r="A3088">
        <v>607329</v>
      </c>
      <c r="B3088" t="s">
        <v>725</v>
      </c>
      <c r="C3088" t="s">
        <v>3168</v>
      </c>
      <c r="D3088" t="s">
        <v>196</v>
      </c>
      <c r="E3088" t="s">
        <v>40</v>
      </c>
      <c r="F3088" t="s">
        <v>430</v>
      </c>
      <c r="G3088">
        <v>1</v>
      </c>
      <c r="J3088" s="5"/>
      <c r="K3088" s="5"/>
      <c r="L3088" t="s">
        <v>2632</v>
      </c>
      <c r="M3088">
        <v>2021</v>
      </c>
      <c r="N3088">
        <v>22</v>
      </c>
      <c r="O3088" t="s">
        <v>34</v>
      </c>
      <c r="Q3088" t="s">
        <v>319</v>
      </c>
      <c r="R3088" t="s">
        <v>435</v>
      </c>
      <c r="S3088" t="s">
        <v>52</v>
      </c>
      <c r="T3088">
        <v>6</v>
      </c>
      <c r="U3088" s="7">
        <v>6</v>
      </c>
      <c r="V3088" s="4">
        <v>6</v>
      </c>
      <c r="Y3088">
        <v>6</v>
      </c>
      <c r="Z3088" t="s">
        <v>22</v>
      </c>
      <c r="AA3088" t="b">
        <v>0</v>
      </c>
      <c r="AB3088" t="s">
        <v>199</v>
      </c>
      <c r="AC3088" t="s">
        <v>199</v>
      </c>
    </row>
    <row r="3089" spans="1:29" hidden="1" x14ac:dyDescent="0.25">
      <c r="A3089">
        <v>595381</v>
      </c>
      <c r="B3089" t="s">
        <v>98</v>
      </c>
      <c r="C3089" t="s">
        <v>3168</v>
      </c>
      <c r="D3089" t="s">
        <v>63</v>
      </c>
      <c r="E3089" t="s">
        <v>99</v>
      </c>
      <c r="F3089" t="s">
        <v>100</v>
      </c>
      <c r="G3089">
        <v>0.5</v>
      </c>
      <c r="J3089" s="5"/>
      <c r="K3089" s="5"/>
      <c r="L3089" t="s">
        <v>2633</v>
      </c>
      <c r="M3089">
        <v>2021</v>
      </c>
      <c r="N3089">
        <v>9</v>
      </c>
      <c r="P3089" t="s">
        <v>732</v>
      </c>
      <c r="Q3089" t="s">
        <v>69</v>
      </c>
      <c r="R3089" t="s">
        <v>103</v>
      </c>
      <c r="S3089" t="s">
        <v>104</v>
      </c>
      <c r="T3089">
        <v>0.25</v>
      </c>
      <c r="U3089" s="7">
        <v>0.5</v>
      </c>
      <c r="V3089" s="4">
        <v>0.25</v>
      </c>
      <c r="Y3089">
        <v>0.25</v>
      </c>
      <c r="Z3089" t="s">
        <v>22</v>
      </c>
      <c r="AA3089" t="b">
        <v>0</v>
      </c>
      <c r="AB3089" t="s">
        <v>151</v>
      </c>
      <c r="AC3089" t="s">
        <v>151</v>
      </c>
    </row>
    <row r="3090" spans="1:29" hidden="1" x14ac:dyDescent="0.25">
      <c r="A3090">
        <v>598938</v>
      </c>
      <c r="B3090" t="s">
        <v>98</v>
      </c>
      <c r="C3090" t="s">
        <v>3168</v>
      </c>
      <c r="D3090" t="s">
        <v>63</v>
      </c>
      <c r="E3090" t="s">
        <v>271</v>
      </c>
      <c r="G3090">
        <v>0.5</v>
      </c>
      <c r="J3090" s="5"/>
      <c r="K3090" s="5"/>
      <c r="L3090" t="s">
        <v>2634</v>
      </c>
      <c r="M3090">
        <v>2021</v>
      </c>
      <c r="N3090">
        <v>14</v>
      </c>
      <c r="O3090" t="s">
        <v>34</v>
      </c>
      <c r="P3090" t="s">
        <v>2635</v>
      </c>
      <c r="Q3090" t="s">
        <v>35</v>
      </c>
      <c r="R3090" t="s">
        <v>271</v>
      </c>
      <c r="S3090" t="s">
        <v>120</v>
      </c>
      <c r="T3090">
        <v>1</v>
      </c>
      <c r="U3090" s="7">
        <v>1</v>
      </c>
      <c r="V3090" s="4">
        <v>0.5</v>
      </c>
      <c r="Y3090">
        <v>0.5</v>
      </c>
      <c r="Z3090" t="s">
        <v>22</v>
      </c>
      <c r="AA3090" t="b">
        <v>0</v>
      </c>
      <c r="AB3090" t="s">
        <v>151</v>
      </c>
      <c r="AC3090" t="s">
        <v>151</v>
      </c>
    </row>
    <row r="3091" spans="1:29" hidden="1" x14ac:dyDescent="0.25">
      <c r="A3091">
        <v>600556</v>
      </c>
      <c r="B3091" t="s">
        <v>98</v>
      </c>
      <c r="C3091" t="s">
        <v>3168</v>
      </c>
      <c r="D3091" t="s">
        <v>63</v>
      </c>
      <c r="E3091" t="s">
        <v>40</v>
      </c>
      <c r="F3091" t="s">
        <v>89</v>
      </c>
      <c r="G3091">
        <v>0.5</v>
      </c>
      <c r="J3091" s="5"/>
      <c r="K3091" s="5"/>
      <c r="L3091" t="s">
        <v>741</v>
      </c>
      <c r="M3091">
        <v>2021</v>
      </c>
      <c r="N3091">
        <v>11</v>
      </c>
      <c r="O3091" t="s">
        <v>34</v>
      </c>
      <c r="Q3091" t="s">
        <v>69</v>
      </c>
      <c r="R3091" t="s">
        <v>91</v>
      </c>
      <c r="S3091" t="s">
        <v>92</v>
      </c>
      <c r="T3091">
        <v>1</v>
      </c>
      <c r="U3091" s="7">
        <v>2</v>
      </c>
      <c r="V3091" s="4">
        <v>1</v>
      </c>
      <c r="Y3091">
        <v>1</v>
      </c>
      <c r="Z3091" t="s">
        <v>22</v>
      </c>
      <c r="AA3091" t="b">
        <v>0</v>
      </c>
      <c r="AB3091" t="s">
        <v>151</v>
      </c>
      <c r="AC3091" t="s">
        <v>151</v>
      </c>
    </row>
    <row r="3092" spans="1:29" hidden="1" x14ac:dyDescent="0.25">
      <c r="A3092">
        <v>595235</v>
      </c>
      <c r="B3092" t="s">
        <v>747</v>
      </c>
      <c r="C3092" t="s">
        <v>3168</v>
      </c>
      <c r="D3092" t="s">
        <v>263</v>
      </c>
      <c r="E3092" t="s">
        <v>568</v>
      </c>
      <c r="G3092">
        <v>0.33333333333332998</v>
      </c>
      <c r="J3092" s="5"/>
      <c r="K3092" s="5"/>
      <c r="M3092">
        <v>2020</v>
      </c>
      <c r="N3092">
        <v>100</v>
      </c>
      <c r="P3092" t="s">
        <v>266</v>
      </c>
      <c r="Q3092" t="s">
        <v>35</v>
      </c>
      <c r="R3092" t="s">
        <v>568</v>
      </c>
      <c r="S3092" t="s">
        <v>191</v>
      </c>
      <c r="T3092">
        <v>1</v>
      </c>
      <c r="U3092" s="7">
        <v>1</v>
      </c>
      <c r="V3092" s="4">
        <v>0.33333333333332998</v>
      </c>
      <c r="Y3092">
        <v>0.33333333333332998</v>
      </c>
      <c r="Z3092" t="s">
        <v>22</v>
      </c>
      <c r="AA3092" t="b">
        <v>0</v>
      </c>
      <c r="AB3092" t="s">
        <v>151</v>
      </c>
      <c r="AC3092" t="s">
        <v>3189</v>
      </c>
    </row>
    <row r="3093" spans="1:29" hidden="1" x14ac:dyDescent="0.25">
      <c r="A3093">
        <v>601417</v>
      </c>
      <c r="B3093" t="s">
        <v>754</v>
      </c>
      <c r="C3093" t="s">
        <v>3168</v>
      </c>
      <c r="D3093" t="s">
        <v>221</v>
      </c>
      <c r="E3093" t="s">
        <v>29</v>
      </c>
      <c r="F3093" t="s">
        <v>41</v>
      </c>
      <c r="G3093">
        <v>1</v>
      </c>
      <c r="J3093" s="5"/>
      <c r="K3093" s="5"/>
      <c r="L3093" t="s">
        <v>339</v>
      </c>
      <c r="M3093">
        <v>2021</v>
      </c>
      <c r="N3093">
        <v>23</v>
      </c>
      <c r="O3093" t="s">
        <v>34</v>
      </c>
      <c r="Q3093" t="s">
        <v>69</v>
      </c>
      <c r="R3093" t="s">
        <v>3105</v>
      </c>
      <c r="S3093" t="s">
        <v>44</v>
      </c>
      <c r="T3093">
        <v>0.5</v>
      </c>
      <c r="U3093" s="7">
        <v>1</v>
      </c>
      <c r="V3093" s="4">
        <v>1</v>
      </c>
      <c r="Y3093">
        <v>1</v>
      </c>
      <c r="Z3093" t="s">
        <v>22</v>
      </c>
      <c r="AA3093" t="b">
        <v>0</v>
      </c>
      <c r="AB3093" t="s">
        <v>76</v>
      </c>
      <c r="AC3093" t="s">
        <v>3187</v>
      </c>
    </row>
    <row r="3094" spans="1:29" hidden="1" x14ac:dyDescent="0.25">
      <c r="A3094">
        <v>597668</v>
      </c>
      <c r="B3094" t="s">
        <v>2447</v>
      </c>
      <c r="C3094" t="s">
        <v>3168</v>
      </c>
      <c r="D3094" t="s">
        <v>156</v>
      </c>
      <c r="E3094" t="s">
        <v>58</v>
      </c>
      <c r="G3094">
        <v>0.33333333333332998</v>
      </c>
      <c r="J3094" s="5"/>
      <c r="K3094" s="5"/>
      <c r="M3094">
        <v>2021</v>
      </c>
      <c r="N3094">
        <v>248</v>
      </c>
      <c r="P3094" t="s">
        <v>2636</v>
      </c>
      <c r="Q3094" t="s">
        <v>35</v>
      </c>
      <c r="R3094" t="s">
        <v>58</v>
      </c>
      <c r="S3094" t="s">
        <v>60</v>
      </c>
      <c r="T3094">
        <v>1</v>
      </c>
      <c r="U3094" s="7">
        <v>1</v>
      </c>
      <c r="V3094" s="4">
        <v>0.33333333333332998</v>
      </c>
      <c r="W3094">
        <v>1</v>
      </c>
      <c r="Y3094">
        <v>0.33333333333332998</v>
      </c>
      <c r="Z3094" t="s">
        <v>22</v>
      </c>
      <c r="AA3094" t="b">
        <v>0</v>
      </c>
      <c r="AB3094" t="s">
        <v>76</v>
      </c>
      <c r="AC3094" t="s">
        <v>3187</v>
      </c>
    </row>
    <row r="3095" spans="1:29" hidden="1" x14ac:dyDescent="0.25">
      <c r="A3095">
        <v>601467</v>
      </c>
      <c r="B3095" t="s">
        <v>754</v>
      </c>
      <c r="C3095" t="s">
        <v>3168</v>
      </c>
      <c r="D3095" t="s">
        <v>221</v>
      </c>
      <c r="E3095" t="s">
        <v>40</v>
      </c>
      <c r="F3095" t="s">
        <v>41</v>
      </c>
      <c r="G3095">
        <v>1</v>
      </c>
      <c r="J3095" s="5"/>
      <c r="K3095" s="5"/>
      <c r="L3095" t="s">
        <v>532</v>
      </c>
      <c r="M3095">
        <v>2021</v>
      </c>
      <c r="N3095">
        <v>5</v>
      </c>
      <c r="O3095" t="s">
        <v>34</v>
      </c>
      <c r="Q3095" t="s">
        <v>35</v>
      </c>
      <c r="R3095" t="s">
        <v>43</v>
      </c>
      <c r="S3095" t="s">
        <v>44</v>
      </c>
      <c r="T3095">
        <v>0.5</v>
      </c>
      <c r="U3095" s="7">
        <v>0.5</v>
      </c>
      <c r="V3095" s="4">
        <v>0.5</v>
      </c>
      <c r="Y3095">
        <v>0.5</v>
      </c>
      <c r="Z3095" t="s">
        <v>22</v>
      </c>
      <c r="AA3095" t="b">
        <v>0</v>
      </c>
      <c r="AB3095" t="s">
        <v>76</v>
      </c>
      <c r="AC3095" t="s">
        <v>3187</v>
      </c>
    </row>
    <row r="3096" spans="1:29" hidden="1" x14ac:dyDescent="0.25">
      <c r="A3096">
        <v>601493</v>
      </c>
      <c r="B3096" t="s">
        <v>754</v>
      </c>
      <c r="C3096" t="s">
        <v>3168</v>
      </c>
      <c r="D3096" t="s">
        <v>221</v>
      </c>
      <c r="E3096" t="s">
        <v>40</v>
      </c>
      <c r="F3096" t="s">
        <v>41</v>
      </c>
      <c r="G3096">
        <v>1</v>
      </c>
      <c r="J3096" s="5"/>
      <c r="K3096" s="5"/>
      <c r="L3096" t="s">
        <v>532</v>
      </c>
      <c r="M3096">
        <v>2021</v>
      </c>
      <c r="N3096">
        <v>5</v>
      </c>
      <c r="O3096" t="s">
        <v>34</v>
      </c>
      <c r="Q3096" t="s">
        <v>35</v>
      </c>
      <c r="R3096" t="s">
        <v>43</v>
      </c>
      <c r="S3096" t="s">
        <v>44</v>
      </c>
      <c r="T3096">
        <v>0.5</v>
      </c>
      <c r="U3096" s="7">
        <v>0.5</v>
      </c>
      <c r="V3096" s="4">
        <v>0.5</v>
      </c>
      <c r="Y3096">
        <v>0.5</v>
      </c>
      <c r="Z3096" t="s">
        <v>22</v>
      </c>
      <c r="AA3096" t="b">
        <v>0</v>
      </c>
      <c r="AB3096" t="s">
        <v>76</v>
      </c>
      <c r="AC3096" t="s">
        <v>3187</v>
      </c>
    </row>
    <row r="3097" spans="1:29" hidden="1" x14ac:dyDescent="0.25">
      <c r="A3097">
        <v>601495</v>
      </c>
      <c r="B3097" t="s">
        <v>754</v>
      </c>
      <c r="C3097" t="s">
        <v>3168</v>
      </c>
      <c r="D3097" t="s">
        <v>221</v>
      </c>
      <c r="E3097" t="s">
        <v>40</v>
      </c>
      <c r="F3097" t="s">
        <v>41</v>
      </c>
      <c r="G3097">
        <v>1</v>
      </c>
      <c r="J3097" s="5"/>
      <c r="K3097" s="5"/>
      <c r="L3097" t="s">
        <v>532</v>
      </c>
      <c r="M3097">
        <v>2021</v>
      </c>
      <c r="N3097">
        <v>6</v>
      </c>
      <c r="O3097" t="s">
        <v>34</v>
      </c>
      <c r="Q3097" t="s">
        <v>69</v>
      </c>
      <c r="R3097" t="s">
        <v>43</v>
      </c>
      <c r="S3097" t="s">
        <v>44</v>
      </c>
      <c r="T3097">
        <v>0.5</v>
      </c>
      <c r="U3097" s="7">
        <v>1</v>
      </c>
      <c r="V3097" s="4">
        <v>1</v>
      </c>
      <c r="Y3097">
        <v>1</v>
      </c>
      <c r="Z3097" t="s">
        <v>22</v>
      </c>
      <c r="AA3097" t="b">
        <v>0</v>
      </c>
      <c r="AB3097" t="s">
        <v>76</v>
      </c>
      <c r="AC3097" t="s">
        <v>3187</v>
      </c>
    </row>
    <row r="3098" spans="1:29" hidden="1" x14ac:dyDescent="0.25">
      <c r="A3098">
        <v>605810</v>
      </c>
      <c r="B3098" t="s">
        <v>754</v>
      </c>
      <c r="C3098" t="s">
        <v>3168</v>
      </c>
      <c r="D3098" t="s">
        <v>221</v>
      </c>
      <c r="E3098" t="s">
        <v>40</v>
      </c>
      <c r="F3098" t="s">
        <v>41</v>
      </c>
      <c r="G3098">
        <v>1</v>
      </c>
      <c r="J3098" s="5"/>
      <c r="K3098" s="5"/>
      <c r="L3098" t="s">
        <v>532</v>
      </c>
      <c r="M3098">
        <v>2021</v>
      </c>
      <c r="N3098">
        <v>5</v>
      </c>
      <c r="O3098" t="s">
        <v>34</v>
      </c>
      <c r="Q3098" t="s">
        <v>35</v>
      </c>
      <c r="R3098" t="s">
        <v>43</v>
      </c>
      <c r="S3098" t="s">
        <v>44</v>
      </c>
      <c r="T3098">
        <v>0.5</v>
      </c>
      <c r="U3098" s="7">
        <v>0.5</v>
      </c>
      <c r="V3098" s="4">
        <v>0.5</v>
      </c>
      <c r="Y3098">
        <v>0.5</v>
      </c>
      <c r="Z3098" t="s">
        <v>22</v>
      </c>
      <c r="AA3098" t="b">
        <v>0</v>
      </c>
      <c r="AB3098" t="s">
        <v>76</v>
      </c>
      <c r="AC3098" t="s">
        <v>3187</v>
      </c>
    </row>
    <row r="3099" spans="1:29" hidden="1" x14ac:dyDescent="0.25">
      <c r="A3099">
        <v>605503</v>
      </c>
      <c r="B3099" t="s">
        <v>765</v>
      </c>
      <c r="C3099" t="s">
        <v>3168</v>
      </c>
      <c r="D3099" t="s">
        <v>196</v>
      </c>
      <c r="E3099" t="s">
        <v>117</v>
      </c>
      <c r="G3099">
        <v>1</v>
      </c>
      <c r="J3099" s="5"/>
      <c r="K3099" s="5"/>
      <c r="L3099" t="s">
        <v>2637</v>
      </c>
      <c r="M3099">
        <v>2020</v>
      </c>
      <c r="N3099">
        <v>13</v>
      </c>
      <c r="O3099" t="s">
        <v>179</v>
      </c>
      <c r="P3099" t="s">
        <v>2638</v>
      </c>
      <c r="Q3099" t="s">
        <v>181</v>
      </c>
      <c r="R3099" t="s">
        <v>117</v>
      </c>
      <c r="S3099" t="s">
        <v>120</v>
      </c>
      <c r="T3099">
        <v>1</v>
      </c>
      <c r="U3099" s="7">
        <v>2</v>
      </c>
      <c r="V3099" s="4">
        <v>2</v>
      </c>
      <c r="Y3099">
        <v>2</v>
      </c>
      <c r="Z3099" t="s">
        <v>22</v>
      </c>
      <c r="AA3099" t="b">
        <v>0</v>
      </c>
      <c r="AB3099" t="s">
        <v>199</v>
      </c>
      <c r="AC3099" t="s">
        <v>199</v>
      </c>
    </row>
    <row r="3100" spans="1:29" hidden="1" x14ac:dyDescent="0.25">
      <c r="A3100">
        <v>600599</v>
      </c>
      <c r="B3100" t="s">
        <v>781</v>
      </c>
      <c r="C3100" t="s">
        <v>3168</v>
      </c>
      <c r="D3100" t="s">
        <v>470</v>
      </c>
      <c r="E3100" t="s">
        <v>40</v>
      </c>
      <c r="F3100" t="s">
        <v>171</v>
      </c>
      <c r="G3100">
        <v>1</v>
      </c>
      <c r="J3100" s="5"/>
      <c r="K3100" s="5"/>
      <c r="L3100" t="s">
        <v>2639</v>
      </c>
      <c r="M3100">
        <v>2020</v>
      </c>
      <c r="N3100">
        <v>21</v>
      </c>
      <c r="O3100" t="s">
        <v>184</v>
      </c>
      <c r="Q3100" t="s">
        <v>35</v>
      </c>
      <c r="R3100" t="s">
        <v>357</v>
      </c>
      <c r="S3100" t="s">
        <v>44</v>
      </c>
      <c r="T3100">
        <v>0.5</v>
      </c>
      <c r="U3100" s="7">
        <v>0.5</v>
      </c>
      <c r="V3100" s="4">
        <v>0.5</v>
      </c>
      <c r="Y3100">
        <v>0.5</v>
      </c>
      <c r="Z3100" t="s">
        <v>22</v>
      </c>
      <c r="AA3100" t="b">
        <v>0</v>
      </c>
      <c r="AB3100" t="s">
        <v>151</v>
      </c>
      <c r="AC3100" t="s">
        <v>151</v>
      </c>
    </row>
    <row r="3101" spans="1:29" hidden="1" x14ac:dyDescent="0.25">
      <c r="A3101">
        <v>605568</v>
      </c>
      <c r="B3101" t="s">
        <v>781</v>
      </c>
      <c r="C3101" t="s">
        <v>3168</v>
      </c>
      <c r="D3101" t="s">
        <v>470</v>
      </c>
      <c r="E3101" t="s">
        <v>40</v>
      </c>
      <c r="F3101" t="s">
        <v>89</v>
      </c>
      <c r="G3101">
        <v>1</v>
      </c>
      <c r="J3101" s="5"/>
      <c r="K3101" s="5"/>
      <c r="L3101" t="s">
        <v>2640</v>
      </c>
      <c r="M3101">
        <v>2021</v>
      </c>
      <c r="N3101">
        <v>24</v>
      </c>
      <c r="O3101" t="s">
        <v>184</v>
      </c>
      <c r="Q3101" t="s">
        <v>69</v>
      </c>
      <c r="R3101" t="s">
        <v>91</v>
      </c>
      <c r="S3101" t="s">
        <v>92</v>
      </c>
      <c r="T3101">
        <v>1</v>
      </c>
      <c r="U3101" s="7">
        <v>2</v>
      </c>
      <c r="V3101" s="4">
        <v>2</v>
      </c>
      <c r="Y3101">
        <v>2</v>
      </c>
      <c r="Z3101" t="s">
        <v>22</v>
      </c>
      <c r="AA3101" t="b">
        <v>0</v>
      </c>
      <c r="AB3101" t="s">
        <v>151</v>
      </c>
      <c r="AC3101" t="s">
        <v>151</v>
      </c>
    </row>
    <row r="3102" spans="1:29" hidden="1" x14ac:dyDescent="0.25">
      <c r="A3102">
        <v>589729</v>
      </c>
      <c r="B3102" t="s">
        <v>352</v>
      </c>
      <c r="C3102" t="s">
        <v>3172</v>
      </c>
      <c r="D3102" t="s">
        <v>333</v>
      </c>
      <c r="E3102" t="s">
        <v>117</v>
      </c>
      <c r="G3102">
        <v>0.5</v>
      </c>
      <c r="J3102" s="5"/>
      <c r="K3102" s="5"/>
      <c r="L3102" t="s">
        <v>398</v>
      </c>
      <c r="M3102">
        <v>2020</v>
      </c>
      <c r="N3102">
        <v>27</v>
      </c>
      <c r="O3102" t="s">
        <v>34</v>
      </c>
      <c r="P3102" t="s">
        <v>399</v>
      </c>
      <c r="Q3102" t="s">
        <v>35</v>
      </c>
      <c r="R3102" t="s">
        <v>117</v>
      </c>
      <c r="S3102" t="s">
        <v>120</v>
      </c>
      <c r="T3102">
        <v>1</v>
      </c>
      <c r="U3102" s="7">
        <v>1</v>
      </c>
      <c r="V3102" s="4">
        <v>0.5</v>
      </c>
      <c r="Y3102">
        <v>0.5</v>
      </c>
      <c r="Z3102" t="s">
        <v>22</v>
      </c>
      <c r="AA3102" t="b">
        <v>0</v>
      </c>
      <c r="AB3102" t="s">
        <v>151</v>
      </c>
      <c r="AC3102" t="s">
        <v>151</v>
      </c>
    </row>
    <row r="3103" spans="1:29" hidden="1" x14ac:dyDescent="0.25">
      <c r="A3103">
        <v>593545</v>
      </c>
      <c r="B3103" t="s">
        <v>792</v>
      </c>
      <c r="C3103" t="s">
        <v>3168</v>
      </c>
      <c r="D3103" t="s">
        <v>201</v>
      </c>
      <c r="E3103" t="s">
        <v>228</v>
      </c>
      <c r="F3103" t="s">
        <v>100</v>
      </c>
      <c r="G3103">
        <v>0.5</v>
      </c>
      <c r="J3103" s="5"/>
      <c r="K3103" s="5"/>
      <c r="L3103" t="s">
        <v>2641</v>
      </c>
      <c r="M3103">
        <v>2020</v>
      </c>
      <c r="N3103">
        <v>8</v>
      </c>
      <c r="P3103" t="s">
        <v>266</v>
      </c>
      <c r="Q3103" t="s">
        <v>69</v>
      </c>
      <c r="R3103" t="s">
        <v>3093</v>
      </c>
      <c r="S3103" t="s">
        <v>61</v>
      </c>
      <c r="T3103">
        <v>0</v>
      </c>
      <c r="U3103" s="7">
        <v>0</v>
      </c>
      <c r="V3103" s="4">
        <v>0</v>
      </c>
      <c r="Y3103">
        <v>0</v>
      </c>
      <c r="Z3103" t="s">
        <v>22</v>
      </c>
      <c r="AA3103" t="b">
        <v>0</v>
      </c>
      <c r="AB3103" t="s">
        <v>151</v>
      </c>
      <c r="AC3103" t="s">
        <v>151</v>
      </c>
    </row>
    <row r="3104" spans="1:29" hidden="1" x14ac:dyDescent="0.25">
      <c r="A3104">
        <v>596841</v>
      </c>
      <c r="B3104" t="s">
        <v>792</v>
      </c>
      <c r="C3104" t="s">
        <v>3168</v>
      </c>
      <c r="D3104" t="s">
        <v>201</v>
      </c>
      <c r="E3104" t="s">
        <v>117</v>
      </c>
      <c r="G3104">
        <v>0.5</v>
      </c>
      <c r="J3104" s="5"/>
      <c r="K3104" s="5"/>
      <c r="L3104" t="s">
        <v>2642</v>
      </c>
      <c r="M3104">
        <v>2021</v>
      </c>
      <c r="N3104">
        <v>20</v>
      </c>
      <c r="O3104" t="s">
        <v>34</v>
      </c>
      <c r="P3104" t="s">
        <v>266</v>
      </c>
      <c r="Q3104" t="s">
        <v>35</v>
      </c>
      <c r="R3104" t="s">
        <v>117</v>
      </c>
      <c r="S3104" t="s">
        <v>120</v>
      </c>
      <c r="T3104">
        <v>1</v>
      </c>
      <c r="U3104" s="7">
        <v>1</v>
      </c>
      <c r="V3104" s="4">
        <v>0.5</v>
      </c>
      <c r="Y3104">
        <v>0.5</v>
      </c>
      <c r="Z3104" t="s">
        <v>22</v>
      </c>
      <c r="AA3104" t="b">
        <v>0</v>
      </c>
      <c r="AB3104" t="s">
        <v>151</v>
      </c>
      <c r="AC3104" t="s">
        <v>458</v>
      </c>
    </row>
    <row r="3105" spans="1:29" hidden="1" x14ac:dyDescent="0.25">
      <c r="A3105">
        <v>597479</v>
      </c>
      <c r="B3105" t="s">
        <v>267</v>
      </c>
      <c r="C3105" t="s">
        <v>3168</v>
      </c>
      <c r="D3105" t="s">
        <v>156</v>
      </c>
      <c r="E3105" t="s">
        <v>288</v>
      </c>
      <c r="G3105">
        <v>1</v>
      </c>
      <c r="J3105" s="5"/>
      <c r="K3105" s="5"/>
      <c r="M3105">
        <v>2021</v>
      </c>
      <c r="N3105">
        <v>40</v>
      </c>
      <c r="O3105" t="s">
        <v>34</v>
      </c>
      <c r="P3105" t="s">
        <v>2643</v>
      </c>
      <c r="Q3105" t="s">
        <v>35</v>
      </c>
      <c r="R3105" t="s">
        <v>288</v>
      </c>
      <c r="S3105" t="s">
        <v>61</v>
      </c>
      <c r="T3105">
        <v>0</v>
      </c>
      <c r="U3105" s="7">
        <v>0</v>
      </c>
      <c r="V3105" s="4">
        <v>0</v>
      </c>
      <c r="Y3105">
        <v>0</v>
      </c>
      <c r="Z3105" t="s">
        <v>22</v>
      </c>
      <c r="AA3105" t="b">
        <v>0</v>
      </c>
      <c r="AB3105" t="s">
        <v>151</v>
      </c>
      <c r="AC3105" t="s">
        <v>3191</v>
      </c>
    </row>
    <row r="3106" spans="1:29" hidden="1" x14ac:dyDescent="0.25">
      <c r="A3106">
        <v>598182</v>
      </c>
      <c r="B3106" t="s">
        <v>267</v>
      </c>
      <c r="C3106" t="s">
        <v>3168</v>
      </c>
      <c r="D3106" t="s">
        <v>156</v>
      </c>
      <c r="E3106" t="s">
        <v>40</v>
      </c>
      <c r="F3106" t="s">
        <v>89</v>
      </c>
      <c r="G3106">
        <v>1</v>
      </c>
      <c r="J3106" s="5"/>
      <c r="K3106" s="5"/>
      <c r="L3106" t="s">
        <v>1080</v>
      </c>
      <c r="M3106">
        <v>2021</v>
      </c>
      <c r="N3106">
        <v>13</v>
      </c>
      <c r="O3106" t="s">
        <v>34</v>
      </c>
      <c r="Q3106" t="s">
        <v>35</v>
      </c>
      <c r="R3106" t="s">
        <v>91</v>
      </c>
      <c r="S3106" t="s">
        <v>92</v>
      </c>
      <c r="T3106">
        <v>1</v>
      </c>
      <c r="U3106" s="7">
        <v>1</v>
      </c>
      <c r="V3106" s="4">
        <v>1</v>
      </c>
      <c r="Y3106">
        <v>1</v>
      </c>
      <c r="Z3106" t="s">
        <v>22</v>
      </c>
      <c r="AA3106" t="b">
        <v>0</v>
      </c>
      <c r="AB3106" t="s">
        <v>151</v>
      </c>
      <c r="AC3106" t="s">
        <v>3191</v>
      </c>
    </row>
    <row r="3107" spans="1:29" hidden="1" x14ac:dyDescent="0.25">
      <c r="A3107">
        <v>584970</v>
      </c>
      <c r="B3107" t="s">
        <v>402</v>
      </c>
      <c r="C3107" t="s">
        <v>3176</v>
      </c>
      <c r="D3107" t="s">
        <v>57</v>
      </c>
      <c r="E3107" t="s">
        <v>117</v>
      </c>
      <c r="G3107">
        <v>1</v>
      </c>
      <c r="J3107" s="5"/>
      <c r="K3107" s="5"/>
      <c r="L3107" t="s">
        <v>403</v>
      </c>
      <c r="M3107">
        <v>2020</v>
      </c>
      <c r="N3107">
        <v>20</v>
      </c>
      <c r="P3107" t="s">
        <v>404</v>
      </c>
      <c r="Q3107" t="s">
        <v>35</v>
      </c>
      <c r="R3107" t="s">
        <v>117</v>
      </c>
      <c r="S3107" t="s">
        <v>120</v>
      </c>
      <c r="T3107">
        <v>1</v>
      </c>
      <c r="U3107" s="7">
        <v>1</v>
      </c>
      <c r="V3107" s="4">
        <v>1</v>
      </c>
      <c r="Y3107">
        <v>1</v>
      </c>
      <c r="Z3107" t="s">
        <v>22</v>
      </c>
      <c r="AA3107" t="b">
        <v>0</v>
      </c>
      <c r="AB3107" t="s">
        <v>307</v>
      </c>
      <c r="AC3107" t="s">
        <v>307</v>
      </c>
    </row>
    <row r="3108" spans="1:29" hidden="1" x14ac:dyDescent="0.25">
      <c r="A3108">
        <v>596002</v>
      </c>
      <c r="B3108" t="s">
        <v>805</v>
      </c>
      <c r="C3108" t="s">
        <v>3168</v>
      </c>
      <c r="D3108" t="s">
        <v>201</v>
      </c>
      <c r="E3108" t="s">
        <v>117</v>
      </c>
      <c r="G3108">
        <v>0.33333333333332998</v>
      </c>
      <c r="J3108" s="5"/>
      <c r="K3108" s="5"/>
      <c r="L3108" t="s">
        <v>2612</v>
      </c>
      <c r="M3108">
        <v>2021</v>
      </c>
      <c r="N3108">
        <v>11</v>
      </c>
      <c r="O3108" t="s">
        <v>34</v>
      </c>
      <c r="P3108" t="s">
        <v>266</v>
      </c>
      <c r="Q3108" t="s">
        <v>35</v>
      </c>
      <c r="R3108" t="s">
        <v>117</v>
      </c>
      <c r="S3108" t="s">
        <v>120</v>
      </c>
      <c r="T3108">
        <v>1</v>
      </c>
      <c r="U3108" s="7">
        <v>1</v>
      </c>
      <c r="V3108" s="4">
        <v>0.33333333333332998</v>
      </c>
      <c r="Y3108">
        <v>0.33333333333332998</v>
      </c>
      <c r="Z3108" t="s">
        <v>22</v>
      </c>
      <c r="AA3108" t="b">
        <v>0</v>
      </c>
      <c r="AB3108" t="s">
        <v>151</v>
      </c>
      <c r="AC3108" t="s">
        <v>458</v>
      </c>
    </row>
    <row r="3109" spans="1:29" hidden="1" x14ac:dyDescent="0.25">
      <c r="A3109">
        <v>597076</v>
      </c>
      <c r="B3109" t="s">
        <v>805</v>
      </c>
      <c r="C3109" t="s">
        <v>3168</v>
      </c>
      <c r="D3109" t="s">
        <v>201</v>
      </c>
      <c r="E3109" t="s">
        <v>228</v>
      </c>
      <c r="F3109" t="s">
        <v>100</v>
      </c>
      <c r="G3109">
        <v>0.33333333333332998</v>
      </c>
      <c r="J3109" s="5"/>
      <c r="K3109" s="5"/>
      <c r="L3109" t="s">
        <v>2644</v>
      </c>
      <c r="M3109">
        <v>2021</v>
      </c>
      <c r="N3109">
        <v>9</v>
      </c>
      <c r="P3109" t="s">
        <v>2645</v>
      </c>
      <c r="Q3109" t="s">
        <v>485</v>
      </c>
      <c r="R3109" t="s">
        <v>3093</v>
      </c>
      <c r="S3109" t="s">
        <v>61</v>
      </c>
      <c r="T3109">
        <v>0</v>
      </c>
      <c r="U3109" s="7">
        <v>0</v>
      </c>
      <c r="V3109" s="4">
        <v>0</v>
      </c>
      <c r="Y3109">
        <v>0</v>
      </c>
      <c r="Z3109" t="s">
        <v>22</v>
      </c>
      <c r="AA3109" t="b">
        <v>0</v>
      </c>
      <c r="AB3109" t="s">
        <v>151</v>
      </c>
      <c r="AC3109" t="s">
        <v>458</v>
      </c>
    </row>
    <row r="3110" spans="1:29" hidden="1" x14ac:dyDescent="0.25">
      <c r="A3110">
        <v>597416</v>
      </c>
      <c r="B3110" t="s">
        <v>805</v>
      </c>
      <c r="C3110" t="s">
        <v>3168</v>
      </c>
      <c r="D3110" t="s">
        <v>201</v>
      </c>
      <c r="E3110" t="s">
        <v>228</v>
      </c>
      <c r="G3110">
        <v>0.5</v>
      </c>
      <c r="J3110" s="5"/>
      <c r="K3110" s="5"/>
      <c r="L3110" t="s">
        <v>2646</v>
      </c>
      <c r="M3110">
        <v>2021</v>
      </c>
      <c r="N3110">
        <v>4</v>
      </c>
      <c r="P3110" t="s">
        <v>2647</v>
      </c>
      <c r="Q3110" t="s">
        <v>69</v>
      </c>
      <c r="R3110" t="s">
        <v>228</v>
      </c>
      <c r="S3110" t="s">
        <v>61</v>
      </c>
      <c r="T3110">
        <v>0</v>
      </c>
      <c r="U3110" s="7">
        <v>0</v>
      </c>
      <c r="V3110" s="4">
        <v>0</v>
      </c>
      <c r="Y3110">
        <v>0</v>
      </c>
      <c r="Z3110" t="s">
        <v>22</v>
      </c>
      <c r="AA3110" t="b">
        <v>0</v>
      </c>
      <c r="AB3110" t="s">
        <v>151</v>
      </c>
      <c r="AC3110" t="s">
        <v>458</v>
      </c>
    </row>
    <row r="3111" spans="1:29" hidden="1" x14ac:dyDescent="0.25">
      <c r="A3111">
        <v>602267</v>
      </c>
      <c r="B3111" t="s">
        <v>805</v>
      </c>
      <c r="C3111" t="s">
        <v>3168</v>
      </c>
      <c r="D3111" t="s">
        <v>201</v>
      </c>
      <c r="E3111" t="s">
        <v>228</v>
      </c>
      <c r="F3111" t="s">
        <v>100</v>
      </c>
      <c r="G3111">
        <v>0.5</v>
      </c>
      <c r="J3111" s="5"/>
      <c r="K3111" s="5"/>
      <c r="L3111" t="s">
        <v>2648</v>
      </c>
      <c r="M3111">
        <v>2021</v>
      </c>
      <c r="N3111">
        <v>7</v>
      </c>
      <c r="P3111" t="s">
        <v>399</v>
      </c>
      <c r="Q3111" t="s">
        <v>35</v>
      </c>
      <c r="R3111" t="s">
        <v>3093</v>
      </c>
      <c r="S3111" t="s">
        <v>61</v>
      </c>
      <c r="T3111">
        <v>0</v>
      </c>
      <c r="U3111" s="7">
        <v>0</v>
      </c>
      <c r="V3111" s="4">
        <v>0</v>
      </c>
      <c r="Y3111">
        <v>0</v>
      </c>
      <c r="Z3111" t="s">
        <v>22</v>
      </c>
      <c r="AA3111" t="b">
        <v>0</v>
      </c>
      <c r="AB3111" t="s">
        <v>151</v>
      </c>
      <c r="AC3111" t="s">
        <v>458</v>
      </c>
    </row>
    <row r="3112" spans="1:29" hidden="1" x14ac:dyDescent="0.25">
      <c r="A3112">
        <v>606764</v>
      </c>
      <c r="B3112" t="s">
        <v>805</v>
      </c>
      <c r="C3112" t="s">
        <v>3168</v>
      </c>
      <c r="D3112" t="s">
        <v>201</v>
      </c>
      <c r="E3112" t="s">
        <v>553</v>
      </c>
      <c r="F3112" t="s">
        <v>41</v>
      </c>
      <c r="G3112">
        <v>0.33333333333332998</v>
      </c>
      <c r="J3112" s="5"/>
      <c r="K3112" s="5"/>
      <c r="L3112" t="s">
        <v>458</v>
      </c>
      <c r="M3112">
        <v>2021</v>
      </c>
      <c r="N3112">
        <v>14</v>
      </c>
      <c r="O3112" t="s">
        <v>34</v>
      </c>
      <c r="Q3112" t="s">
        <v>35</v>
      </c>
      <c r="R3112" t="s">
        <v>3103</v>
      </c>
      <c r="S3112" t="s">
        <v>61</v>
      </c>
      <c r="T3112">
        <v>0</v>
      </c>
      <c r="U3112" s="7">
        <v>0</v>
      </c>
      <c r="V3112" s="4">
        <v>0</v>
      </c>
      <c r="Y3112">
        <v>0</v>
      </c>
      <c r="Z3112" t="s">
        <v>22</v>
      </c>
      <c r="AA3112" t="b">
        <v>0</v>
      </c>
      <c r="AB3112" t="s">
        <v>151</v>
      </c>
      <c r="AC3112" t="s">
        <v>458</v>
      </c>
    </row>
    <row r="3113" spans="1:29" hidden="1" x14ac:dyDescent="0.25">
      <c r="A3113">
        <v>608042</v>
      </c>
      <c r="B3113" t="s">
        <v>805</v>
      </c>
      <c r="C3113" t="s">
        <v>3168</v>
      </c>
      <c r="D3113" t="s">
        <v>201</v>
      </c>
      <c r="E3113" t="s">
        <v>228</v>
      </c>
      <c r="F3113" t="s">
        <v>524</v>
      </c>
      <c r="G3113">
        <v>0.33333333333332998</v>
      </c>
      <c r="J3113" s="5"/>
      <c r="K3113" s="5"/>
      <c r="L3113" t="s">
        <v>2649</v>
      </c>
      <c r="M3113">
        <v>2021</v>
      </c>
      <c r="N3113">
        <v>4</v>
      </c>
      <c r="P3113" t="s">
        <v>2650</v>
      </c>
      <c r="Q3113" t="s">
        <v>69</v>
      </c>
      <c r="R3113" t="s">
        <v>3096</v>
      </c>
      <c r="S3113" t="s">
        <v>61</v>
      </c>
      <c r="T3113">
        <v>0</v>
      </c>
      <c r="U3113" s="7">
        <v>0</v>
      </c>
      <c r="V3113" s="4">
        <v>0</v>
      </c>
      <c r="Y3113">
        <v>0</v>
      </c>
      <c r="Z3113" t="s">
        <v>22</v>
      </c>
      <c r="AA3113" t="b">
        <v>0</v>
      </c>
      <c r="AB3113" t="s">
        <v>151</v>
      </c>
      <c r="AC3113" t="s">
        <v>458</v>
      </c>
    </row>
    <row r="3114" spans="1:29" hidden="1" x14ac:dyDescent="0.25">
      <c r="A3114">
        <v>608047</v>
      </c>
      <c r="B3114" t="s">
        <v>805</v>
      </c>
      <c r="C3114" t="s">
        <v>3168</v>
      </c>
      <c r="D3114" t="s">
        <v>201</v>
      </c>
      <c r="E3114" t="s">
        <v>228</v>
      </c>
      <c r="F3114" t="s">
        <v>524</v>
      </c>
      <c r="G3114">
        <v>0.33333333333332998</v>
      </c>
      <c r="J3114" s="5"/>
      <c r="K3114" s="5"/>
      <c r="L3114" t="s">
        <v>2649</v>
      </c>
      <c r="M3114">
        <v>2021</v>
      </c>
      <c r="N3114">
        <v>4</v>
      </c>
      <c r="P3114" t="s">
        <v>2650</v>
      </c>
      <c r="Q3114" t="s">
        <v>69</v>
      </c>
      <c r="R3114" t="s">
        <v>3096</v>
      </c>
      <c r="S3114" t="s">
        <v>61</v>
      </c>
      <c r="T3114">
        <v>0</v>
      </c>
      <c r="U3114" s="7">
        <v>0</v>
      </c>
      <c r="V3114" s="4">
        <v>0</v>
      </c>
      <c r="Y3114">
        <v>0</v>
      </c>
      <c r="Z3114" t="s">
        <v>22</v>
      </c>
      <c r="AA3114" t="b">
        <v>0</v>
      </c>
      <c r="AB3114" t="s">
        <v>151</v>
      </c>
      <c r="AC3114" t="s">
        <v>458</v>
      </c>
    </row>
    <row r="3115" spans="1:29" hidden="1" x14ac:dyDescent="0.25">
      <c r="A3115">
        <v>599996</v>
      </c>
      <c r="B3115" t="s">
        <v>811</v>
      </c>
      <c r="C3115" t="s">
        <v>3168</v>
      </c>
      <c r="D3115" t="s">
        <v>221</v>
      </c>
      <c r="E3115" t="s">
        <v>228</v>
      </c>
      <c r="F3115" t="s">
        <v>100</v>
      </c>
      <c r="G3115">
        <v>0.33333333333332998</v>
      </c>
      <c r="J3115" s="5"/>
      <c r="K3115" s="5"/>
      <c r="L3115" t="s">
        <v>2651</v>
      </c>
      <c r="M3115">
        <v>2021</v>
      </c>
      <c r="N3115">
        <v>7</v>
      </c>
      <c r="P3115" t="s">
        <v>2652</v>
      </c>
      <c r="Q3115" t="s">
        <v>69</v>
      </c>
      <c r="R3115" t="s">
        <v>3093</v>
      </c>
      <c r="S3115" t="s">
        <v>61</v>
      </c>
      <c r="T3115">
        <v>0</v>
      </c>
      <c r="U3115" s="7">
        <v>0</v>
      </c>
      <c r="V3115" s="4">
        <v>0</v>
      </c>
      <c r="Y3115">
        <v>0</v>
      </c>
      <c r="Z3115" t="s">
        <v>22</v>
      </c>
      <c r="AA3115" t="b">
        <v>0</v>
      </c>
      <c r="AB3115" t="s">
        <v>76</v>
      </c>
      <c r="AC3115" t="s">
        <v>3187</v>
      </c>
    </row>
    <row r="3116" spans="1:29" hidden="1" x14ac:dyDescent="0.25">
      <c r="A3116">
        <v>600148</v>
      </c>
      <c r="B3116" t="s">
        <v>811</v>
      </c>
      <c r="C3116" t="s">
        <v>3168</v>
      </c>
      <c r="D3116" t="s">
        <v>221</v>
      </c>
      <c r="E3116" t="s">
        <v>228</v>
      </c>
      <c r="F3116" t="s">
        <v>100</v>
      </c>
      <c r="G3116">
        <v>0.25</v>
      </c>
      <c r="J3116" s="5"/>
      <c r="K3116" s="5"/>
      <c r="L3116" t="s">
        <v>2653</v>
      </c>
      <c r="M3116">
        <v>2021</v>
      </c>
      <c r="N3116">
        <v>12</v>
      </c>
      <c r="P3116" t="s">
        <v>2654</v>
      </c>
      <c r="Q3116" t="s">
        <v>69</v>
      </c>
      <c r="R3116" t="s">
        <v>3093</v>
      </c>
      <c r="S3116" t="s">
        <v>61</v>
      </c>
      <c r="T3116">
        <v>0</v>
      </c>
      <c r="U3116" s="7">
        <v>0</v>
      </c>
      <c r="V3116" s="4">
        <v>0</v>
      </c>
      <c r="Y3116">
        <v>0</v>
      </c>
      <c r="Z3116" t="s">
        <v>22</v>
      </c>
      <c r="AA3116" t="b">
        <v>0</v>
      </c>
      <c r="AB3116" t="s">
        <v>45</v>
      </c>
      <c r="AC3116" t="s">
        <v>45</v>
      </c>
    </row>
    <row r="3117" spans="1:29" hidden="1" x14ac:dyDescent="0.25">
      <c r="A3117">
        <v>601418</v>
      </c>
      <c r="B3117" t="s">
        <v>811</v>
      </c>
      <c r="C3117" t="s">
        <v>3168</v>
      </c>
      <c r="D3117" t="s">
        <v>221</v>
      </c>
      <c r="E3117" t="s">
        <v>346</v>
      </c>
      <c r="G3117">
        <v>0.5</v>
      </c>
      <c r="J3117" s="5"/>
      <c r="K3117" s="5"/>
      <c r="L3117" t="s">
        <v>2655</v>
      </c>
      <c r="M3117">
        <v>2021</v>
      </c>
      <c r="N3117">
        <v>17</v>
      </c>
      <c r="P3117" t="s">
        <v>2656</v>
      </c>
      <c r="Q3117" t="s">
        <v>69</v>
      </c>
      <c r="R3117" t="s">
        <v>346</v>
      </c>
      <c r="S3117" t="s">
        <v>61</v>
      </c>
      <c r="T3117">
        <v>0</v>
      </c>
      <c r="U3117" s="7">
        <v>0</v>
      </c>
      <c r="V3117" s="4">
        <v>0</v>
      </c>
      <c r="Y3117">
        <v>0</v>
      </c>
      <c r="Z3117" t="s">
        <v>22</v>
      </c>
      <c r="AA3117" t="b">
        <v>0</v>
      </c>
      <c r="AB3117" t="s">
        <v>76</v>
      </c>
      <c r="AC3117" t="s">
        <v>3187</v>
      </c>
    </row>
    <row r="3118" spans="1:29" hidden="1" x14ac:dyDescent="0.25">
      <c r="A3118">
        <v>601421</v>
      </c>
      <c r="B3118" t="s">
        <v>811</v>
      </c>
      <c r="C3118" t="s">
        <v>3168</v>
      </c>
      <c r="D3118" t="s">
        <v>221</v>
      </c>
      <c r="E3118" t="s">
        <v>346</v>
      </c>
      <c r="G3118">
        <v>0.5</v>
      </c>
      <c r="J3118" s="5"/>
      <c r="K3118" s="5"/>
      <c r="L3118" t="s">
        <v>2655</v>
      </c>
      <c r="M3118">
        <v>2021</v>
      </c>
      <c r="N3118">
        <v>8</v>
      </c>
      <c r="P3118" t="s">
        <v>2656</v>
      </c>
      <c r="Q3118" t="s">
        <v>69</v>
      </c>
      <c r="R3118" t="s">
        <v>346</v>
      </c>
      <c r="S3118" t="s">
        <v>61</v>
      </c>
      <c r="T3118">
        <v>0</v>
      </c>
      <c r="U3118" s="7">
        <v>0</v>
      </c>
      <c r="V3118" s="4">
        <v>0</v>
      </c>
      <c r="Y3118">
        <v>0</v>
      </c>
      <c r="Z3118" t="s">
        <v>22</v>
      </c>
      <c r="AA3118" t="b">
        <v>0</v>
      </c>
      <c r="AB3118" t="s">
        <v>76</v>
      </c>
      <c r="AC3118" t="s">
        <v>3187</v>
      </c>
    </row>
    <row r="3119" spans="1:29" hidden="1" x14ac:dyDescent="0.25">
      <c r="A3119">
        <v>601469</v>
      </c>
      <c r="B3119" t="s">
        <v>811</v>
      </c>
      <c r="C3119" t="s">
        <v>3168</v>
      </c>
      <c r="D3119" t="s">
        <v>221</v>
      </c>
      <c r="E3119" t="s">
        <v>346</v>
      </c>
      <c r="G3119">
        <v>0.33333333333332998</v>
      </c>
      <c r="J3119" s="5"/>
      <c r="K3119" s="5"/>
      <c r="L3119" t="s">
        <v>2655</v>
      </c>
      <c r="M3119">
        <v>2021</v>
      </c>
      <c r="N3119">
        <v>6</v>
      </c>
      <c r="P3119" t="s">
        <v>2657</v>
      </c>
      <c r="Q3119" t="s">
        <v>69</v>
      </c>
      <c r="R3119" t="s">
        <v>346</v>
      </c>
      <c r="S3119" t="s">
        <v>61</v>
      </c>
      <c r="T3119">
        <v>0</v>
      </c>
      <c r="U3119" s="7">
        <v>0</v>
      </c>
      <c r="V3119" s="4">
        <v>0</v>
      </c>
      <c r="Y3119">
        <v>0</v>
      </c>
      <c r="Z3119" t="s">
        <v>22</v>
      </c>
      <c r="AA3119" t="b">
        <v>0</v>
      </c>
      <c r="AB3119" t="s">
        <v>76</v>
      </c>
      <c r="AC3119" t="s">
        <v>3187</v>
      </c>
    </row>
    <row r="3120" spans="1:29" hidden="1" x14ac:dyDescent="0.25">
      <c r="A3120">
        <v>601552</v>
      </c>
      <c r="B3120" t="s">
        <v>811</v>
      </c>
      <c r="C3120" t="s">
        <v>3168</v>
      </c>
      <c r="D3120" t="s">
        <v>221</v>
      </c>
      <c r="E3120" t="s">
        <v>117</v>
      </c>
      <c r="G3120">
        <v>0.5</v>
      </c>
      <c r="J3120" s="5"/>
      <c r="K3120" s="5"/>
      <c r="L3120" t="s">
        <v>2658</v>
      </c>
      <c r="M3120">
        <v>2021</v>
      </c>
      <c r="N3120">
        <v>26</v>
      </c>
      <c r="O3120" t="s">
        <v>701</v>
      </c>
      <c r="P3120" t="s">
        <v>2659</v>
      </c>
      <c r="Q3120" t="s">
        <v>69</v>
      </c>
      <c r="R3120" t="s">
        <v>117</v>
      </c>
      <c r="S3120" t="s">
        <v>120</v>
      </c>
      <c r="T3120">
        <v>1</v>
      </c>
      <c r="U3120" s="7">
        <v>2</v>
      </c>
      <c r="V3120" s="4">
        <v>1</v>
      </c>
      <c r="Y3120">
        <v>1</v>
      </c>
      <c r="Z3120" t="s">
        <v>22</v>
      </c>
      <c r="AA3120" t="b">
        <v>0</v>
      </c>
      <c r="AB3120" t="s">
        <v>76</v>
      </c>
      <c r="AC3120" t="s">
        <v>3187</v>
      </c>
    </row>
    <row r="3121" spans="1:29" hidden="1" x14ac:dyDescent="0.25">
      <c r="A3121">
        <v>597964</v>
      </c>
      <c r="B3121" t="s">
        <v>56</v>
      </c>
      <c r="C3121" t="s">
        <v>3168</v>
      </c>
      <c r="D3121" t="s">
        <v>57</v>
      </c>
      <c r="E3121" t="s">
        <v>58</v>
      </c>
      <c r="G3121">
        <v>0.33333333333332998</v>
      </c>
      <c r="J3121" s="5"/>
      <c r="K3121" s="5"/>
      <c r="M3121">
        <v>2021</v>
      </c>
      <c r="N3121">
        <v>204</v>
      </c>
      <c r="O3121" t="s">
        <v>34</v>
      </c>
      <c r="P3121" t="s">
        <v>561</v>
      </c>
      <c r="Q3121" t="s">
        <v>35</v>
      </c>
      <c r="R3121" t="s">
        <v>58</v>
      </c>
      <c r="S3121" t="s">
        <v>60</v>
      </c>
      <c r="T3121">
        <v>3</v>
      </c>
      <c r="U3121" s="7">
        <v>3</v>
      </c>
      <c r="V3121" s="4">
        <v>0.99999999999999001</v>
      </c>
      <c r="Y3121">
        <v>0.99999999999999001</v>
      </c>
      <c r="Z3121" t="s">
        <v>22</v>
      </c>
      <c r="AA3121" t="b">
        <v>0</v>
      </c>
      <c r="AB3121" t="s">
        <v>110</v>
      </c>
      <c r="AC3121" t="s">
        <v>110</v>
      </c>
    </row>
    <row r="3122" spans="1:29" hidden="1" x14ac:dyDescent="0.25">
      <c r="A3122">
        <v>598056</v>
      </c>
      <c r="B3122" t="s">
        <v>107</v>
      </c>
      <c r="C3122" t="s">
        <v>3168</v>
      </c>
      <c r="D3122" t="s">
        <v>108</v>
      </c>
      <c r="E3122" t="s">
        <v>271</v>
      </c>
      <c r="G3122">
        <v>0.33333333333332998</v>
      </c>
      <c r="J3122" s="5"/>
      <c r="K3122" s="5"/>
      <c r="L3122" t="s">
        <v>2660</v>
      </c>
      <c r="M3122">
        <v>2021</v>
      </c>
      <c r="N3122">
        <v>22</v>
      </c>
      <c r="O3122" t="s">
        <v>368</v>
      </c>
      <c r="P3122" t="s">
        <v>2661</v>
      </c>
      <c r="Q3122" t="s">
        <v>69</v>
      </c>
      <c r="R3122" t="s">
        <v>271</v>
      </c>
      <c r="S3122" t="s">
        <v>120</v>
      </c>
      <c r="T3122">
        <v>1</v>
      </c>
      <c r="U3122" s="7">
        <v>2</v>
      </c>
      <c r="V3122" s="4">
        <v>0.66666666666665997</v>
      </c>
      <c r="Y3122">
        <v>0.66666666666665997</v>
      </c>
      <c r="Z3122" t="s">
        <v>22</v>
      </c>
      <c r="AA3122" t="b">
        <v>0</v>
      </c>
      <c r="AB3122" t="s">
        <v>110</v>
      </c>
      <c r="AC3122" t="s">
        <v>110</v>
      </c>
    </row>
    <row r="3123" spans="1:29" hidden="1" x14ac:dyDescent="0.25">
      <c r="A3123">
        <v>599769</v>
      </c>
      <c r="B3123" t="s">
        <v>107</v>
      </c>
      <c r="C3123" t="s">
        <v>3168</v>
      </c>
      <c r="D3123" t="s">
        <v>108</v>
      </c>
      <c r="E3123" t="s">
        <v>40</v>
      </c>
      <c r="F3123" t="s">
        <v>171</v>
      </c>
      <c r="G3123">
        <v>0.5</v>
      </c>
      <c r="J3123" s="5"/>
      <c r="K3123" s="5"/>
      <c r="L3123" t="s">
        <v>2662</v>
      </c>
      <c r="M3123">
        <v>2021</v>
      </c>
      <c r="N3123">
        <v>24</v>
      </c>
      <c r="O3123" t="s">
        <v>2663</v>
      </c>
      <c r="Q3123" t="s">
        <v>69</v>
      </c>
      <c r="R3123" t="s">
        <v>357</v>
      </c>
      <c r="S3123" t="s">
        <v>44</v>
      </c>
      <c r="T3123">
        <v>0.5</v>
      </c>
      <c r="U3123" s="7">
        <v>1</v>
      </c>
      <c r="V3123" s="4">
        <v>0.5</v>
      </c>
      <c r="Y3123">
        <v>0.5</v>
      </c>
      <c r="Z3123" t="s">
        <v>22</v>
      </c>
      <c r="AA3123" t="b">
        <v>0</v>
      </c>
      <c r="AB3123" t="s">
        <v>110</v>
      </c>
      <c r="AC3123" t="s">
        <v>110</v>
      </c>
    </row>
    <row r="3124" spans="1:29" hidden="1" x14ac:dyDescent="0.25">
      <c r="A3124">
        <v>593970</v>
      </c>
      <c r="B3124" t="s">
        <v>111</v>
      </c>
      <c r="C3124" t="s">
        <v>3174</v>
      </c>
      <c r="D3124" t="s">
        <v>74</v>
      </c>
      <c r="E3124" t="s">
        <v>193</v>
      </c>
      <c r="G3124">
        <v>0.25</v>
      </c>
      <c r="J3124" s="5"/>
      <c r="K3124" s="5"/>
      <c r="M3124">
        <v>2020</v>
      </c>
      <c r="N3124">
        <v>114</v>
      </c>
      <c r="O3124" t="s">
        <v>34</v>
      </c>
      <c r="P3124" t="s">
        <v>266</v>
      </c>
      <c r="Q3124" t="s">
        <v>35</v>
      </c>
      <c r="R3124" t="s">
        <v>193</v>
      </c>
      <c r="S3124" t="s">
        <v>60</v>
      </c>
      <c r="T3124">
        <v>3</v>
      </c>
      <c r="U3124" s="7">
        <v>3</v>
      </c>
      <c r="V3124" s="4">
        <v>0.75</v>
      </c>
      <c r="Y3124">
        <v>0.75</v>
      </c>
      <c r="Z3124" t="s">
        <v>22</v>
      </c>
      <c r="AA3124" t="b">
        <v>0</v>
      </c>
      <c r="AB3124" t="s">
        <v>110</v>
      </c>
      <c r="AC3124" t="s">
        <v>110</v>
      </c>
    </row>
    <row r="3125" spans="1:29" hidden="1" x14ac:dyDescent="0.25">
      <c r="A3125">
        <v>598656</v>
      </c>
      <c r="B3125" t="s">
        <v>281</v>
      </c>
      <c r="C3125" t="s">
        <v>3168</v>
      </c>
      <c r="D3125" t="s">
        <v>130</v>
      </c>
      <c r="E3125" t="s">
        <v>58</v>
      </c>
      <c r="G3125">
        <v>0.1</v>
      </c>
      <c r="J3125" s="5"/>
      <c r="K3125" s="5"/>
      <c r="M3125">
        <v>2021</v>
      </c>
      <c r="N3125">
        <v>190</v>
      </c>
      <c r="P3125" t="s">
        <v>2664</v>
      </c>
      <c r="Q3125" t="s">
        <v>69</v>
      </c>
      <c r="R3125" t="s">
        <v>58</v>
      </c>
      <c r="S3125" t="s">
        <v>60</v>
      </c>
      <c r="T3125">
        <v>3</v>
      </c>
      <c r="U3125" s="7">
        <v>3.528273777167044</v>
      </c>
      <c r="V3125" s="4">
        <v>0.35282737771670442</v>
      </c>
      <c r="Y3125">
        <v>0.35282737771670442</v>
      </c>
      <c r="Z3125" t="s">
        <v>22</v>
      </c>
      <c r="AA3125" t="b">
        <v>0</v>
      </c>
      <c r="AB3125" t="s">
        <v>76</v>
      </c>
      <c r="AC3125" t="s">
        <v>3185</v>
      </c>
    </row>
    <row r="3126" spans="1:29" hidden="1" x14ac:dyDescent="0.25">
      <c r="A3126">
        <v>600940</v>
      </c>
      <c r="B3126" t="s">
        <v>111</v>
      </c>
      <c r="C3126" t="s">
        <v>3168</v>
      </c>
      <c r="D3126" t="s">
        <v>74</v>
      </c>
      <c r="E3126" t="s">
        <v>40</v>
      </c>
      <c r="F3126" t="s">
        <v>89</v>
      </c>
      <c r="G3126">
        <v>0.25</v>
      </c>
      <c r="J3126" s="5"/>
      <c r="K3126" s="5"/>
      <c r="L3126" t="s">
        <v>151</v>
      </c>
      <c r="M3126">
        <v>2021</v>
      </c>
      <c r="N3126">
        <v>18</v>
      </c>
      <c r="O3126" t="s">
        <v>34</v>
      </c>
      <c r="Q3126" t="s">
        <v>35</v>
      </c>
      <c r="R3126" t="s">
        <v>91</v>
      </c>
      <c r="S3126" t="s">
        <v>92</v>
      </c>
      <c r="T3126">
        <v>1</v>
      </c>
      <c r="U3126" s="7">
        <v>1</v>
      </c>
      <c r="V3126" s="4">
        <v>0.25</v>
      </c>
      <c r="Y3126">
        <v>0.25</v>
      </c>
      <c r="Z3126" t="s">
        <v>22</v>
      </c>
      <c r="AA3126" t="b">
        <v>0</v>
      </c>
      <c r="AB3126" t="s">
        <v>76</v>
      </c>
      <c r="AC3126" t="s">
        <v>3185</v>
      </c>
    </row>
    <row r="3127" spans="1:29" hidden="1" x14ac:dyDescent="0.25">
      <c r="A3127">
        <v>601585</v>
      </c>
      <c r="B3127" t="s">
        <v>111</v>
      </c>
      <c r="C3127" t="s">
        <v>3168</v>
      </c>
      <c r="D3127" t="s">
        <v>74</v>
      </c>
      <c r="E3127" t="s">
        <v>99</v>
      </c>
      <c r="F3127" t="s">
        <v>100</v>
      </c>
      <c r="G3127">
        <v>1</v>
      </c>
      <c r="J3127" s="5"/>
      <c r="K3127" s="5"/>
      <c r="L3127" t="s">
        <v>2609</v>
      </c>
      <c r="M3127">
        <v>2021</v>
      </c>
      <c r="N3127">
        <v>10</v>
      </c>
      <c r="P3127" t="s">
        <v>266</v>
      </c>
      <c r="Q3127" t="s">
        <v>35</v>
      </c>
      <c r="R3127" t="s">
        <v>103</v>
      </c>
      <c r="S3127" t="s">
        <v>104</v>
      </c>
      <c r="T3127">
        <v>0.25</v>
      </c>
      <c r="U3127" s="7">
        <v>0.25</v>
      </c>
      <c r="V3127" s="4">
        <v>0.25</v>
      </c>
      <c r="Y3127">
        <v>0.25</v>
      </c>
      <c r="Z3127" t="s">
        <v>22</v>
      </c>
      <c r="AA3127" t="b">
        <v>0</v>
      </c>
      <c r="AB3127" t="s">
        <v>110</v>
      </c>
      <c r="AC3127" t="s">
        <v>110</v>
      </c>
    </row>
    <row r="3128" spans="1:29" hidden="1" x14ac:dyDescent="0.25">
      <c r="A3128">
        <v>600161</v>
      </c>
      <c r="B3128" t="s">
        <v>113</v>
      </c>
      <c r="C3128" t="s">
        <v>3172</v>
      </c>
      <c r="D3128" t="s">
        <v>114</v>
      </c>
      <c r="E3128" t="s">
        <v>58</v>
      </c>
      <c r="G3128">
        <v>0.04</v>
      </c>
      <c r="J3128" s="5"/>
      <c r="K3128" s="5"/>
      <c r="M3128">
        <v>2020</v>
      </c>
      <c r="N3128">
        <v>488</v>
      </c>
      <c r="O3128" t="s">
        <v>34</v>
      </c>
      <c r="P3128" t="s">
        <v>115</v>
      </c>
      <c r="Q3128" t="s">
        <v>35</v>
      </c>
      <c r="R3128" t="s">
        <v>58</v>
      </c>
      <c r="S3128" t="s">
        <v>60</v>
      </c>
      <c r="T3128">
        <v>3</v>
      </c>
      <c r="U3128" s="7">
        <v>3</v>
      </c>
      <c r="V3128" s="4">
        <v>0.12</v>
      </c>
      <c r="Y3128">
        <v>0.12</v>
      </c>
      <c r="Z3128" t="s">
        <v>22</v>
      </c>
      <c r="AA3128" t="b">
        <v>0</v>
      </c>
      <c r="AB3128" t="s">
        <v>116</v>
      </c>
      <c r="AC3128" t="s">
        <v>116</v>
      </c>
    </row>
    <row r="3129" spans="1:29" hidden="1" x14ac:dyDescent="0.25">
      <c r="A3129">
        <v>581337</v>
      </c>
      <c r="B3129" t="s">
        <v>844</v>
      </c>
      <c r="C3129" t="s">
        <v>3168</v>
      </c>
      <c r="D3129" t="s">
        <v>74</v>
      </c>
      <c r="E3129" t="s">
        <v>99</v>
      </c>
      <c r="F3129" t="s">
        <v>100</v>
      </c>
      <c r="G3129">
        <v>1</v>
      </c>
      <c r="J3129" s="5"/>
      <c r="K3129" s="5"/>
      <c r="L3129" t="s">
        <v>2120</v>
      </c>
      <c r="M3129">
        <v>2018</v>
      </c>
      <c r="N3129">
        <v>11</v>
      </c>
      <c r="P3129" t="s">
        <v>1457</v>
      </c>
      <c r="Q3129" t="s">
        <v>35</v>
      </c>
      <c r="R3129" t="s">
        <v>103</v>
      </c>
      <c r="S3129" t="s">
        <v>104</v>
      </c>
      <c r="T3129">
        <v>0.25</v>
      </c>
      <c r="U3129" s="7">
        <v>0.25</v>
      </c>
      <c r="V3129" s="4">
        <v>0.25</v>
      </c>
      <c r="Y3129">
        <v>0.25</v>
      </c>
      <c r="Z3129" t="s">
        <v>22</v>
      </c>
      <c r="AA3129" t="b">
        <v>0</v>
      </c>
      <c r="AB3129" t="s">
        <v>110</v>
      </c>
      <c r="AC3129" t="s">
        <v>110</v>
      </c>
    </row>
    <row r="3130" spans="1:29" x14ac:dyDescent="0.25">
      <c r="A3130">
        <v>598656</v>
      </c>
      <c r="B3130" t="s">
        <v>2359</v>
      </c>
      <c r="C3130" t="s">
        <v>3168</v>
      </c>
      <c r="D3130" t="s">
        <v>130</v>
      </c>
      <c r="E3130" t="s">
        <v>58</v>
      </c>
      <c r="G3130">
        <v>0.1</v>
      </c>
      <c r="J3130" s="5"/>
      <c r="K3130" s="5"/>
      <c r="M3130">
        <v>2021</v>
      </c>
      <c r="N3130">
        <v>190</v>
      </c>
      <c r="P3130" t="s">
        <v>2664</v>
      </c>
      <c r="Q3130" t="s">
        <v>69</v>
      </c>
      <c r="R3130" t="s">
        <v>58</v>
      </c>
      <c r="S3130" t="s">
        <v>60</v>
      </c>
      <c r="T3130">
        <v>3</v>
      </c>
      <c r="U3130" s="7">
        <v>3.528273777167044</v>
      </c>
      <c r="V3130" s="4">
        <v>0.35282737771670442</v>
      </c>
      <c r="Y3130">
        <v>0.35282737771670442</v>
      </c>
      <c r="Z3130" t="s">
        <v>22</v>
      </c>
      <c r="AA3130" t="b">
        <v>0</v>
      </c>
      <c r="AB3130" t="s">
        <v>45</v>
      </c>
      <c r="AC3130" t="s">
        <v>45</v>
      </c>
    </row>
    <row r="3131" spans="1:29" hidden="1" x14ac:dyDescent="0.25">
      <c r="A3131">
        <v>593930</v>
      </c>
      <c r="B3131" t="s">
        <v>851</v>
      </c>
      <c r="C3131" t="s">
        <v>3168</v>
      </c>
      <c r="D3131" t="s">
        <v>201</v>
      </c>
      <c r="E3131" t="s">
        <v>117</v>
      </c>
      <c r="G3131">
        <v>0.5</v>
      </c>
      <c r="J3131" s="5"/>
      <c r="K3131" s="5"/>
      <c r="L3131" t="s">
        <v>858</v>
      </c>
      <c r="M3131">
        <v>2021</v>
      </c>
      <c r="N3131">
        <v>14</v>
      </c>
      <c r="O3131" t="s">
        <v>173</v>
      </c>
      <c r="P3131" t="s">
        <v>859</v>
      </c>
      <c r="Q3131" t="s">
        <v>69</v>
      </c>
      <c r="R3131" t="s">
        <v>117</v>
      </c>
      <c r="S3131" t="s">
        <v>120</v>
      </c>
      <c r="T3131">
        <v>1</v>
      </c>
      <c r="U3131" s="7">
        <v>2</v>
      </c>
      <c r="V3131" s="4">
        <v>1</v>
      </c>
      <c r="Y3131">
        <v>1</v>
      </c>
      <c r="Z3131" t="s">
        <v>22</v>
      </c>
      <c r="AA3131" t="b">
        <v>0</v>
      </c>
      <c r="AB3131" t="s">
        <v>151</v>
      </c>
      <c r="AC3131" t="s">
        <v>458</v>
      </c>
    </row>
    <row r="3132" spans="1:29" hidden="1" x14ac:dyDescent="0.25">
      <c r="A3132">
        <v>604568</v>
      </c>
      <c r="B3132" t="s">
        <v>851</v>
      </c>
      <c r="C3132" t="s">
        <v>3168</v>
      </c>
      <c r="D3132" t="s">
        <v>201</v>
      </c>
      <c r="E3132" t="s">
        <v>117</v>
      </c>
      <c r="G3132">
        <v>1</v>
      </c>
      <c r="J3132" s="5"/>
      <c r="K3132" s="5"/>
      <c r="L3132" t="s">
        <v>2665</v>
      </c>
      <c r="M3132">
        <v>2021</v>
      </c>
      <c r="N3132">
        <v>7</v>
      </c>
      <c r="O3132" t="s">
        <v>34</v>
      </c>
      <c r="P3132" t="s">
        <v>2666</v>
      </c>
      <c r="Q3132" t="s">
        <v>35</v>
      </c>
      <c r="R3132" t="s">
        <v>117</v>
      </c>
      <c r="S3132" t="s">
        <v>120</v>
      </c>
      <c r="T3132">
        <v>1</v>
      </c>
      <c r="U3132" s="7">
        <v>1</v>
      </c>
      <c r="V3132" s="4">
        <v>1</v>
      </c>
      <c r="Y3132">
        <v>1</v>
      </c>
      <c r="Z3132" t="s">
        <v>22</v>
      </c>
      <c r="AA3132" t="b">
        <v>0</v>
      </c>
      <c r="AB3132" t="s">
        <v>151</v>
      </c>
      <c r="AC3132" t="s">
        <v>458</v>
      </c>
    </row>
    <row r="3133" spans="1:29" hidden="1" x14ac:dyDescent="0.25">
      <c r="A3133">
        <v>606764</v>
      </c>
      <c r="B3133" t="s">
        <v>851</v>
      </c>
      <c r="C3133" t="s">
        <v>3168</v>
      </c>
      <c r="D3133" t="s">
        <v>201</v>
      </c>
      <c r="E3133" t="s">
        <v>553</v>
      </c>
      <c r="F3133" t="s">
        <v>41</v>
      </c>
      <c r="G3133">
        <v>0.33333333333332998</v>
      </c>
      <c r="J3133" s="5"/>
      <c r="K3133" s="5"/>
      <c r="L3133" t="s">
        <v>458</v>
      </c>
      <c r="M3133">
        <v>2021</v>
      </c>
      <c r="N3133">
        <v>14</v>
      </c>
      <c r="O3133" t="s">
        <v>34</v>
      </c>
      <c r="Q3133" t="s">
        <v>35</v>
      </c>
      <c r="R3133" t="s">
        <v>3103</v>
      </c>
      <c r="S3133" t="s">
        <v>61</v>
      </c>
      <c r="T3133">
        <v>0</v>
      </c>
      <c r="U3133" s="7">
        <v>0</v>
      </c>
      <c r="V3133" s="4">
        <v>0</v>
      </c>
      <c r="Y3133">
        <v>0</v>
      </c>
      <c r="Z3133" t="s">
        <v>22</v>
      </c>
      <c r="AA3133" t="b">
        <v>0</v>
      </c>
      <c r="AB3133" t="s">
        <v>151</v>
      </c>
      <c r="AC3133" t="s">
        <v>458</v>
      </c>
    </row>
    <row r="3134" spans="1:29" hidden="1" x14ac:dyDescent="0.25">
      <c r="A3134">
        <v>595128</v>
      </c>
      <c r="B3134" t="s">
        <v>860</v>
      </c>
      <c r="C3134" t="s">
        <v>3168</v>
      </c>
      <c r="D3134" t="s">
        <v>57</v>
      </c>
      <c r="E3134" t="s">
        <v>117</v>
      </c>
      <c r="G3134">
        <v>1</v>
      </c>
      <c r="J3134" s="5"/>
      <c r="K3134" s="5"/>
      <c r="L3134" t="s">
        <v>2579</v>
      </c>
      <c r="M3134">
        <v>2021</v>
      </c>
      <c r="N3134">
        <v>4</v>
      </c>
      <c r="O3134" t="s">
        <v>34</v>
      </c>
      <c r="P3134" t="s">
        <v>266</v>
      </c>
      <c r="Q3134" t="s">
        <v>35</v>
      </c>
      <c r="R3134" t="s">
        <v>117</v>
      </c>
      <c r="S3134" t="s">
        <v>120</v>
      </c>
      <c r="T3134">
        <v>1</v>
      </c>
      <c r="U3134" s="7">
        <v>1</v>
      </c>
      <c r="V3134" s="4">
        <v>1</v>
      </c>
      <c r="Y3134">
        <v>1</v>
      </c>
      <c r="Z3134" t="s">
        <v>22</v>
      </c>
      <c r="AA3134" t="b">
        <v>0</v>
      </c>
      <c r="AB3134" t="s">
        <v>307</v>
      </c>
      <c r="AC3134" t="s">
        <v>307</v>
      </c>
    </row>
    <row r="3135" spans="1:29" hidden="1" x14ac:dyDescent="0.25">
      <c r="A3135">
        <v>595478</v>
      </c>
      <c r="B3135" t="s">
        <v>860</v>
      </c>
      <c r="C3135" t="s">
        <v>3168</v>
      </c>
      <c r="D3135" t="s">
        <v>57</v>
      </c>
      <c r="E3135" t="s">
        <v>40</v>
      </c>
      <c r="F3135" t="s">
        <v>41</v>
      </c>
      <c r="G3135">
        <v>1</v>
      </c>
      <c r="J3135" s="5"/>
      <c r="K3135" s="5"/>
      <c r="L3135" t="s">
        <v>850</v>
      </c>
      <c r="M3135">
        <v>2020</v>
      </c>
      <c r="N3135">
        <v>10</v>
      </c>
      <c r="O3135" t="s">
        <v>34</v>
      </c>
      <c r="Q3135" t="s">
        <v>69</v>
      </c>
      <c r="R3135" t="s">
        <v>43</v>
      </c>
      <c r="S3135" t="s">
        <v>44</v>
      </c>
      <c r="T3135">
        <v>0.5</v>
      </c>
      <c r="U3135" s="7">
        <v>1</v>
      </c>
      <c r="V3135" s="4">
        <v>1</v>
      </c>
      <c r="Y3135">
        <v>1</v>
      </c>
      <c r="Z3135" t="s">
        <v>22</v>
      </c>
      <c r="AA3135" t="b">
        <v>0</v>
      </c>
      <c r="AB3135" t="s">
        <v>307</v>
      </c>
      <c r="AC3135" t="s">
        <v>307</v>
      </c>
    </row>
    <row r="3136" spans="1:29" hidden="1" x14ac:dyDescent="0.25">
      <c r="A3136">
        <v>608575</v>
      </c>
      <c r="B3136" t="s">
        <v>860</v>
      </c>
      <c r="C3136" t="s">
        <v>3168</v>
      </c>
      <c r="D3136" t="s">
        <v>57</v>
      </c>
      <c r="E3136" t="s">
        <v>40</v>
      </c>
      <c r="F3136" t="s">
        <v>41</v>
      </c>
      <c r="G3136">
        <v>1</v>
      </c>
      <c r="J3136" s="5"/>
      <c r="K3136" s="5"/>
      <c r="L3136" t="s">
        <v>850</v>
      </c>
      <c r="M3136">
        <v>2021</v>
      </c>
      <c r="N3136">
        <v>4</v>
      </c>
      <c r="O3136" t="s">
        <v>34</v>
      </c>
      <c r="Q3136" t="s">
        <v>69</v>
      </c>
      <c r="R3136" t="s">
        <v>43</v>
      </c>
      <c r="S3136" t="s">
        <v>44</v>
      </c>
      <c r="T3136">
        <v>0.5</v>
      </c>
      <c r="U3136" s="7">
        <v>1</v>
      </c>
      <c r="V3136" s="4">
        <v>1</v>
      </c>
      <c r="Y3136">
        <v>1</v>
      </c>
      <c r="Z3136" t="s">
        <v>22</v>
      </c>
      <c r="AA3136" t="b">
        <v>0</v>
      </c>
      <c r="AB3136" t="s">
        <v>307</v>
      </c>
      <c r="AC3136" t="s">
        <v>307</v>
      </c>
    </row>
    <row r="3137" spans="1:29" hidden="1" x14ac:dyDescent="0.25">
      <c r="A3137">
        <v>605604</v>
      </c>
      <c r="B3137" t="s">
        <v>872</v>
      </c>
      <c r="C3137" t="s">
        <v>3168</v>
      </c>
      <c r="D3137" t="s">
        <v>28</v>
      </c>
      <c r="E3137" t="s">
        <v>228</v>
      </c>
      <c r="F3137" t="s">
        <v>100</v>
      </c>
      <c r="G3137">
        <v>0.5</v>
      </c>
      <c r="J3137" s="5"/>
      <c r="K3137" s="5"/>
      <c r="L3137" t="s">
        <v>2667</v>
      </c>
      <c r="M3137">
        <v>2021</v>
      </c>
      <c r="N3137">
        <v>10</v>
      </c>
      <c r="P3137" t="s">
        <v>2668</v>
      </c>
      <c r="Q3137" t="s">
        <v>35</v>
      </c>
      <c r="R3137" t="s">
        <v>3093</v>
      </c>
      <c r="S3137" t="s">
        <v>61</v>
      </c>
      <c r="T3137">
        <v>0</v>
      </c>
      <c r="U3137" s="7">
        <v>0</v>
      </c>
      <c r="V3137" s="4">
        <v>0</v>
      </c>
      <c r="Y3137">
        <v>0</v>
      </c>
      <c r="Z3137" t="s">
        <v>22</v>
      </c>
      <c r="AA3137" t="b">
        <v>0</v>
      </c>
      <c r="AB3137" t="s">
        <v>45</v>
      </c>
      <c r="AC3137" t="s">
        <v>45</v>
      </c>
    </row>
    <row r="3138" spans="1:29" hidden="1" x14ac:dyDescent="0.25">
      <c r="A3138">
        <v>607153</v>
      </c>
      <c r="B3138" t="s">
        <v>872</v>
      </c>
      <c r="C3138" t="s">
        <v>3168</v>
      </c>
      <c r="D3138" t="s">
        <v>28</v>
      </c>
      <c r="E3138" t="s">
        <v>75</v>
      </c>
      <c r="G3138">
        <v>0.14285714285713999</v>
      </c>
      <c r="J3138" s="5"/>
      <c r="K3138" s="5"/>
      <c r="M3138">
        <v>2021</v>
      </c>
      <c r="N3138">
        <v>232</v>
      </c>
      <c r="P3138" t="s">
        <v>266</v>
      </c>
      <c r="Q3138" t="s">
        <v>35</v>
      </c>
      <c r="R3138" t="s">
        <v>75</v>
      </c>
      <c r="S3138" t="s">
        <v>61</v>
      </c>
      <c r="T3138">
        <v>0</v>
      </c>
      <c r="U3138" s="7">
        <v>0</v>
      </c>
      <c r="V3138" s="4">
        <v>0</v>
      </c>
      <c r="Y3138">
        <v>0</v>
      </c>
      <c r="Z3138" t="s">
        <v>22</v>
      </c>
      <c r="AA3138" t="b">
        <v>0</v>
      </c>
      <c r="AB3138" t="s">
        <v>45</v>
      </c>
      <c r="AC3138" t="s">
        <v>45</v>
      </c>
    </row>
    <row r="3139" spans="1:29" hidden="1" x14ac:dyDescent="0.25">
      <c r="A3139">
        <v>607161</v>
      </c>
      <c r="B3139" t="s">
        <v>872</v>
      </c>
      <c r="C3139" t="s">
        <v>3168</v>
      </c>
      <c r="D3139" t="s">
        <v>28</v>
      </c>
      <c r="E3139" t="s">
        <v>75</v>
      </c>
      <c r="G3139">
        <v>0.16666666666666999</v>
      </c>
      <c r="J3139" s="5"/>
      <c r="K3139" s="5"/>
      <c r="M3139">
        <v>2021</v>
      </c>
      <c r="N3139">
        <v>184</v>
      </c>
      <c r="P3139" t="s">
        <v>266</v>
      </c>
      <c r="Q3139" t="s">
        <v>35</v>
      </c>
      <c r="R3139" t="s">
        <v>75</v>
      </c>
      <c r="S3139" t="s">
        <v>61</v>
      </c>
      <c r="T3139">
        <v>0</v>
      </c>
      <c r="U3139" s="7">
        <v>0</v>
      </c>
      <c r="V3139" s="4">
        <v>0</v>
      </c>
      <c r="Y3139">
        <v>0</v>
      </c>
      <c r="Z3139" t="s">
        <v>22</v>
      </c>
      <c r="AA3139" t="b">
        <v>0</v>
      </c>
      <c r="AB3139" t="s">
        <v>45</v>
      </c>
      <c r="AC3139" t="s">
        <v>45</v>
      </c>
    </row>
    <row r="3140" spans="1:29" hidden="1" x14ac:dyDescent="0.25">
      <c r="A3140">
        <v>607166</v>
      </c>
      <c r="B3140" t="s">
        <v>872</v>
      </c>
      <c r="C3140" t="s">
        <v>3168</v>
      </c>
      <c r="D3140" t="s">
        <v>28</v>
      </c>
      <c r="E3140" t="s">
        <v>75</v>
      </c>
      <c r="G3140">
        <v>0.14285714285713999</v>
      </c>
      <c r="J3140" s="5"/>
      <c r="K3140" s="5"/>
      <c r="M3140">
        <v>2021</v>
      </c>
      <c r="N3140">
        <v>102</v>
      </c>
      <c r="P3140" t="s">
        <v>266</v>
      </c>
      <c r="Q3140" t="s">
        <v>35</v>
      </c>
      <c r="R3140" t="s">
        <v>75</v>
      </c>
      <c r="S3140" t="s">
        <v>61</v>
      </c>
      <c r="T3140">
        <v>0</v>
      </c>
      <c r="U3140" s="7">
        <v>0</v>
      </c>
      <c r="V3140" s="4">
        <v>0</v>
      </c>
      <c r="Y3140">
        <v>0</v>
      </c>
      <c r="Z3140" t="s">
        <v>22</v>
      </c>
      <c r="AA3140" t="b">
        <v>0</v>
      </c>
      <c r="AB3140" t="s">
        <v>45</v>
      </c>
      <c r="AC3140" t="s">
        <v>45</v>
      </c>
    </row>
    <row r="3141" spans="1:29" hidden="1" x14ac:dyDescent="0.25">
      <c r="A3141">
        <v>607376</v>
      </c>
      <c r="B3141" t="s">
        <v>872</v>
      </c>
      <c r="C3141" t="s">
        <v>3168</v>
      </c>
      <c r="D3141" t="s">
        <v>28</v>
      </c>
      <c r="E3141" t="s">
        <v>568</v>
      </c>
      <c r="G3141">
        <v>0.2</v>
      </c>
      <c r="J3141" s="5"/>
      <c r="K3141" s="5"/>
      <c r="M3141">
        <v>2021</v>
      </c>
      <c r="N3141">
        <v>286</v>
      </c>
      <c r="P3141" t="s">
        <v>266</v>
      </c>
      <c r="Q3141" t="s">
        <v>35</v>
      </c>
      <c r="R3141" t="s">
        <v>568</v>
      </c>
      <c r="S3141" t="s">
        <v>191</v>
      </c>
      <c r="T3141">
        <v>1</v>
      </c>
      <c r="U3141" s="7">
        <v>1</v>
      </c>
      <c r="V3141" s="4">
        <v>0.2</v>
      </c>
      <c r="Y3141">
        <v>0.2</v>
      </c>
      <c r="Z3141" t="s">
        <v>22</v>
      </c>
      <c r="AA3141" t="b">
        <v>0</v>
      </c>
      <c r="AB3141" t="s">
        <v>151</v>
      </c>
      <c r="AC3141" t="s">
        <v>3189</v>
      </c>
    </row>
    <row r="3142" spans="1:29" hidden="1" x14ac:dyDescent="0.25">
      <c r="A3142">
        <v>597359</v>
      </c>
      <c r="B3142" t="s">
        <v>882</v>
      </c>
      <c r="C3142" t="s">
        <v>3168</v>
      </c>
      <c r="D3142" t="s">
        <v>74</v>
      </c>
      <c r="E3142" t="s">
        <v>40</v>
      </c>
      <c r="F3142" t="s">
        <v>64</v>
      </c>
      <c r="G3142">
        <v>1</v>
      </c>
      <c r="H3142" t="s">
        <v>2669</v>
      </c>
      <c r="I3142" t="s">
        <v>143</v>
      </c>
      <c r="J3142" s="5">
        <v>696170800005</v>
      </c>
      <c r="K3142" s="5" t="s">
        <v>66</v>
      </c>
      <c r="L3142" t="s">
        <v>2670</v>
      </c>
      <c r="M3142">
        <v>2021</v>
      </c>
      <c r="N3142">
        <v>14</v>
      </c>
      <c r="O3142" t="s">
        <v>368</v>
      </c>
      <c r="Q3142" t="s">
        <v>69</v>
      </c>
      <c r="R3142" t="s">
        <v>70</v>
      </c>
      <c r="S3142" t="s">
        <v>145</v>
      </c>
      <c r="T3142">
        <v>22</v>
      </c>
      <c r="U3142" s="7">
        <v>22</v>
      </c>
      <c r="V3142" s="4">
        <v>22</v>
      </c>
      <c r="Y3142">
        <v>22</v>
      </c>
      <c r="Z3142" t="s">
        <v>22</v>
      </c>
      <c r="AA3142" t="b">
        <v>0</v>
      </c>
      <c r="AB3142" t="s">
        <v>110</v>
      </c>
      <c r="AC3142" t="s">
        <v>110</v>
      </c>
    </row>
    <row r="3143" spans="1:29" hidden="1" x14ac:dyDescent="0.25">
      <c r="A3143">
        <v>599862</v>
      </c>
      <c r="B3143" t="s">
        <v>882</v>
      </c>
      <c r="C3143" t="s">
        <v>3168</v>
      </c>
      <c r="D3143" t="s">
        <v>74</v>
      </c>
      <c r="E3143" t="s">
        <v>40</v>
      </c>
      <c r="F3143" t="s">
        <v>89</v>
      </c>
      <c r="G3143">
        <v>1</v>
      </c>
      <c r="J3143" s="5"/>
      <c r="K3143" s="5"/>
      <c r="L3143" t="s">
        <v>647</v>
      </c>
      <c r="M3143">
        <v>2021</v>
      </c>
      <c r="N3143">
        <v>12</v>
      </c>
      <c r="O3143" t="s">
        <v>34</v>
      </c>
      <c r="Q3143" t="s">
        <v>35</v>
      </c>
      <c r="R3143" t="s">
        <v>91</v>
      </c>
      <c r="S3143" t="s">
        <v>92</v>
      </c>
      <c r="T3143">
        <v>1</v>
      </c>
      <c r="U3143" s="7">
        <v>1</v>
      </c>
      <c r="V3143" s="4">
        <v>1</v>
      </c>
      <c r="Y3143">
        <v>1</v>
      </c>
      <c r="Z3143" t="s">
        <v>22</v>
      </c>
      <c r="AA3143" t="b">
        <v>0</v>
      </c>
      <c r="AB3143" t="s">
        <v>110</v>
      </c>
      <c r="AC3143" t="s">
        <v>110</v>
      </c>
    </row>
    <row r="3144" spans="1:29" hidden="1" x14ac:dyDescent="0.25">
      <c r="A3144">
        <v>607475</v>
      </c>
      <c r="B3144" t="s">
        <v>882</v>
      </c>
      <c r="C3144" t="s">
        <v>3168</v>
      </c>
      <c r="D3144" t="s">
        <v>74</v>
      </c>
      <c r="E3144" t="s">
        <v>568</v>
      </c>
      <c r="G3144">
        <v>1</v>
      </c>
      <c r="J3144" s="5"/>
      <c r="K3144" s="5"/>
      <c r="M3144">
        <v>2021</v>
      </c>
      <c r="N3144">
        <v>46</v>
      </c>
      <c r="P3144" t="s">
        <v>569</v>
      </c>
      <c r="Q3144" t="s">
        <v>35</v>
      </c>
      <c r="R3144" t="s">
        <v>568</v>
      </c>
      <c r="S3144" t="s">
        <v>191</v>
      </c>
      <c r="T3144">
        <v>1</v>
      </c>
      <c r="U3144" s="7">
        <v>1</v>
      </c>
      <c r="V3144" s="4">
        <v>1</v>
      </c>
      <c r="Y3144">
        <v>1</v>
      </c>
      <c r="Z3144" t="s">
        <v>22</v>
      </c>
      <c r="AA3144" t="b">
        <v>0</v>
      </c>
      <c r="AB3144" t="s">
        <v>110</v>
      </c>
      <c r="AC3144" t="s">
        <v>110</v>
      </c>
    </row>
    <row r="3145" spans="1:29" hidden="1" x14ac:dyDescent="0.25">
      <c r="A3145">
        <v>600518</v>
      </c>
      <c r="B3145" t="s">
        <v>885</v>
      </c>
      <c r="C3145" t="s">
        <v>3168</v>
      </c>
      <c r="D3145" t="s">
        <v>108</v>
      </c>
      <c r="E3145" t="s">
        <v>40</v>
      </c>
      <c r="F3145" t="s">
        <v>146</v>
      </c>
      <c r="G3145">
        <v>1</v>
      </c>
      <c r="H3145" t="s">
        <v>2671</v>
      </c>
      <c r="I3145" t="s">
        <v>32</v>
      </c>
      <c r="J3145" s="5"/>
      <c r="K3145" s="5"/>
      <c r="L3145" t="s">
        <v>127</v>
      </c>
      <c r="M3145">
        <v>2021</v>
      </c>
      <c r="N3145">
        <v>18</v>
      </c>
      <c r="O3145" t="s">
        <v>34</v>
      </c>
      <c r="Q3145" t="s">
        <v>35</v>
      </c>
      <c r="R3145" t="s">
        <v>150</v>
      </c>
      <c r="S3145" t="s">
        <v>37</v>
      </c>
      <c r="T3145">
        <v>4</v>
      </c>
      <c r="U3145" s="7">
        <v>4</v>
      </c>
      <c r="V3145" s="4">
        <v>4</v>
      </c>
      <c r="Y3145">
        <v>4</v>
      </c>
      <c r="Z3145" t="s">
        <v>22</v>
      </c>
      <c r="AA3145" t="b">
        <v>0</v>
      </c>
      <c r="AB3145" t="s">
        <v>116</v>
      </c>
      <c r="AC3145" t="s">
        <v>116</v>
      </c>
    </row>
    <row r="3146" spans="1:29" hidden="1" x14ac:dyDescent="0.25">
      <c r="A3146">
        <v>600519</v>
      </c>
      <c r="B3146" t="s">
        <v>885</v>
      </c>
      <c r="C3146" t="s">
        <v>3168</v>
      </c>
      <c r="D3146" t="s">
        <v>108</v>
      </c>
      <c r="E3146" t="s">
        <v>40</v>
      </c>
      <c r="F3146" t="s">
        <v>146</v>
      </c>
      <c r="G3146">
        <v>1</v>
      </c>
      <c r="H3146" t="s">
        <v>2672</v>
      </c>
      <c r="I3146" t="s">
        <v>32</v>
      </c>
      <c r="J3146" s="5"/>
      <c r="K3146" s="5"/>
      <c r="L3146" t="s">
        <v>903</v>
      </c>
      <c r="M3146">
        <v>2021</v>
      </c>
      <c r="N3146">
        <v>15</v>
      </c>
      <c r="O3146" t="s">
        <v>34</v>
      </c>
      <c r="Q3146" t="s">
        <v>69</v>
      </c>
      <c r="R3146" t="s">
        <v>150</v>
      </c>
      <c r="S3146" t="s">
        <v>37</v>
      </c>
      <c r="T3146">
        <v>4</v>
      </c>
      <c r="U3146" s="7">
        <v>4</v>
      </c>
      <c r="V3146" s="4">
        <v>4</v>
      </c>
      <c r="Y3146">
        <v>4</v>
      </c>
      <c r="Z3146" t="s">
        <v>22</v>
      </c>
      <c r="AA3146" t="b">
        <v>0</v>
      </c>
      <c r="AB3146" t="s">
        <v>116</v>
      </c>
      <c r="AC3146" t="s">
        <v>116</v>
      </c>
    </row>
    <row r="3147" spans="1:29" hidden="1" x14ac:dyDescent="0.25">
      <c r="A3147">
        <v>600520</v>
      </c>
      <c r="B3147" t="s">
        <v>885</v>
      </c>
      <c r="C3147" t="s">
        <v>3168</v>
      </c>
      <c r="D3147" t="s">
        <v>108</v>
      </c>
      <c r="E3147" t="s">
        <v>40</v>
      </c>
      <c r="F3147" t="s">
        <v>146</v>
      </c>
      <c r="G3147">
        <v>1</v>
      </c>
      <c r="H3147" t="s">
        <v>2673</v>
      </c>
      <c r="I3147" t="s">
        <v>32</v>
      </c>
      <c r="J3147" s="5"/>
      <c r="K3147" s="5"/>
      <c r="L3147" t="s">
        <v>898</v>
      </c>
      <c r="M3147">
        <v>2021</v>
      </c>
      <c r="N3147">
        <v>15</v>
      </c>
      <c r="O3147" t="s">
        <v>168</v>
      </c>
      <c r="Q3147" t="s">
        <v>69</v>
      </c>
      <c r="R3147" t="s">
        <v>150</v>
      </c>
      <c r="S3147" t="s">
        <v>37</v>
      </c>
      <c r="T3147">
        <v>4</v>
      </c>
      <c r="U3147" s="7">
        <v>4</v>
      </c>
      <c r="V3147" s="4">
        <v>4</v>
      </c>
      <c r="Y3147">
        <v>4</v>
      </c>
      <c r="Z3147" t="s">
        <v>22</v>
      </c>
      <c r="AA3147" t="b">
        <v>0</v>
      </c>
      <c r="AB3147" t="s">
        <v>116</v>
      </c>
      <c r="AC3147" t="s">
        <v>116</v>
      </c>
    </row>
    <row r="3148" spans="1:29" hidden="1" x14ac:dyDescent="0.25">
      <c r="A3148">
        <v>577647</v>
      </c>
      <c r="B3148" t="s">
        <v>909</v>
      </c>
      <c r="C3148" t="s">
        <v>3168</v>
      </c>
      <c r="D3148" t="s">
        <v>470</v>
      </c>
      <c r="E3148" t="s">
        <v>40</v>
      </c>
      <c r="F3148" t="s">
        <v>64</v>
      </c>
      <c r="G3148">
        <v>0.33333333333332998</v>
      </c>
      <c r="H3148" t="s">
        <v>2674</v>
      </c>
      <c r="I3148" t="s">
        <v>143</v>
      </c>
      <c r="J3148" s="5">
        <v>481647500001</v>
      </c>
      <c r="K3148" s="5" t="s">
        <v>143</v>
      </c>
      <c r="L3148" t="s">
        <v>2675</v>
      </c>
      <c r="M3148">
        <v>2021</v>
      </c>
      <c r="N3148">
        <v>21</v>
      </c>
      <c r="O3148" t="s">
        <v>173</v>
      </c>
      <c r="P3148" t="s">
        <v>207</v>
      </c>
      <c r="Q3148" t="s">
        <v>69</v>
      </c>
      <c r="R3148" t="s">
        <v>70</v>
      </c>
      <c r="S3148" t="s">
        <v>2566</v>
      </c>
      <c r="T3148">
        <v>25</v>
      </c>
      <c r="U3148" s="7">
        <v>25</v>
      </c>
      <c r="V3148" s="4">
        <v>8.3333333333332504</v>
      </c>
      <c r="Y3148">
        <v>8.3333333333332504</v>
      </c>
      <c r="Z3148" t="s">
        <v>22</v>
      </c>
      <c r="AA3148" t="b">
        <v>0</v>
      </c>
      <c r="AB3148" t="s">
        <v>151</v>
      </c>
      <c r="AC3148" t="s">
        <v>151</v>
      </c>
    </row>
    <row r="3149" spans="1:29" hidden="1" x14ac:dyDescent="0.25">
      <c r="A3149">
        <v>587212</v>
      </c>
      <c r="B3149" t="s">
        <v>909</v>
      </c>
      <c r="C3149" t="s">
        <v>3168</v>
      </c>
      <c r="D3149" t="s">
        <v>470</v>
      </c>
      <c r="E3149" t="s">
        <v>40</v>
      </c>
      <c r="F3149" t="s">
        <v>64</v>
      </c>
      <c r="G3149">
        <v>0.25</v>
      </c>
      <c r="H3149" t="s">
        <v>2676</v>
      </c>
      <c r="I3149" t="s">
        <v>143</v>
      </c>
      <c r="J3149" s="5">
        <v>617257000003</v>
      </c>
      <c r="K3149" s="5" t="s">
        <v>143</v>
      </c>
      <c r="L3149" t="s">
        <v>2677</v>
      </c>
      <c r="M3149">
        <v>2021</v>
      </c>
      <c r="N3149">
        <v>13</v>
      </c>
      <c r="O3149" t="s">
        <v>173</v>
      </c>
      <c r="Q3149" t="s">
        <v>69</v>
      </c>
      <c r="R3149" t="s">
        <v>70</v>
      </c>
      <c r="S3149" t="s">
        <v>2566</v>
      </c>
      <c r="T3149">
        <v>25</v>
      </c>
      <c r="U3149" s="7">
        <v>25</v>
      </c>
      <c r="V3149" s="4">
        <v>6.25</v>
      </c>
      <c r="Y3149">
        <v>6.25</v>
      </c>
      <c r="Z3149" t="s">
        <v>22</v>
      </c>
      <c r="AA3149" t="b">
        <v>0</v>
      </c>
      <c r="AB3149" t="s">
        <v>151</v>
      </c>
      <c r="AC3149" t="s">
        <v>151</v>
      </c>
    </row>
    <row r="3150" spans="1:29" hidden="1" x14ac:dyDescent="0.25">
      <c r="A3150">
        <v>595319</v>
      </c>
      <c r="B3150" t="s">
        <v>909</v>
      </c>
      <c r="C3150" t="s">
        <v>3168</v>
      </c>
      <c r="D3150" t="s">
        <v>470</v>
      </c>
      <c r="E3150" t="s">
        <v>228</v>
      </c>
      <c r="F3150" t="s">
        <v>100</v>
      </c>
      <c r="G3150">
        <v>0.33333333333332998</v>
      </c>
      <c r="J3150" s="5"/>
      <c r="K3150" s="5"/>
      <c r="L3150" t="s">
        <v>2561</v>
      </c>
      <c r="M3150">
        <v>2021</v>
      </c>
      <c r="N3150">
        <v>6</v>
      </c>
      <c r="P3150" t="s">
        <v>911</v>
      </c>
      <c r="Q3150" t="s">
        <v>69</v>
      </c>
      <c r="R3150" t="s">
        <v>3093</v>
      </c>
      <c r="S3150" t="s">
        <v>61</v>
      </c>
      <c r="T3150">
        <v>0</v>
      </c>
      <c r="U3150" s="7">
        <v>0</v>
      </c>
      <c r="V3150" s="4">
        <v>0</v>
      </c>
      <c r="Y3150">
        <v>0</v>
      </c>
      <c r="Z3150" t="s">
        <v>22</v>
      </c>
      <c r="AA3150" t="b">
        <v>0</v>
      </c>
      <c r="AB3150" t="s">
        <v>151</v>
      </c>
      <c r="AC3150" t="s">
        <v>151</v>
      </c>
    </row>
    <row r="3151" spans="1:29" hidden="1" x14ac:dyDescent="0.25">
      <c r="A3151">
        <v>595351</v>
      </c>
      <c r="B3151" t="s">
        <v>909</v>
      </c>
      <c r="C3151" t="s">
        <v>3168</v>
      </c>
      <c r="D3151" t="s">
        <v>470</v>
      </c>
      <c r="E3151" t="s">
        <v>228</v>
      </c>
      <c r="F3151" t="s">
        <v>100</v>
      </c>
      <c r="G3151">
        <v>0.5</v>
      </c>
      <c r="J3151" s="5"/>
      <c r="K3151" s="5"/>
      <c r="L3151" t="s">
        <v>2561</v>
      </c>
      <c r="M3151">
        <v>2021</v>
      </c>
      <c r="N3151">
        <v>7</v>
      </c>
      <c r="P3151" t="s">
        <v>911</v>
      </c>
      <c r="Q3151" t="s">
        <v>69</v>
      </c>
      <c r="R3151" t="s">
        <v>3093</v>
      </c>
      <c r="S3151" t="s">
        <v>61</v>
      </c>
      <c r="T3151">
        <v>0</v>
      </c>
      <c r="U3151" s="7">
        <v>0</v>
      </c>
      <c r="V3151" s="4">
        <v>0</v>
      </c>
      <c r="Y3151">
        <v>0</v>
      </c>
      <c r="Z3151" t="s">
        <v>22</v>
      </c>
      <c r="AA3151" t="b">
        <v>0</v>
      </c>
      <c r="AB3151" t="s">
        <v>151</v>
      </c>
      <c r="AC3151" t="s">
        <v>151</v>
      </c>
    </row>
    <row r="3152" spans="1:29" hidden="1" x14ac:dyDescent="0.25">
      <c r="A3152">
        <v>596332</v>
      </c>
      <c r="B3152" t="s">
        <v>909</v>
      </c>
      <c r="C3152" t="s">
        <v>3168</v>
      </c>
      <c r="D3152" t="s">
        <v>470</v>
      </c>
      <c r="E3152" t="s">
        <v>228</v>
      </c>
      <c r="F3152" t="s">
        <v>524</v>
      </c>
      <c r="G3152">
        <v>0.25</v>
      </c>
      <c r="J3152" s="5"/>
      <c r="K3152" s="5"/>
      <c r="L3152" t="s">
        <v>2562</v>
      </c>
      <c r="M3152">
        <v>2021</v>
      </c>
      <c r="N3152">
        <v>7</v>
      </c>
      <c r="P3152" t="s">
        <v>2563</v>
      </c>
      <c r="Q3152" t="s">
        <v>69</v>
      </c>
      <c r="R3152" t="s">
        <v>3096</v>
      </c>
      <c r="S3152" t="s">
        <v>61</v>
      </c>
      <c r="T3152">
        <v>0</v>
      </c>
      <c r="U3152" s="7">
        <v>0</v>
      </c>
      <c r="V3152" s="4">
        <v>0</v>
      </c>
      <c r="Y3152">
        <v>0</v>
      </c>
      <c r="Z3152" t="s">
        <v>22</v>
      </c>
      <c r="AA3152" t="b">
        <v>0</v>
      </c>
      <c r="AB3152" t="s">
        <v>151</v>
      </c>
      <c r="AC3152" t="s">
        <v>151</v>
      </c>
    </row>
    <row r="3153" spans="1:29" hidden="1" x14ac:dyDescent="0.25">
      <c r="A3153">
        <v>596359</v>
      </c>
      <c r="B3153" t="s">
        <v>909</v>
      </c>
      <c r="C3153" t="s">
        <v>3168</v>
      </c>
      <c r="D3153" t="s">
        <v>470</v>
      </c>
      <c r="E3153" t="s">
        <v>99</v>
      </c>
      <c r="F3153" t="s">
        <v>134</v>
      </c>
      <c r="G3153">
        <v>0.5</v>
      </c>
      <c r="J3153" s="5"/>
      <c r="K3153" s="5"/>
      <c r="L3153" t="s">
        <v>2564</v>
      </c>
      <c r="M3153">
        <v>2021</v>
      </c>
      <c r="N3153">
        <v>7</v>
      </c>
      <c r="P3153" t="s">
        <v>993</v>
      </c>
      <c r="Q3153" t="s">
        <v>69</v>
      </c>
      <c r="R3153" t="s">
        <v>224</v>
      </c>
      <c r="S3153" t="s">
        <v>225</v>
      </c>
      <c r="T3153">
        <v>0.5</v>
      </c>
      <c r="U3153" s="7">
        <v>1</v>
      </c>
      <c r="V3153" s="4">
        <v>0.5</v>
      </c>
      <c r="Y3153">
        <v>0.5</v>
      </c>
      <c r="Z3153" t="s">
        <v>22</v>
      </c>
      <c r="AA3153" t="b">
        <v>0</v>
      </c>
      <c r="AB3153" t="s">
        <v>151</v>
      </c>
      <c r="AC3153" t="s">
        <v>151</v>
      </c>
    </row>
    <row r="3154" spans="1:29" hidden="1" x14ac:dyDescent="0.25">
      <c r="A3154">
        <v>597156</v>
      </c>
      <c r="B3154" t="s">
        <v>909</v>
      </c>
      <c r="C3154" t="s">
        <v>3168</v>
      </c>
      <c r="D3154" t="s">
        <v>470</v>
      </c>
      <c r="E3154" t="s">
        <v>40</v>
      </c>
      <c r="F3154" t="s">
        <v>146</v>
      </c>
      <c r="G3154">
        <v>0.33333333333332998</v>
      </c>
      <c r="H3154" t="s">
        <v>2678</v>
      </c>
      <c r="I3154" t="s">
        <v>49</v>
      </c>
      <c r="J3154" s="5"/>
      <c r="K3154" s="5"/>
      <c r="L3154" t="s">
        <v>2679</v>
      </c>
      <c r="M3154">
        <v>2021</v>
      </c>
      <c r="N3154">
        <v>22</v>
      </c>
      <c r="O3154" t="s">
        <v>34</v>
      </c>
      <c r="Q3154" t="s">
        <v>35</v>
      </c>
      <c r="R3154" t="s">
        <v>150</v>
      </c>
      <c r="S3154" t="s">
        <v>169</v>
      </c>
      <c r="T3154">
        <v>7</v>
      </c>
      <c r="U3154" s="7">
        <v>7</v>
      </c>
      <c r="V3154" s="4">
        <v>2.3333333333333099</v>
      </c>
      <c r="Y3154">
        <v>2.3333333333333099</v>
      </c>
      <c r="Z3154" t="s">
        <v>22</v>
      </c>
      <c r="AA3154" t="b">
        <v>0</v>
      </c>
      <c r="AB3154" t="s">
        <v>151</v>
      </c>
      <c r="AC3154" t="s">
        <v>151</v>
      </c>
    </row>
    <row r="3155" spans="1:29" hidden="1" x14ac:dyDescent="0.25">
      <c r="A3155">
        <v>597322</v>
      </c>
      <c r="B3155" t="s">
        <v>909</v>
      </c>
      <c r="C3155" t="s">
        <v>3168</v>
      </c>
      <c r="D3155" t="s">
        <v>470</v>
      </c>
      <c r="E3155" t="s">
        <v>40</v>
      </c>
      <c r="F3155" t="s">
        <v>64</v>
      </c>
      <c r="G3155">
        <v>0.25</v>
      </c>
      <c r="H3155" t="s">
        <v>2680</v>
      </c>
      <c r="I3155" t="s">
        <v>143</v>
      </c>
      <c r="J3155" s="5">
        <v>618478900001</v>
      </c>
      <c r="K3155" s="5" t="s">
        <v>66</v>
      </c>
      <c r="L3155" t="s">
        <v>2681</v>
      </c>
      <c r="M3155">
        <v>2021</v>
      </c>
      <c r="N3155">
        <v>17</v>
      </c>
      <c r="O3155" t="s">
        <v>68</v>
      </c>
      <c r="Q3155" t="s">
        <v>69</v>
      </c>
      <c r="R3155" t="s">
        <v>70</v>
      </c>
      <c r="S3155" t="s">
        <v>145</v>
      </c>
      <c r="T3155">
        <v>22</v>
      </c>
      <c r="U3155" s="7">
        <v>22</v>
      </c>
      <c r="V3155" s="4">
        <v>5.5</v>
      </c>
      <c r="Y3155">
        <v>5.5</v>
      </c>
      <c r="Z3155" t="s">
        <v>22</v>
      </c>
      <c r="AA3155" t="b">
        <v>0</v>
      </c>
      <c r="AB3155" t="s">
        <v>151</v>
      </c>
      <c r="AC3155" t="s">
        <v>151</v>
      </c>
    </row>
    <row r="3156" spans="1:29" hidden="1" x14ac:dyDescent="0.25">
      <c r="A3156">
        <v>598149</v>
      </c>
      <c r="B3156" t="s">
        <v>909</v>
      </c>
      <c r="C3156" t="s">
        <v>3168</v>
      </c>
      <c r="D3156" t="s">
        <v>470</v>
      </c>
      <c r="E3156" t="s">
        <v>40</v>
      </c>
      <c r="F3156" t="s">
        <v>64</v>
      </c>
      <c r="G3156">
        <v>0.2</v>
      </c>
      <c r="J3156" s="5">
        <v>696944500006</v>
      </c>
      <c r="K3156" s="5" t="s">
        <v>143</v>
      </c>
      <c r="L3156" t="s">
        <v>2565</v>
      </c>
      <c r="M3156">
        <v>2021</v>
      </c>
      <c r="N3156">
        <v>12</v>
      </c>
      <c r="O3156" t="s">
        <v>173</v>
      </c>
      <c r="Q3156" t="s">
        <v>69</v>
      </c>
      <c r="R3156" t="s">
        <v>70</v>
      </c>
      <c r="S3156" t="s">
        <v>2566</v>
      </c>
      <c r="T3156">
        <v>25</v>
      </c>
      <c r="U3156" s="7">
        <v>25</v>
      </c>
      <c r="V3156" s="4">
        <v>5</v>
      </c>
      <c r="Y3156">
        <v>5</v>
      </c>
      <c r="Z3156" t="s">
        <v>22</v>
      </c>
      <c r="AA3156" t="b">
        <v>0</v>
      </c>
      <c r="AB3156" t="s">
        <v>151</v>
      </c>
      <c r="AC3156" t="s">
        <v>151</v>
      </c>
    </row>
    <row r="3157" spans="1:29" hidden="1" x14ac:dyDescent="0.25">
      <c r="A3157">
        <v>600892</v>
      </c>
      <c r="B3157" t="s">
        <v>909</v>
      </c>
      <c r="C3157" t="s">
        <v>3168</v>
      </c>
      <c r="D3157" t="s">
        <v>470</v>
      </c>
      <c r="E3157" t="s">
        <v>228</v>
      </c>
      <c r="F3157" t="s">
        <v>100</v>
      </c>
      <c r="G3157">
        <v>0.25</v>
      </c>
      <c r="J3157" s="5"/>
      <c r="K3157" s="5"/>
      <c r="L3157" t="s">
        <v>2620</v>
      </c>
      <c r="M3157">
        <v>2021</v>
      </c>
      <c r="N3157">
        <v>4</v>
      </c>
      <c r="P3157" t="s">
        <v>2682</v>
      </c>
      <c r="Q3157" t="s">
        <v>35</v>
      </c>
      <c r="R3157" t="s">
        <v>3093</v>
      </c>
      <c r="S3157" t="s">
        <v>61</v>
      </c>
      <c r="T3157">
        <v>0</v>
      </c>
      <c r="U3157" s="7">
        <v>0</v>
      </c>
      <c r="V3157" s="4">
        <v>0</v>
      </c>
      <c r="Y3157">
        <v>0</v>
      </c>
      <c r="Z3157" t="s">
        <v>22</v>
      </c>
      <c r="AA3157" t="b">
        <v>0</v>
      </c>
      <c r="AB3157" t="s">
        <v>151</v>
      </c>
      <c r="AC3157" t="s">
        <v>151</v>
      </c>
    </row>
    <row r="3158" spans="1:29" hidden="1" x14ac:dyDescent="0.25">
      <c r="A3158">
        <v>600122</v>
      </c>
      <c r="B3158" t="s">
        <v>2172</v>
      </c>
      <c r="C3158" t="s">
        <v>3168</v>
      </c>
      <c r="D3158" t="s">
        <v>74</v>
      </c>
      <c r="E3158" t="s">
        <v>40</v>
      </c>
      <c r="F3158" t="s">
        <v>41</v>
      </c>
      <c r="G3158">
        <v>0.5</v>
      </c>
      <c r="J3158" s="5"/>
      <c r="K3158" s="5"/>
      <c r="L3158" t="s">
        <v>2008</v>
      </c>
      <c r="M3158">
        <v>2021</v>
      </c>
      <c r="N3158">
        <v>7</v>
      </c>
      <c r="O3158" t="s">
        <v>34</v>
      </c>
      <c r="Q3158" t="s">
        <v>35</v>
      </c>
      <c r="R3158" t="s">
        <v>43</v>
      </c>
      <c r="S3158" t="s">
        <v>44</v>
      </c>
      <c r="T3158">
        <v>0.5</v>
      </c>
      <c r="U3158" s="7">
        <v>0.5</v>
      </c>
      <c r="V3158" s="4">
        <v>0.25</v>
      </c>
      <c r="Y3158">
        <v>0.25</v>
      </c>
      <c r="Z3158" t="s">
        <v>22</v>
      </c>
      <c r="AA3158" t="b">
        <v>0</v>
      </c>
      <c r="AB3158" t="s">
        <v>76</v>
      </c>
      <c r="AC3158" t="s">
        <v>3185</v>
      </c>
    </row>
    <row r="3159" spans="1:29" hidden="1" x14ac:dyDescent="0.25">
      <c r="A3159">
        <v>600123</v>
      </c>
      <c r="B3159" t="s">
        <v>2172</v>
      </c>
      <c r="C3159" t="s">
        <v>3168</v>
      </c>
      <c r="D3159" t="s">
        <v>74</v>
      </c>
      <c r="E3159" t="s">
        <v>40</v>
      </c>
      <c r="F3159" t="s">
        <v>41</v>
      </c>
      <c r="G3159">
        <v>0.5</v>
      </c>
      <c r="J3159" s="5"/>
      <c r="K3159" s="5"/>
      <c r="L3159" t="s">
        <v>2683</v>
      </c>
      <c r="M3159">
        <v>2021</v>
      </c>
      <c r="N3159">
        <v>5</v>
      </c>
      <c r="O3159" t="s">
        <v>34</v>
      </c>
      <c r="Q3159" t="s">
        <v>35</v>
      </c>
      <c r="R3159" t="s">
        <v>43</v>
      </c>
      <c r="S3159" t="s">
        <v>44</v>
      </c>
      <c r="T3159">
        <v>0.5</v>
      </c>
      <c r="U3159" s="7">
        <v>0.5</v>
      </c>
      <c r="V3159" s="4">
        <v>0.25</v>
      </c>
      <c r="Y3159">
        <v>0.25</v>
      </c>
      <c r="Z3159" t="s">
        <v>22</v>
      </c>
      <c r="AA3159" t="b">
        <v>0</v>
      </c>
      <c r="AB3159" t="s">
        <v>76</v>
      </c>
      <c r="AC3159" t="s">
        <v>3185</v>
      </c>
    </row>
    <row r="3160" spans="1:29" hidden="1" x14ac:dyDescent="0.25">
      <c r="A3160">
        <v>595832</v>
      </c>
      <c r="B3160" t="s">
        <v>405</v>
      </c>
      <c r="C3160" t="s">
        <v>3172</v>
      </c>
      <c r="D3160" t="s">
        <v>333</v>
      </c>
      <c r="E3160" t="s">
        <v>40</v>
      </c>
      <c r="F3160" t="s">
        <v>89</v>
      </c>
      <c r="G3160">
        <v>1</v>
      </c>
      <c r="J3160" s="5"/>
      <c r="K3160" s="5"/>
      <c r="L3160" t="s">
        <v>406</v>
      </c>
      <c r="M3160">
        <v>2017</v>
      </c>
      <c r="N3160">
        <v>14</v>
      </c>
      <c r="O3160" t="s">
        <v>159</v>
      </c>
      <c r="Q3160" t="s">
        <v>319</v>
      </c>
      <c r="R3160" t="s">
        <v>91</v>
      </c>
      <c r="S3160" t="s">
        <v>92</v>
      </c>
      <c r="T3160">
        <v>1</v>
      </c>
      <c r="U3160" s="7">
        <v>2</v>
      </c>
      <c r="V3160" s="4">
        <v>2</v>
      </c>
      <c r="Y3160">
        <v>2</v>
      </c>
      <c r="Z3160" t="s">
        <v>22</v>
      </c>
      <c r="AA3160" t="b">
        <v>0</v>
      </c>
      <c r="AB3160" t="s">
        <v>151</v>
      </c>
      <c r="AC3160" t="s">
        <v>151</v>
      </c>
    </row>
    <row r="3161" spans="1:29" hidden="1" x14ac:dyDescent="0.25">
      <c r="A3161">
        <v>600683</v>
      </c>
      <c r="B3161" t="s">
        <v>931</v>
      </c>
      <c r="C3161" t="s">
        <v>3168</v>
      </c>
      <c r="D3161" t="s">
        <v>317</v>
      </c>
      <c r="E3161" t="s">
        <v>117</v>
      </c>
      <c r="G3161">
        <v>1</v>
      </c>
      <c r="J3161" s="5"/>
      <c r="K3161" s="5"/>
      <c r="L3161" t="s">
        <v>2684</v>
      </c>
      <c r="M3161">
        <v>2021</v>
      </c>
      <c r="N3161">
        <v>6</v>
      </c>
      <c r="O3161" t="s">
        <v>159</v>
      </c>
      <c r="P3161" t="s">
        <v>2685</v>
      </c>
      <c r="Q3161" t="s">
        <v>319</v>
      </c>
      <c r="R3161" t="s">
        <v>117</v>
      </c>
      <c r="S3161" t="s">
        <v>120</v>
      </c>
      <c r="T3161">
        <v>1</v>
      </c>
      <c r="U3161" s="7">
        <v>2</v>
      </c>
      <c r="V3161" s="4">
        <v>2</v>
      </c>
      <c r="Y3161">
        <v>2</v>
      </c>
      <c r="Z3161" t="s">
        <v>22</v>
      </c>
      <c r="AA3161" t="b">
        <v>0</v>
      </c>
      <c r="AB3161" t="s">
        <v>116</v>
      </c>
      <c r="AC3161" t="s">
        <v>116</v>
      </c>
    </row>
    <row r="3162" spans="1:29" hidden="1" x14ac:dyDescent="0.25">
      <c r="A3162">
        <v>607226</v>
      </c>
      <c r="B3162" t="s">
        <v>2686</v>
      </c>
      <c r="C3162" t="s">
        <v>3168</v>
      </c>
      <c r="D3162" t="s">
        <v>201</v>
      </c>
      <c r="E3162" t="s">
        <v>228</v>
      </c>
      <c r="F3162" t="s">
        <v>100</v>
      </c>
      <c r="G3162">
        <v>0.5</v>
      </c>
      <c r="J3162" s="5"/>
      <c r="K3162" s="5"/>
      <c r="L3162" t="s">
        <v>2667</v>
      </c>
      <c r="M3162">
        <v>2021</v>
      </c>
      <c r="N3162">
        <v>9</v>
      </c>
      <c r="P3162" t="s">
        <v>2623</v>
      </c>
      <c r="Q3162" t="s">
        <v>35</v>
      </c>
      <c r="R3162" t="s">
        <v>3093</v>
      </c>
      <c r="S3162" t="s">
        <v>61</v>
      </c>
      <c r="T3162">
        <v>0</v>
      </c>
      <c r="U3162" s="7">
        <v>0</v>
      </c>
      <c r="V3162" s="4">
        <v>0</v>
      </c>
      <c r="Y3162">
        <v>0</v>
      </c>
      <c r="Z3162" t="s">
        <v>22</v>
      </c>
      <c r="AA3162" t="b">
        <v>0</v>
      </c>
      <c r="AB3162" t="s">
        <v>151</v>
      </c>
      <c r="AC3162" t="s">
        <v>458</v>
      </c>
    </row>
    <row r="3163" spans="1:29" hidden="1" x14ac:dyDescent="0.25">
      <c r="A3163">
        <v>592607</v>
      </c>
      <c r="B3163" t="s">
        <v>948</v>
      </c>
      <c r="C3163" t="s">
        <v>3168</v>
      </c>
      <c r="D3163" t="s">
        <v>234</v>
      </c>
      <c r="E3163" t="s">
        <v>349</v>
      </c>
      <c r="G3163">
        <v>1</v>
      </c>
      <c r="J3163" s="5"/>
      <c r="K3163" s="5"/>
      <c r="L3163" t="s">
        <v>2687</v>
      </c>
      <c r="M3163">
        <v>2020</v>
      </c>
      <c r="N3163">
        <v>4</v>
      </c>
      <c r="O3163" t="s">
        <v>34</v>
      </c>
      <c r="P3163" t="s">
        <v>335</v>
      </c>
      <c r="Q3163" t="s">
        <v>35</v>
      </c>
      <c r="R3163" t="s">
        <v>349</v>
      </c>
      <c r="S3163" t="s">
        <v>61</v>
      </c>
      <c r="T3163">
        <v>0</v>
      </c>
      <c r="U3163" s="7">
        <v>0</v>
      </c>
      <c r="V3163" s="4">
        <v>0</v>
      </c>
      <c r="Y3163">
        <v>0</v>
      </c>
      <c r="Z3163" t="s">
        <v>22</v>
      </c>
      <c r="AA3163" t="b">
        <v>0</v>
      </c>
      <c r="AB3163" t="s">
        <v>76</v>
      </c>
      <c r="AC3163" t="s">
        <v>3186</v>
      </c>
    </row>
    <row r="3164" spans="1:29" hidden="1" x14ac:dyDescent="0.25">
      <c r="A3164">
        <v>592609</v>
      </c>
      <c r="B3164" t="s">
        <v>948</v>
      </c>
      <c r="C3164" t="s">
        <v>3168</v>
      </c>
      <c r="D3164" t="s">
        <v>234</v>
      </c>
      <c r="E3164" t="s">
        <v>349</v>
      </c>
      <c r="G3164">
        <v>1</v>
      </c>
      <c r="J3164" s="5"/>
      <c r="K3164" s="5"/>
      <c r="L3164" t="s">
        <v>2687</v>
      </c>
      <c r="M3164">
        <v>2020</v>
      </c>
      <c r="N3164">
        <v>5</v>
      </c>
      <c r="O3164" t="s">
        <v>34</v>
      </c>
      <c r="P3164" t="s">
        <v>335</v>
      </c>
      <c r="Q3164" t="s">
        <v>35</v>
      </c>
      <c r="R3164" t="s">
        <v>349</v>
      </c>
      <c r="S3164" t="s">
        <v>61</v>
      </c>
      <c r="T3164">
        <v>0</v>
      </c>
      <c r="U3164" s="7">
        <v>0</v>
      </c>
      <c r="V3164" s="4">
        <v>0</v>
      </c>
      <c r="Y3164">
        <v>0</v>
      </c>
      <c r="Z3164" t="s">
        <v>22</v>
      </c>
      <c r="AA3164" t="b">
        <v>0</v>
      </c>
      <c r="AB3164" t="s">
        <v>76</v>
      </c>
      <c r="AC3164" t="s">
        <v>3186</v>
      </c>
    </row>
    <row r="3165" spans="1:29" hidden="1" x14ac:dyDescent="0.25">
      <c r="A3165">
        <v>600838</v>
      </c>
      <c r="B3165" t="s">
        <v>948</v>
      </c>
      <c r="C3165" t="s">
        <v>3168</v>
      </c>
      <c r="D3165" t="s">
        <v>234</v>
      </c>
      <c r="E3165" t="s">
        <v>349</v>
      </c>
      <c r="G3165">
        <v>0.5</v>
      </c>
      <c r="J3165" s="5"/>
      <c r="K3165" s="5"/>
      <c r="L3165" t="s">
        <v>2573</v>
      </c>
      <c r="M3165">
        <v>2021</v>
      </c>
      <c r="N3165">
        <v>7</v>
      </c>
      <c r="O3165" t="s">
        <v>34</v>
      </c>
      <c r="P3165" t="s">
        <v>335</v>
      </c>
      <c r="Q3165" t="s">
        <v>35</v>
      </c>
      <c r="R3165" t="s">
        <v>349</v>
      </c>
      <c r="S3165" t="s">
        <v>61</v>
      </c>
      <c r="T3165">
        <v>0</v>
      </c>
      <c r="U3165" s="7">
        <v>0</v>
      </c>
      <c r="V3165" s="4">
        <v>0</v>
      </c>
      <c r="Y3165">
        <v>0</v>
      </c>
      <c r="Z3165" t="s">
        <v>22</v>
      </c>
      <c r="AA3165" t="b">
        <v>0</v>
      </c>
      <c r="AB3165" t="s">
        <v>76</v>
      </c>
      <c r="AC3165" t="s">
        <v>3186</v>
      </c>
    </row>
    <row r="3166" spans="1:29" hidden="1" x14ac:dyDescent="0.25">
      <c r="A3166">
        <v>600840</v>
      </c>
      <c r="B3166" t="s">
        <v>948</v>
      </c>
      <c r="C3166" t="s">
        <v>3168</v>
      </c>
      <c r="D3166" t="s">
        <v>234</v>
      </c>
      <c r="E3166" t="s">
        <v>349</v>
      </c>
      <c r="G3166">
        <v>0.5</v>
      </c>
      <c r="J3166" s="5"/>
      <c r="K3166" s="5"/>
      <c r="L3166" t="s">
        <v>2573</v>
      </c>
      <c r="M3166">
        <v>2021</v>
      </c>
      <c r="N3166">
        <v>8</v>
      </c>
      <c r="O3166" t="s">
        <v>34</v>
      </c>
      <c r="P3166" t="s">
        <v>335</v>
      </c>
      <c r="Q3166" t="s">
        <v>35</v>
      </c>
      <c r="R3166" t="s">
        <v>349</v>
      </c>
      <c r="S3166" t="s">
        <v>61</v>
      </c>
      <c r="T3166">
        <v>0</v>
      </c>
      <c r="U3166" s="7">
        <v>0</v>
      </c>
      <c r="V3166" s="4">
        <v>0</v>
      </c>
      <c r="Y3166">
        <v>0</v>
      </c>
      <c r="Z3166" t="s">
        <v>22</v>
      </c>
      <c r="AA3166" t="b">
        <v>0</v>
      </c>
      <c r="AB3166" t="s">
        <v>76</v>
      </c>
      <c r="AC3166" t="s">
        <v>3186</v>
      </c>
    </row>
    <row r="3167" spans="1:29" hidden="1" x14ac:dyDescent="0.25">
      <c r="A3167">
        <v>600841</v>
      </c>
      <c r="B3167" t="s">
        <v>948</v>
      </c>
      <c r="C3167" t="s">
        <v>3168</v>
      </c>
      <c r="D3167" t="s">
        <v>234</v>
      </c>
      <c r="E3167" t="s">
        <v>40</v>
      </c>
      <c r="F3167" t="s">
        <v>41</v>
      </c>
      <c r="G3167">
        <v>0.33333333333332998</v>
      </c>
      <c r="J3167" s="5"/>
      <c r="K3167" s="5"/>
      <c r="L3167" t="s">
        <v>973</v>
      </c>
      <c r="M3167">
        <v>2021</v>
      </c>
      <c r="N3167">
        <v>9</v>
      </c>
      <c r="O3167" t="s">
        <v>34</v>
      </c>
      <c r="Q3167" t="s">
        <v>35</v>
      </c>
      <c r="R3167" t="s">
        <v>43</v>
      </c>
      <c r="S3167" t="s">
        <v>44</v>
      </c>
      <c r="T3167">
        <v>0.5</v>
      </c>
      <c r="U3167" s="7">
        <v>0.5</v>
      </c>
      <c r="V3167" s="4">
        <v>0.16666666666666499</v>
      </c>
      <c r="Y3167">
        <v>0.16666666666666499</v>
      </c>
      <c r="Z3167" t="s">
        <v>22</v>
      </c>
      <c r="AA3167" t="b">
        <v>0</v>
      </c>
      <c r="AB3167" t="s">
        <v>76</v>
      </c>
      <c r="AC3167" t="s">
        <v>3186</v>
      </c>
    </row>
    <row r="3168" spans="1:29" hidden="1" x14ac:dyDescent="0.25">
      <c r="A3168">
        <v>600844</v>
      </c>
      <c r="B3168" t="s">
        <v>948</v>
      </c>
      <c r="C3168" t="s">
        <v>3168</v>
      </c>
      <c r="D3168" t="s">
        <v>234</v>
      </c>
      <c r="E3168" t="s">
        <v>40</v>
      </c>
      <c r="F3168" t="s">
        <v>41</v>
      </c>
      <c r="G3168">
        <v>0.5</v>
      </c>
      <c r="J3168" s="5"/>
      <c r="K3168" s="5"/>
      <c r="L3168" t="s">
        <v>2688</v>
      </c>
      <c r="M3168">
        <v>2021</v>
      </c>
      <c r="N3168">
        <v>8</v>
      </c>
      <c r="O3168" t="s">
        <v>34</v>
      </c>
      <c r="Q3168" t="s">
        <v>35</v>
      </c>
      <c r="R3168" t="s">
        <v>43</v>
      </c>
      <c r="S3168" t="s">
        <v>44</v>
      </c>
      <c r="T3168">
        <v>0.5</v>
      </c>
      <c r="U3168" s="7">
        <v>0.5</v>
      </c>
      <c r="V3168" s="4">
        <v>0.25</v>
      </c>
      <c r="Y3168">
        <v>0.25</v>
      </c>
      <c r="Z3168" t="s">
        <v>22</v>
      </c>
      <c r="AA3168" t="b">
        <v>0</v>
      </c>
      <c r="AB3168" t="s">
        <v>76</v>
      </c>
      <c r="AC3168" t="s">
        <v>3186</v>
      </c>
    </row>
    <row r="3169" spans="1:29" hidden="1" x14ac:dyDescent="0.25">
      <c r="A3169">
        <v>589973</v>
      </c>
      <c r="B3169" t="s">
        <v>983</v>
      </c>
      <c r="C3169" t="s">
        <v>3168</v>
      </c>
      <c r="D3169" t="s">
        <v>234</v>
      </c>
      <c r="E3169" t="s">
        <v>438</v>
      </c>
      <c r="G3169">
        <v>0.14285714285713999</v>
      </c>
      <c r="J3169" s="5"/>
      <c r="K3169" s="5"/>
      <c r="M3169">
        <v>2018</v>
      </c>
      <c r="N3169">
        <v>33</v>
      </c>
      <c r="P3169" t="s">
        <v>2610</v>
      </c>
      <c r="Q3169" t="s">
        <v>35</v>
      </c>
      <c r="R3169" t="s">
        <v>438</v>
      </c>
      <c r="S3169" t="s">
        <v>61</v>
      </c>
      <c r="T3169">
        <v>0</v>
      </c>
      <c r="U3169" s="7">
        <v>0</v>
      </c>
      <c r="V3169" s="4">
        <v>0</v>
      </c>
      <c r="Y3169">
        <v>0</v>
      </c>
      <c r="Z3169" t="s">
        <v>22</v>
      </c>
      <c r="AA3169" t="b">
        <v>0</v>
      </c>
      <c r="AB3169" t="s">
        <v>76</v>
      </c>
      <c r="AC3169" t="s">
        <v>3186</v>
      </c>
    </row>
    <row r="3170" spans="1:29" hidden="1" x14ac:dyDescent="0.25">
      <c r="A3170">
        <v>593706</v>
      </c>
      <c r="B3170" t="s">
        <v>983</v>
      </c>
      <c r="C3170" t="s">
        <v>3168</v>
      </c>
      <c r="D3170" t="s">
        <v>234</v>
      </c>
      <c r="E3170" t="s">
        <v>288</v>
      </c>
      <c r="G3170">
        <v>0.2</v>
      </c>
      <c r="J3170" s="5"/>
      <c r="K3170" s="5"/>
      <c r="M3170">
        <v>2017</v>
      </c>
      <c r="N3170">
        <v>190</v>
      </c>
      <c r="O3170" t="s">
        <v>34</v>
      </c>
      <c r="P3170" t="s">
        <v>987</v>
      </c>
      <c r="Q3170" t="s">
        <v>35</v>
      </c>
      <c r="R3170" t="s">
        <v>288</v>
      </c>
      <c r="S3170" t="s">
        <v>61</v>
      </c>
      <c r="T3170">
        <v>0</v>
      </c>
      <c r="U3170" s="7">
        <v>0</v>
      </c>
      <c r="V3170" s="4">
        <v>0</v>
      </c>
      <c r="Y3170">
        <v>0</v>
      </c>
      <c r="Z3170" t="s">
        <v>22</v>
      </c>
      <c r="AA3170" t="b">
        <v>0</v>
      </c>
      <c r="AB3170" t="s">
        <v>76</v>
      </c>
      <c r="AC3170" t="s">
        <v>3186</v>
      </c>
    </row>
    <row r="3171" spans="1:29" hidden="1" x14ac:dyDescent="0.25">
      <c r="A3171">
        <v>598801</v>
      </c>
      <c r="B3171" t="s">
        <v>983</v>
      </c>
      <c r="C3171" t="s">
        <v>3168</v>
      </c>
      <c r="D3171" t="s">
        <v>234</v>
      </c>
      <c r="E3171" t="s">
        <v>99</v>
      </c>
      <c r="F3171" t="s">
        <v>100</v>
      </c>
      <c r="G3171">
        <v>0.5</v>
      </c>
      <c r="J3171" s="5"/>
      <c r="K3171" s="5"/>
      <c r="L3171" t="s">
        <v>2689</v>
      </c>
      <c r="M3171">
        <v>2021</v>
      </c>
      <c r="N3171">
        <v>11</v>
      </c>
      <c r="P3171" t="s">
        <v>1634</v>
      </c>
      <c r="Q3171" t="s">
        <v>69</v>
      </c>
      <c r="R3171" t="s">
        <v>103</v>
      </c>
      <c r="S3171" t="s">
        <v>104</v>
      </c>
      <c r="T3171">
        <v>0.25</v>
      </c>
      <c r="U3171" s="7">
        <v>0.5</v>
      </c>
      <c r="V3171" s="4">
        <v>0.25</v>
      </c>
      <c r="Y3171">
        <v>0.25</v>
      </c>
      <c r="Z3171" t="s">
        <v>22</v>
      </c>
      <c r="AA3171" t="b">
        <v>0</v>
      </c>
      <c r="AB3171" t="s">
        <v>76</v>
      </c>
      <c r="AC3171" t="s">
        <v>3186</v>
      </c>
    </row>
    <row r="3172" spans="1:29" hidden="1" x14ac:dyDescent="0.25">
      <c r="A3172">
        <v>599318</v>
      </c>
      <c r="B3172" t="s">
        <v>983</v>
      </c>
      <c r="C3172" t="s">
        <v>3168</v>
      </c>
      <c r="D3172" t="s">
        <v>234</v>
      </c>
      <c r="E3172" t="s">
        <v>249</v>
      </c>
      <c r="G3172">
        <v>0.16666666666666999</v>
      </c>
      <c r="J3172" s="5"/>
      <c r="K3172" s="5"/>
      <c r="M3172">
        <v>2021</v>
      </c>
      <c r="N3172">
        <v>72</v>
      </c>
      <c r="P3172" t="s">
        <v>987</v>
      </c>
      <c r="Q3172" t="s">
        <v>35</v>
      </c>
      <c r="R3172" t="s">
        <v>249</v>
      </c>
      <c r="S3172" t="s">
        <v>191</v>
      </c>
      <c r="T3172">
        <v>1</v>
      </c>
      <c r="U3172" s="7">
        <v>1</v>
      </c>
      <c r="V3172" s="4">
        <v>0.16666666666666999</v>
      </c>
      <c r="Y3172">
        <v>0.16666666666666999</v>
      </c>
      <c r="Z3172" t="s">
        <v>22</v>
      </c>
      <c r="AA3172" t="b">
        <v>0</v>
      </c>
      <c r="AB3172" t="s">
        <v>76</v>
      </c>
      <c r="AC3172" t="s">
        <v>3186</v>
      </c>
    </row>
    <row r="3173" spans="1:29" hidden="1" x14ac:dyDescent="0.25">
      <c r="A3173">
        <v>599319</v>
      </c>
      <c r="B3173" t="s">
        <v>983</v>
      </c>
      <c r="C3173" t="s">
        <v>3168</v>
      </c>
      <c r="D3173" t="s">
        <v>234</v>
      </c>
      <c r="E3173" t="s">
        <v>249</v>
      </c>
      <c r="G3173">
        <v>0.16666666666666999</v>
      </c>
      <c r="J3173" s="5"/>
      <c r="K3173" s="5"/>
      <c r="M3173">
        <v>2021</v>
      </c>
      <c r="N3173">
        <v>52</v>
      </c>
      <c r="P3173" t="s">
        <v>987</v>
      </c>
      <c r="Q3173" t="s">
        <v>35</v>
      </c>
      <c r="R3173" t="s">
        <v>249</v>
      </c>
      <c r="S3173" t="s">
        <v>191</v>
      </c>
      <c r="T3173">
        <v>1</v>
      </c>
      <c r="U3173" s="7">
        <v>1</v>
      </c>
      <c r="V3173" s="4">
        <v>0.16666666666666999</v>
      </c>
      <c r="Y3173">
        <v>0.16666666666666999</v>
      </c>
      <c r="Z3173" t="s">
        <v>22</v>
      </c>
      <c r="AA3173" t="b">
        <v>0</v>
      </c>
      <c r="AB3173" t="s">
        <v>76</v>
      </c>
      <c r="AC3173" t="s">
        <v>3186</v>
      </c>
    </row>
    <row r="3174" spans="1:29" hidden="1" x14ac:dyDescent="0.25">
      <c r="A3174">
        <v>599320</v>
      </c>
      <c r="B3174" t="s">
        <v>983</v>
      </c>
      <c r="C3174" t="s">
        <v>3168</v>
      </c>
      <c r="D3174" t="s">
        <v>234</v>
      </c>
      <c r="E3174" t="s">
        <v>249</v>
      </c>
      <c r="G3174">
        <v>0.16666666666666999</v>
      </c>
      <c r="J3174" s="5"/>
      <c r="K3174" s="5"/>
      <c r="M3174">
        <v>2021</v>
      </c>
      <c r="N3174">
        <v>52</v>
      </c>
      <c r="P3174" t="s">
        <v>987</v>
      </c>
      <c r="Q3174" t="s">
        <v>35</v>
      </c>
      <c r="R3174" t="s">
        <v>249</v>
      </c>
      <c r="S3174" t="s">
        <v>191</v>
      </c>
      <c r="T3174">
        <v>1</v>
      </c>
      <c r="U3174" s="7">
        <v>1</v>
      </c>
      <c r="V3174" s="4">
        <v>0.16666666666666999</v>
      </c>
      <c r="Y3174">
        <v>0.16666666666666999</v>
      </c>
      <c r="Z3174" t="s">
        <v>22</v>
      </c>
      <c r="AA3174" t="b">
        <v>0</v>
      </c>
      <c r="AB3174" t="s">
        <v>76</v>
      </c>
      <c r="AC3174" t="s">
        <v>3186</v>
      </c>
    </row>
    <row r="3175" spans="1:29" hidden="1" x14ac:dyDescent="0.25">
      <c r="A3175">
        <v>599321</v>
      </c>
      <c r="B3175" t="s">
        <v>983</v>
      </c>
      <c r="C3175" t="s">
        <v>3168</v>
      </c>
      <c r="D3175" t="s">
        <v>234</v>
      </c>
      <c r="E3175" t="s">
        <v>249</v>
      </c>
      <c r="G3175">
        <v>0.16666666666666999</v>
      </c>
      <c r="J3175" s="5"/>
      <c r="K3175" s="5"/>
      <c r="M3175">
        <v>2021</v>
      </c>
      <c r="N3175">
        <v>52</v>
      </c>
      <c r="P3175" t="s">
        <v>987</v>
      </c>
      <c r="Q3175" t="s">
        <v>35</v>
      </c>
      <c r="R3175" t="s">
        <v>249</v>
      </c>
      <c r="S3175" t="s">
        <v>191</v>
      </c>
      <c r="T3175">
        <v>1</v>
      </c>
      <c r="U3175" s="7">
        <v>1</v>
      </c>
      <c r="V3175" s="4">
        <v>0.16666666666666999</v>
      </c>
      <c r="Y3175">
        <v>0.16666666666666999</v>
      </c>
      <c r="Z3175" t="s">
        <v>22</v>
      </c>
      <c r="AA3175" t="b">
        <v>0</v>
      </c>
      <c r="AB3175" t="s">
        <v>76</v>
      </c>
      <c r="AC3175" t="s">
        <v>3186</v>
      </c>
    </row>
    <row r="3176" spans="1:29" hidden="1" x14ac:dyDescent="0.25">
      <c r="A3176">
        <v>599387</v>
      </c>
      <c r="B3176" t="s">
        <v>983</v>
      </c>
      <c r="C3176" t="s">
        <v>3168</v>
      </c>
      <c r="D3176" t="s">
        <v>234</v>
      </c>
      <c r="E3176" t="s">
        <v>99</v>
      </c>
      <c r="F3176" t="s">
        <v>524</v>
      </c>
      <c r="G3176">
        <v>0.5</v>
      </c>
      <c r="J3176" s="5"/>
      <c r="K3176" s="5"/>
      <c r="L3176" t="s">
        <v>2690</v>
      </c>
      <c r="M3176">
        <v>2021</v>
      </c>
      <c r="N3176">
        <v>11</v>
      </c>
      <c r="P3176" t="s">
        <v>998</v>
      </c>
      <c r="Q3176" t="s">
        <v>69</v>
      </c>
      <c r="R3176" t="s">
        <v>3101</v>
      </c>
      <c r="S3176" t="s">
        <v>104</v>
      </c>
      <c r="T3176">
        <v>0.25</v>
      </c>
      <c r="U3176" s="7">
        <v>0.5</v>
      </c>
      <c r="V3176" s="4">
        <v>0.25</v>
      </c>
      <c r="Y3176">
        <v>0.25</v>
      </c>
      <c r="Z3176" t="s">
        <v>22</v>
      </c>
      <c r="AA3176" t="b">
        <v>0</v>
      </c>
      <c r="AB3176" t="s">
        <v>76</v>
      </c>
      <c r="AC3176" t="s">
        <v>3186</v>
      </c>
    </row>
    <row r="3177" spans="1:29" hidden="1" x14ac:dyDescent="0.25">
      <c r="A3177">
        <v>603097</v>
      </c>
      <c r="B3177" t="s">
        <v>983</v>
      </c>
      <c r="C3177" t="s">
        <v>3168</v>
      </c>
      <c r="D3177" t="s">
        <v>234</v>
      </c>
      <c r="E3177" t="s">
        <v>40</v>
      </c>
      <c r="F3177" t="s">
        <v>41</v>
      </c>
      <c r="G3177">
        <v>0.5</v>
      </c>
      <c r="J3177" s="5"/>
      <c r="K3177" s="5"/>
      <c r="L3177" t="s">
        <v>2691</v>
      </c>
      <c r="M3177">
        <v>2021</v>
      </c>
      <c r="N3177">
        <v>12</v>
      </c>
      <c r="O3177" t="s">
        <v>34</v>
      </c>
      <c r="Q3177" t="s">
        <v>35</v>
      </c>
      <c r="R3177" t="s">
        <v>43</v>
      </c>
      <c r="S3177" t="s">
        <v>44</v>
      </c>
      <c r="T3177">
        <v>0.5</v>
      </c>
      <c r="U3177" s="7">
        <v>0.5</v>
      </c>
      <c r="V3177" s="4">
        <v>0.25</v>
      </c>
      <c r="Y3177">
        <v>0.25</v>
      </c>
      <c r="Z3177" t="s">
        <v>22</v>
      </c>
      <c r="AA3177" t="b">
        <v>0</v>
      </c>
      <c r="AB3177" t="s">
        <v>76</v>
      </c>
      <c r="AC3177" t="s">
        <v>3186</v>
      </c>
    </row>
    <row r="3178" spans="1:29" hidden="1" x14ac:dyDescent="0.25">
      <c r="A3178">
        <v>606294</v>
      </c>
      <c r="B3178" t="s">
        <v>129</v>
      </c>
      <c r="C3178" t="s">
        <v>3173</v>
      </c>
      <c r="D3178" t="s">
        <v>130</v>
      </c>
      <c r="E3178" t="s">
        <v>40</v>
      </c>
      <c r="F3178" t="s">
        <v>64</v>
      </c>
      <c r="G3178">
        <v>0.2</v>
      </c>
      <c r="H3178" t="s">
        <v>407</v>
      </c>
      <c r="I3178" t="s">
        <v>80</v>
      </c>
      <c r="J3178" s="5">
        <v>626305700001</v>
      </c>
      <c r="K3178" s="5" t="s">
        <v>66</v>
      </c>
      <c r="L3178" t="s">
        <v>408</v>
      </c>
      <c r="M3178">
        <v>2021</v>
      </c>
      <c r="N3178">
        <v>8</v>
      </c>
      <c r="O3178" t="s">
        <v>173</v>
      </c>
      <c r="P3178" t="s">
        <v>243</v>
      </c>
      <c r="Q3178" t="s">
        <v>69</v>
      </c>
      <c r="R3178" t="s">
        <v>70</v>
      </c>
      <c r="S3178" t="s">
        <v>82</v>
      </c>
      <c r="T3178">
        <v>16</v>
      </c>
      <c r="U3178" s="7">
        <v>16</v>
      </c>
      <c r="V3178" s="4">
        <v>3.2</v>
      </c>
      <c r="Y3178">
        <v>3.2</v>
      </c>
      <c r="Z3178" t="s">
        <v>22</v>
      </c>
      <c r="AA3178" t="b">
        <v>0</v>
      </c>
      <c r="AB3178" t="s">
        <v>76</v>
      </c>
      <c r="AC3178" t="s">
        <v>3186</v>
      </c>
    </row>
    <row r="3179" spans="1:29" hidden="1" x14ac:dyDescent="0.25">
      <c r="A3179">
        <v>601797</v>
      </c>
      <c r="B3179" t="s">
        <v>2692</v>
      </c>
      <c r="C3179" t="s">
        <v>3168</v>
      </c>
      <c r="D3179" t="s">
        <v>130</v>
      </c>
      <c r="E3179" t="s">
        <v>228</v>
      </c>
      <c r="G3179">
        <v>0.14285714285713999</v>
      </c>
      <c r="J3179" s="5"/>
      <c r="K3179" s="5"/>
      <c r="L3179" t="s">
        <v>2693</v>
      </c>
      <c r="M3179">
        <v>2021</v>
      </c>
      <c r="N3179">
        <v>10</v>
      </c>
      <c r="P3179" t="s">
        <v>2694</v>
      </c>
      <c r="Q3179" t="s">
        <v>35</v>
      </c>
      <c r="R3179" t="s">
        <v>228</v>
      </c>
      <c r="S3179" t="s">
        <v>61</v>
      </c>
      <c r="T3179">
        <v>0</v>
      </c>
      <c r="U3179" s="7">
        <v>0</v>
      </c>
      <c r="V3179" s="4">
        <v>0</v>
      </c>
      <c r="Y3179">
        <v>0</v>
      </c>
      <c r="Z3179" t="s">
        <v>22</v>
      </c>
      <c r="AA3179" t="b">
        <v>0</v>
      </c>
      <c r="AB3179" t="s">
        <v>151</v>
      </c>
      <c r="AC3179" t="s">
        <v>3189</v>
      </c>
    </row>
    <row r="3180" spans="1:29" hidden="1" x14ac:dyDescent="0.25">
      <c r="A3180">
        <v>585664</v>
      </c>
      <c r="B3180" t="s">
        <v>1053</v>
      </c>
      <c r="C3180" t="s">
        <v>3168</v>
      </c>
      <c r="D3180" t="s">
        <v>234</v>
      </c>
      <c r="E3180" t="s">
        <v>40</v>
      </c>
      <c r="F3180" t="s">
        <v>64</v>
      </c>
      <c r="G3180">
        <v>0.33333333333332998</v>
      </c>
      <c r="H3180" t="s">
        <v>2695</v>
      </c>
      <c r="I3180" t="s">
        <v>143</v>
      </c>
      <c r="J3180" s="5">
        <v>592975500001</v>
      </c>
      <c r="K3180" s="5" t="s">
        <v>66</v>
      </c>
      <c r="L3180" t="s">
        <v>2696</v>
      </c>
      <c r="M3180">
        <v>2021</v>
      </c>
      <c r="N3180">
        <v>20</v>
      </c>
      <c r="O3180" t="s">
        <v>368</v>
      </c>
      <c r="Q3180" t="s">
        <v>69</v>
      </c>
      <c r="R3180" t="s">
        <v>70</v>
      </c>
      <c r="S3180" t="s">
        <v>145</v>
      </c>
      <c r="T3180">
        <v>22</v>
      </c>
      <c r="U3180" s="7">
        <v>22</v>
      </c>
      <c r="V3180" s="4">
        <v>7.3333333333332593</v>
      </c>
      <c r="Y3180">
        <v>7.3333333333332593</v>
      </c>
      <c r="Z3180" t="s">
        <v>22</v>
      </c>
      <c r="AA3180" t="b">
        <v>0</v>
      </c>
      <c r="AB3180" t="s">
        <v>76</v>
      </c>
      <c r="AC3180" t="s">
        <v>3186</v>
      </c>
    </row>
    <row r="3181" spans="1:29" hidden="1" x14ac:dyDescent="0.25">
      <c r="A3181">
        <v>608812</v>
      </c>
      <c r="B3181" t="s">
        <v>409</v>
      </c>
      <c r="C3181" t="s">
        <v>3172</v>
      </c>
      <c r="D3181" t="s">
        <v>333</v>
      </c>
      <c r="E3181" t="s">
        <v>410</v>
      </c>
      <c r="F3181" t="s">
        <v>89</v>
      </c>
      <c r="G3181">
        <v>0.5</v>
      </c>
      <c r="J3181" s="5"/>
      <c r="K3181" s="5"/>
      <c r="L3181" t="s">
        <v>411</v>
      </c>
      <c r="M3181">
        <v>2021</v>
      </c>
      <c r="N3181">
        <v>24</v>
      </c>
      <c r="O3181" t="s">
        <v>412</v>
      </c>
      <c r="Q3181" t="s">
        <v>413</v>
      </c>
      <c r="R3181" t="s">
        <v>414</v>
      </c>
      <c r="S3181" t="s">
        <v>44</v>
      </c>
      <c r="T3181">
        <v>0.5</v>
      </c>
      <c r="U3181" s="7">
        <v>1</v>
      </c>
      <c r="V3181" s="4">
        <v>0.5</v>
      </c>
      <c r="Y3181">
        <v>0.5</v>
      </c>
      <c r="Z3181" t="s">
        <v>22</v>
      </c>
      <c r="AA3181" t="b">
        <v>0</v>
      </c>
      <c r="AB3181" t="s">
        <v>110</v>
      </c>
      <c r="AC3181" t="s">
        <v>110</v>
      </c>
    </row>
    <row r="3182" spans="1:29" hidden="1" x14ac:dyDescent="0.25">
      <c r="A3182">
        <v>584680</v>
      </c>
      <c r="B3182" t="s">
        <v>1079</v>
      </c>
      <c r="C3182" t="s">
        <v>3168</v>
      </c>
      <c r="D3182" t="s">
        <v>156</v>
      </c>
      <c r="E3182" t="s">
        <v>40</v>
      </c>
      <c r="F3182" t="s">
        <v>430</v>
      </c>
      <c r="G3182">
        <v>0.5</v>
      </c>
      <c r="J3182" s="5">
        <v>687650200005</v>
      </c>
      <c r="K3182" s="5" t="s">
        <v>32</v>
      </c>
      <c r="L3182" t="s">
        <v>2697</v>
      </c>
      <c r="M3182">
        <v>2021</v>
      </c>
      <c r="N3182">
        <v>10</v>
      </c>
      <c r="O3182" t="s">
        <v>34</v>
      </c>
      <c r="Q3182" t="s">
        <v>69</v>
      </c>
      <c r="R3182" t="s">
        <v>435</v>
      </c>
      <c r="S3182" t="s">
        <v>52</v>
      </c>
      <c r="T3182">
        <v>6</v>
      </c>
      <c r="U3182" s="7">
        <v>6</v>
      </c>
      <c r="V3182" s="4">
        <v>3</v>
      </c>
      <c r="Y3182">
        <v>3</v>
      </c>
      <c r="Z3182" t="s">
        <v>22</v>
      </c>
      <c r="AA3182" t="b">
        <v>0</v>
      </c>
      <c r="AB3182" t="s">
        <v>76</v>
      </c>
      <c r="AC3182" t="s">
        <v>3186</v>
      </c>
    </row>
    <row r="3183" spans="1:29" hidden="1" x14ac:dyDescent="0.25">
      <c r="A3183">
        <v>592687</v>
      </c>
      <c r="B3183" t="s">
        <v>155</v>
      </c>
      <c r="C3183" t="s">
        <v>3168</v>
      </c>
      <c r="D3183" t="s">
        <v>156</v>
      </c>
      <c r="E3183" t="s">
        <v>40</v>
      </c>
      <c r="F3183" t="s">
        <v>64</v>
      </c>
      <c r="G3183">
        <v>0.25</v>
      </c>
      <c r="H3183" t="s">
        <v>2698</v>
      </c>
      <c r="I3183" t="s">
        <v>143</v>
      </c>
      <c r="J3183" s="5">
        <v>632986000001</v>
      </c>
      <c r="K3183" s="5" t="s">
        <v>80</v>
      </c>
      <c r="L3183" t="s">
        <v>2699</v>
      </c>
      <c r="M3183">
        <v>2021</v>
      </c>
      <c r="N3183">
        <v>13</v>
      </c>
      <c r="O3183" t="s">
        <v>368</v>
      </c>
      <c r="Q3183" t="s">
        <v>69</v>
      </c>
      <c r="R3183" t="s">
        <v>70</v>
      </c>
      <c r="S3183" t="s">
        <v>145</v>
      </c>
      <c r="T3183">
        <v>22</v>
      </c>
      <c r="U3183" s="7">
        <v>22</v>
      </c>
      <c r="V3183" s="4">
        <v>5.5</v>
      </c>
      <c r="Y3183">
        <v>5.5</v>
      </c>
      <c r="Z3183" t="s">
        <v>22</v>
      </c>
      <c r="AA3183" t="b">
        <v>0</v>
      </c>
      <c r="AB3183" t="s">
        <v>151</v>
      </c>
      <c r="AC3183" t="s">
        <v>3191</v>
      </c>
    </row>
    <row r="3184" spans="1:29" hidden="1" x14ac:dyDescent="0.25">
      <c r="A3184">
        <v>595262</v>
      </c>
      <c r="B3184" t="s">
        <v>155</v>
      </c>
      <c r="C3184" t="s">
        <v>3168</v>
      </c>
      <c r="D3184" t="s">
        <v>156</v>
      </c>
      <c r="E3184" t="s">
        <v>40</v>
      </c>
      <c r="F3184" t="s">
        <v>64</v>
      </c>
      <c r="G3184">
        <v>0.16666666666666999</v>
      </c>
      <c r="H3184" t="s">
        <v>2700</v>
      </c>
      <c r="I3184" t="s">
        <v>66</v>
      </c>
      <c r="J3184" s="5">
        <v>651606600002</v>
      </c>
      <c r="K3184" s="5" t="s">
        <v>49</v>
      </c>
      <c r="L3184" t="s">
        <v>1092</v>
      </c>
      <c r="M3184">
        <v>2021</v>
      </c>
      <c r="N3184">
        <v>46</v>
      </c>
      <c r="O3184" t="s">
        <v>68</v>
      </c>
      <c r="Q3184" t="s">
        <v>69</v>
      </c>
      <c r="R3184" t="s">
        <v>70</v>
      </c>
      <c r="S3184" t="s">
        <v>208</v>
      </c>
      <c r="T3184">
        <v>14</v>
      </c>
      <c r="U3184" s="7">
        <v>14</v>
      </c>
      <c r="V3184" s="4">
        <v>2.3333333333333797</v>
      </c>
      <c r="Y3184">
        <v>2.3333333333333797</v>
      </c>
      <c r="Z3184" t="s">
        <v>22</v>
      </c>
      <c r="AA3184" t="b">
        <v>0</v>
      </c>
      <c r="AB3184" t="s">
        <v>151</v>
      </c>
      <c r="AC3184" t="s">
        <v>3191</v>
      </c>
    </row>
    <row r="3185" spans="1:29" hidden="1" x14ac:dyDescent="0.25">
      <c r="A3185">
        <v>596147</v>
      </c>
      <c r="B3185" t="s">
        <v>155</v>
      </c>
      <c r="C3185" t="s">
        <v>3168</v>
      </c>
      <c r="D3185" t="s">
        <v>156</v>
      </c>
      <c r="E3185" t="s">
        <v>40</v>
      </c>
      <c r="F3185" t="s">
        <v>146</v>
      </c>
      <c r="G3185">
        <v>0.2</v>
      </c>
      <c r="H3185" t="s">
        <v>2701</v>
      </c>
      <c r="I3185" t="s">
        <v>32</v>
      </c>
      <c r="J3185" s="5"/>
      <c r="K3185" s="5"/>
      <c r="L3185" t="s">
        <v>2702</v>
      </c>
      <c r="M3185">
        <v>2021</v>
      </c>
      <c r="N3185">
        <v>8</v>
      </c>
      <c r="O3185" t="s">
        <v>34</v>
      </c>
      <c r="Q3185" t="s">
        <v>35</v>
      </c>
      <c r="R3185" t="s">
        <v>150</v>
      </c>
      <c r="S3185" t="s">
        <v>37</v>
      </c>
      <c r="T3185">
        <v>4</v>
      </c>
      <c r="U3185" s="7">
        <v>4</v>
      </c>
      <c r="V3185" s="4">
        <v>0.8</v>
      </c>
      <c r="Y3185">
        <v>0.8</v>
      </c>
      <c r="Z3185" t="s">
        <v>22</v>
      </c>
      <c r="AA3185" t="b">
        <v>0</v>
      </c>
      <c r="AB3185" t="s">
        <v>151</v>
      </c>
      <c r="AC3185" t="s">
        <v>3191</v>
      </c>
    </row>
    <row r="3186" spans="1:29" x14ac:dyDescent="0.25">
      <c r="A3186">
        <v>590293</v>
      </c>
      <c r="B3186" t="s">
        <v>1109</v>
      </c>
      <c r="C3186" t="s">
        <v>3168</v>
      </c>
      <c r="D3186" t="s">
        <v>28</v>
      </c>
      <c r="E3186" t="s">
        <v>40</v>
      </c>
      <c r="F3186" t="s">
        <v>146</v>
      </c>
      <c r="G3186">
        <v>1</v>
      </c>
      <c r="H3186" t="s">
        <v>2703</v>
      </c>
      <c r="I3186" t="s">
        <v>49</v>
      </c>
      <c r="J3186" s="5">
        <v>609194100001</v>
      </c>
      <c r="K3186" s="5" t="s">
        <v>1023</v>
      </c>
      <c r="L3186" t="s">
        <v>2704</v>
      </c>
      <c r="M3186">
        <v>2021</v>
      </c>
      <c r="N3186">
        <v>26</v>
      </c>
      <c r="O3186" t="s">
        <v>173</v>
      </c>
      <c r="Q3186" t="s">
        <v>69</v>
      </c>
      <c r="R3186" t="s">
        <v>150</v>
      </c>
      <c r="S3186" t="s">
        <v>390</v>
      </c>
      <c r="T3186">
        <v>9</v>
      </c>
      <c r="U3186" s="7">
        <v>9</v>
      </c>
      <c r="V3186" s="4">
        <v>9</v>
      </c>
      <c r="Y3186">
        <v>9</v>
      </c>
      <c r="Z3186" t="s">
        <v>22</v>
      </c>
      <c r="AA3186" t="b">
        <v>0</v>
      </c>
      <c r="AB3186" t="s">
        <v>38</v>
      </c>
      <c r="AC3186" t="s">
        <v>38</v>
      </c>
    </row>
    <row r="3187" spans="1:29" hidden="1" x14ac:dyDescent="0.25">
      <c r="A3187">
        <v>596203</v>
      </c>
      <c r="B3187" t="s">
        <v>2705</v>
      </c>
      <c r="C3187" t="s">
        <v>3168</v>
      </c>
      <c r="D3187" t="s">
        <v>263</v>
      </c>
      <c r="E3187" t="s">
        <v>288</v>
      </c>
      <c r="G3187">
        <v>3.7037037037037E-2</v>
      </c>
      <c r="J3187" s="5"/>
      <c r="K3187" s="5"/>
      <c r="M3187">
        <v>2021</v>
      </c>
      <c r="N3187">
        <v>172</v>
      </c>
      <c r="O3187" t="s">
        <v>34</v>
      </c>
      <c r="P3187" t="s">
        <v>388</v>
      </c>
      <c r="Q3187" t="s">
        <v>35</v>
      </c>
      <c r="R3187" t="s">
        <v>288</v>
      </c>
      <c r="S3187" t="s">
        <v>61</v>
      </c>
      <c r="T3187">
        <v>0</v>
      </c>
      <c r="U3187" s="7">
        <v>0</v>
      </c>
      <c r="V3187" s="4">
        <v>0</v>
      </c>
      <c r="Y3187">
        <v>0</v>
      </c>
      <c r="Z3187" t="s">
        <v>22</v>
      </c>
      <c r="AA3187" t="b">
        <v>0</v>
      </c>
      <c r="AB3187" t="s">
        <v>151</v>
      </c>
      <c r="AC3187" t="s">
        <v>3189</v>
      </c>
    </row>
    <row r="3188" spans="1:29" hidden="1" x14ac:dyDescent="0.25">
      <c r="A3188">
        <v>604225</v>
      </c>
      <c r="B3188" t="s">
        <v>2706</v>
      </c>
      <c r="C3188" t="s">
        <v>3168</v>
      </c>
      <c r="D3188" t="s">
        <v>130</v>
      </c>
      <c r="E3188" t="s">
        <v>228</v>
      </c>
      <c r="F3188" t="s">
        <v>100</v>
      </c>
      <c r="G3188">
        <v>0.5</v>
      </c>
      <c r="J3188" s="5"/>
      <c r="K3188" s="5"/>
      <c r="L3188" t="s">
        <v>2707</v>
      </c>
      <c r="M3188">
        <v>2021</v>
      </c>
      <c r="N3188">
        <v>8</v>
      </c>
      <c r="P3188" t="s">
        <v>622</v>
      </c>
      <c r="Q3188" t="s">
        <v>35</v>
      </c>
      <c r="R3188" t="s">
        <v>3093</v>
      </c>
      <c r="S3188" t="s">
        <v>61</v>
      </c>
      <c r="T3188">
        <v>0</v>
      </c>
      <c r="U3188" s="7">
        <v>0</v>
      </c>
      <c r="V3188" s="4">
        <v>0</v>
      </c>
      <c r="Y3188">
        <v>0</v>
      </c>
      <c r="Z3188" t="s">
        <v>22</v>
      </c>
      <c r="AA3188" t="b">
        <v>0</v>
      </c>
      <c r="AB3188" t="s">
        <v>76</v>
      </c>
      <c r="AC3188" t="s">
        <v>3186</v>
      </c>
    </row>
    <row r="3189" spans="1:29" hidden="1" x14ac:dyDescent="0.25">
      <c r="A3189">
        <v>577647</v>
      </c>
      <c r="B3189" t="s">
        <v>1113</v>
      </c>
      <c r="C3189" t="s">
        <v>3168</v>
      </c>
      <c r="D3189" t="s">
        <v>470</v>
      </c>
      <c r="E3189" t="s">
        <v>40</v>
      </c>
      <c r="F3189" t="s">
        <v>64</v>
      </c>
      <c r="G3189">
        <v>0.33333333333332998</v>
      </c>
      <c r="H3189" t="s">
        <v>2674</v>
      </c>
      <c r="I3189" t="s">
        <v>143</v>
      </c>
      <c r="J3189" s="5">
        <v>481647500001</v>
      </c>
      <c r="K3189" s="5" t="s">
        <v>143</v>
      </c>
      <c r="L3189" t="s">
        <v>2675</v>
      </c>
      <c r="M3189">
        <v>2021</v>
      </c>
      <c r="N3189">
        <v>21</v>
      </c>
      <c r="O3189" t="s">
        <v>173</v>
      </c>
      <c r="P3189" t="s">
        <v>207</v>
      </c>
      <c r="Q3189" t="s">
        <v>69</v>
      </c>
      <c r="R3189" t="s">
        <v>70</v>
      </c>
      <c r="S3189" t="s">
        <v>2566</v>
      </c>
      <c r="T3189">
        <v>25</v>
      </c>
      <c r="U3189" s="7">
        <v>25</v>
      </c>
      <c r="V3189" s="4">
        <v>8.3333333333332504</v>
      </c>
      <c r="Y3189">
        <v>8.3333333333332504</v>
      </c>
      <c r="Z3189" t="s">
        <v>22</v>
      </c>
      <c r="AA3189" t="b">
        <v>0</v>
      </c>
      <c r="AB3189" t="s">
        <v>151</v>
      </c>
      <c r="AC3189" t="s">
        <v>151</v>
      </c>
    </row>
    <row r="3190" spans="1:29" hidden="1" x14ac:dyDescent="0.25">
      <c r="A3190">
        <v>598149</v>
      </c>
      <c r="B3190" t="s">
        <v>1113</v>
      </c>
      <c r="C3190" t="s">
        <v>3168</v>
      </c>
      <c r="D3190" t="s">
        <v>333</v>
      </c>
      <c r="E3190" t="s">
        <v>40</v>
      </c>
      <c r="F3190" t="s">
        <v>64</v>
      </c>
      <c r="G3190">
        <v>0.2</v>
      </c>
      <c r="J3190" s="5">
        <v>696944500006</v>
      </c>
      <c r="K3190" s="5" t="s">
        <v>143</v>
      </c>
      <c r="L3190" t="s">
        <v>2565</v>
      </c>
      <c r="M3190">
        <v>2021</v>
      </c>
      <c r="N3190">
        <v>12</v>
      </c>
      <c r="O3190" t="s">
        <v>173</v>
      </c>
      <c r="Q3190" t="s">
        <v>69</v>
      </c>
      <c r="R3190" t="s">
        <v>70</v>
      </c>
      <c r="S3190" t="s">
        <v>2566</v>
      </c>
      <c r="T3190">
        <v>25</v>
      </c>
      <c r="U3190" s="7">
        <v>25</v>
      </c>
      <c r="V3190" s="4">
        <v>5</v>
      </c>
      <c r="Y3190">
        <v>5</v>
      </c>
      <c r="Z3190" t="s">
        <v>22</v>
      </c>
      <c r="AA3190" t="b">
        <v>0</v>
      </c>
      <c r="AB3190" t="s">
        <v>151</v>
      </c>
      <c r="AC3190" t="s">
        <v>151</v>
      </c>
    </row>
    <row r="3191" spans="1:29" hidden="1" x14ac:dyDescent="0.25">
      <c r="A3191">
        <v>601717</v>
      </c>
      <c r="B3191" t="s">
        <v>1114</v>
      </c>
      <c r="C3191" t="s">
        <v>3168</v>
      </c>
      <c r="D3191" t="s">
        <v>470</v>
      </c>
      <c r="E3191" t="s">
        <v>40</v>
      </c>
      <c r="F3191" t="s">
        <v>41</v>
      </c>
      <c r="G3191">
        <v>1</v>
      </c>
      <c r="J3191" s="5"/>
      <c r="K3191" s="5"/>
      <c r="L3191" t="s">
        <v>42</v>
      </c>
      <c r="M3191">
        <v>2021</v>
      </c>
      <c r="N3191">
        <v>10</v>
      </c>
      <c r="O3191" t="s">
        <v>34</v>
      </c>
      <c r="Q3191" t="s">
        <v>35</v>
      </c>
      <c r="R3191" t="s">
        <v>43</v>
      </c>
      <c r="S3191" t="s">
        <v>44</v>
      </c>
      <c r="T3191">
        <v>0.5</v>
      </c>
      <c r="U3191" s="7">
        <v>0.5</v>
      </c>
      <c r="V3191" s="4">
        <v>0.5</v>
      </c>
      <c r="Y3191">
        <v>0.5</v>
      </c>
      <c r="Z3191" t="s">
        <v>22</v>
      </c>
      <c r="AA3191" t="b">
        <v>0</v>
      </c>
      <c r="AB3191" t="s">
        <v>151</v>
      </c>
      <c r="AC3191" t="s">
        <v>151</v>
      </c>
    </row>
    <row r="3192" spans="1:29" hidden="1" x14ac:dyDescent="0.25">
      <c r="A3192">
        <v>601739</v>
      </c>
      <c r="B3192" t="s">
        <v>1114</v>
      </c>
      <c r="C3192" t="s">
        <v>3168</v>
      </c>
      <c r="D3192" t="s">
        <v>470</v>
      </c>
      <c r="E3192" t="s">
        <v>40</v>
      </c>
      <c r="F3192" t="s">
        <v>41</v>
      </c>
      <c r="G3192">
        <v>1</v>
      </c>
      <c r="J3192" s="5"/>
      <c r="K3192" s="5"/>
      <c r="L3192" t="s">
        <v>42</v>
      </c>
      <c r="M3192">
        <v>2021</v>
      </c>
      <c r="N3192">
        <v>9</v>
      </c>
      <c r="O3192" t="s">
        <v>34</v>
      </c>
      <c r="Q3192" t="s">
        <v>35</v>
      </c>
      <c r="R3192" t="s">
        <v>43</v>
      </c>
      <c r="S3192" t="s">
        <v>44</v>
      </c>
      <c r="T3192">
        <v>0.5</v>
      </c>
      <c r="U3192" s="7">
        <v>0.5</v>
      </c>
      <c r="V3192" s="4">
        <v>0.5</v>
      </c>
      <c r="Y3192">
        <v>0.5</v>
      </c>
      <c r="Z3192" t="s">
        <v>22</v>
      </c>
      <c r="AA3192" t="b">
        <v>0</v>
      </c>
      <c r="AB3192" t="s">
        <v>151</v>
      </c>
      <c r="AC3192" t="s">
        <v>151</v>
      </c>
    </row>
    <row r="3193" spans="1:29" hidden="1" x14ac:dyDescent="0.25">
      <c r="A3193">
        <v>588982</v>
      </c>
      <c r="B3193" t="s">
        <v>161</v>
      </c>
      <c r="C3193" t="s">
        <v>3168</v>
      </c>
      <c r="D3193" t="s">
        <v>156</v>
      </c>
      <c r="E3193" t="s">
        <v>40</v>
      </c>
      <c r="F3193" t="s">
        <v>41</v>
      </c>
      <c r="G3193">
        <v>0.33333333333332998</v>
      </c>
      <c r="J3193" s="5"/>
      <c r="K3193" s="5"/>
      <c r="L3193" t="s">
        <v>1122</v>
      </c>
      <c r="M3193">
        <v>2021</v>
      </c>
      <c r="N3193">
        <v>3</v>
      </c>
      <c r="O3193" t="s">
        <v>34</v>
      </c>
      <c r="Q3193" t="s">
        <v>35</v>
      </c>
      <c r="R3193" t="s">
        <v>43</v>
      </c>
      <c r="S3193" t="s">
        <v>44</v>
      </c>
      <c r="T3193">
        <v>0.5</v>
      </c>
      <c r="U3193" s="7">
        <v>0.5</v>
      </c>
      <c r="V3193" s="4">
        <v>0.16666666666666499</v>
      </c>
      <c r="Y3193">
        <v>0.16666666666666499</v>
      </c>
      <c r="Z3193" t="s">
        <v>22</v>
      </c>
      <c r="AA3193" t="b">
        <v>0</v>
      </c>
      <c r="AB3193" t="s">
        <v>151</v>
      </c>
      <c r="AC3193" t="s">
        <v>3191</v>
      </c>
    </row>
    <row r="3194" spans="1:29" hidden="1" x14ac:dyDescent="0.25">
      <c r="A3194">
        <v>595637</v>
      </c>
      <c r="B3194" t="s">
        <v>161</v>
      </c>
      <c r="C3194" t="s">
        <v>3168</v>
      </c>
      <c r="D3194" t="s">
        <v>156</v>
      </c>
      <c r="E3194" t="s">
        <v>40</v>
      </c>
      <c r="F3194" t="s">
        <v>41</v>
      </c>
      <c r="G3194">
        <v>0.5</v>
      </c>
      <c r="J3194" s="5"/>
      <c r="K3194" s="5"/>
      <c r="L3194" t="s">
        <v>1122</v>
      </c>
      <c r="M3194">
        <v>2021</v>
      </c>
      <c r="N3194">
        <v>1</v>
      </c>
      <c r="O3194" t="s">
        <v>34</v>
      </c>
      <c r="Q3194" t="s">
        <v>35</v>
      </c>
      <c r="R3194" t="s">
        <v>43</v>
      </c>
      <c r="S3194" t="s">
        <v>44</v>
      </c>
      <c r="T3194">
        <v>0.5</v>
      </c>
      <c r="U3194" s="7">
        <v>0.5</v>
      </c>
      <c r="V3194" s="4">
        <v>0.25</v>
      </c>
      <c r="Y3194">
        <v>0.25</v>
      </c>
      <c r="Z3194" t="s">
        <v>22</v>
      </c>
      <c r="AA3194" t="b">
        <v>0</v>
      </c>
      <c r="AB3194" t="s">
        <v>151</v>
      </c>
      <c r="AC3194" t="s">
        <v>3191</v>
      </c>
    </row>
    <row r="3195" spans="1:29" hidden="1" x14ac:dyDescent="0.25">
      <c r="A3195">
        <v>595639</v>
      </c>
      <c r="B3195" t="s">
        <v>161</v>
      </c>
      <c r="C3195" t="s">
        <v>3168</v>
      </c>
      <c r="D3195" t="s">
        <v>156</v>
      </c>
      <c r="E3195" t="s">
        <v>99</v>
      </c>
      <c r="F3195" t="s">
        <v>100</v>
      </c>
      <c r="G3195">
        <v>0.5</v>
      </c>
      <c r="J3195" s="5">
        <v>728144300009</v>
      </c>
      <c r="K3195" s="5"/>
      <c r="L3195" t="s">
        <v>2708</v>
      </c>
      <c r="M3195">
        <v>2021</v>
      </c>
      <c r="N3195">
        <v>8</v>
      </c>
      <c r="P3195" t="s">
        <v>998</v>
      </c>
      <c r="Q3195" t="s">
        <v>69</v>
      </c>
      <c r="R3195" t="s">
        <v>103</v>
      </c>
      <c r="S3195" t="s">
        <v>104</v>
      </c>
      <c r="T3195">
        <v>0.25</v>
      </c>
      <c r="U3195" s="7">
        <v>0.5</v>
      </c>
      <c r="V3195" s="4">
        <v>0.25</v>
      </c>
      <c r="Y3195">
        <v>0.25</v>
      </c>
      <c r="Z3195" t="s">
        <v>22</v>
      </c>
      <c r="AA3195" t="b">
        <v>0</v>
      </c>
      <c r="AB3195" t="s">
        <v>151</v>
      </c>
      <c r="AC3195" t="s">
        <v>3191</v>
      </c>
    </row>
    <row r="3196" spans="1:29" hidden="1" x14ac:dyDescent="0.25">
      <c r="A3196">
        <v>597711</v>
      </c>
      <c r="B3196" t="s">
        <v>161</v>
      </c>
      <c r="C3196" t="s">
        <v>3168</v>
      </c>
      <c r="D3196" t="s">
        <v>156</v>
      </c>
      <c r="E3196" t="s">
        <v>40</v>
      </c>
      <c r="F3196" t="s">
        <v>41</v>
      </c>
      <c r="G3196">
        <v>0.5</v>
      </c>
      <c r="J3196" s="5"/>
      <c r="K3196" s="5"/>
      <c r="L3196" t="s">
        <v>1122</v>
      </c>
      <c r="M3196">
        <v>2021</v>
      </c>
      <c r="N3196">
        <v>2</v>
      </c>
      <c r="O3196" t="s">
        <v>34</v>
      </c>
      <c r="Q3196" t="s">
        <v>35</v>
      </c>
      <c r="R3196" t="s">
        <v>43</v>
      </c>
      <c r="S3196" t="s">
        <v>44</v>
      </c>
      <c r="T3196">
        <v>0.5</v>
      </c>
      <c r="U3196" s="7">
        <v>0.5</v>
      </c>
      <c r="V3196" s="4">
        <v>0.25</v>
      </c>
      <c r="Y3196">
        <v>0.25</v>
      </c>
      <c r="Z3196" t="s">
        <v>22</v>
      </c>
      <c r="AA3196" t="b">
        <v>0</v>
      </c>
      <c r="AB3196" t="s">
        <v>151</v>
      </c>
      <c r="AC3196" t="s">
        <v>3191</v>
      </c>
    </row>
    <row r="3197" spans="1:29" hidden="1" x14ac:dyDescent="0.25">
      <c r="A3197">
        <v>600750</v>
      </c>
      <c r="B3197" t="s">
        <v>161</v>
      </c>
      <c r="C3197" t="s">
        <v>3168</v>
      </c>
      <c r="D3197" t="s">
        <v>156</v>
      </c>
      <c r="E3197" t="s">
        <v>40</v>
      </c>
      <c r="F3197" t="s">
        <v>146</v>
      </c>
      <c r="G3197">
        <v>0.33333333333332998</v>
      </c>
      <c r="J3197" s="5"/>
      <c r="K3197" s="5"/>
      <c r="L3197" t="s">
        <v>2709</v>
      </c>
      <c r="M3197">
        <v>2021</v>
      </c>
      <c r="N3197">
        <v>13</v>
      </c>
      <c r="O3197" t="s">
        <v>34</v>
      </c>
      <c r="Q3197" t="s">
        <v>35</v>
      </c>
      <c r="R3197" t="s">
        <v>150</v>
      </c>
      <c r="S3197" t="s">
        <v>44</v>
      </c>
      <c r="T3197">
        <v>0.5</v>
      </c>
      <c r="U3197" s="7">
        <v>0.5</v>
      </c>
      <c r="V3197" s="4">
        <v>0.16666666666666499</v>
      </c>
      <c r="Y3197">
        <v>0.16666666666666499</v>
      </c>
      <c r="Z3197" t="s">
        <v>22</v>
      </c>
      <c r="AA3197" t="b">
        <v>0</v>
      </c>
      <c r="AB3197" t="s">
        <v>151</v>
      </c>
      <c r="AC3197" t="s">
        <v>3191</v>
      </c>
    </row>
    <row r="3198" spans="1:29" hidden="1" x14ac:dyDescent="0.25">
      <c r="A3198">
        <v>602584</v>
      </c>
      <c r="B3198" t="s">
        <v>161</v>
      </c>
      <c r="C3198" t="s">
        <v>3168</v>
      </c>
      <c r="D3198" t="s">
        <v>156</v>
      </c>
      <c r="E3198" t="s">
        <v>40</v>
      </c>
      <c r="F3198" t="s">
        <v>41</v>
      </c>
      <c r="G3198">
        <v>0.5</v>
      </c>
      <c r="J3198" s="5"/>
      <c r="K3198" s="5"/>
      <c r="L3198" t="s">
        <v>2710</v>
      </c>
      <c r="M3198">
        <v>2021</v>
      </c>
      <c r="N3198">
        <v>9</v>
      </c>
      <c r="O3198" t="s">
        <v>34</v>
      </c>
      <c r="Q3198" t="s">
        <v>69</v>
      </c>
      <c r="R3198" t="s">
        <v>43</v>
      </c>
      <c r="S3198" t="s">
        <v>44</v>
      </c>
      <c r="T3198">
        <v>0.5</v>
      </c>
      <c r="U3198" s="7">
        <v>1</v>
      </c>
      <c r="V3198" s="4">
        <v>0.5</v>
      </c>
      <c r="Y3198">
        <v>0.5</v>
      </c>
      <c r="Z3198" t="s">
        <v>22</v>
      </c>
      <c r="AA3198" t="b">
        <v>0</v>
      </c>
      <c r="AB3198" t="s">
        <v>151</v>
      </c>
      <c r="AC3198" t="s">
        <v>3191</v>
      </c>
    </row>
    <row r="3199" spans="1:29" hidden="1" x14ac:dyDescent="0.25">
      <c r="A3199">
        <v>608366</v>
      </c>
      <c r="B3199" t="s">
        <v>161</v>
      </c>
      <c r="C3199" t="s">
        <v>3168</v>
      </c>
      <c r="D3199" t="s">
        <v>156</v>
      </c>
      <c r="E3199" t="s">
        <v>40</v>
      </c>
      <c r="F3199" t="s">
        <v>41</v>
      </c>
      <c r="G3199">
        <v>0.5</v>
      </c>
      <c r="J3199" s="5"/>
      <c r="K3199" s="5"/>
      <c r="L3199" t="s">
        <v>1122</v>
      </c>
      <c r="M3199">
        <v>2021</v>
      </c>
      <c r="N3199">
        <v>2</v>
      </c>
      <c r="O3199" t="s">
        <v>34</v>
      </c>
      <c r="Q3199" t="s">
        <v>35</v>
      </c>
      <c r="R3199" t="s">
        <v>43</v>
      </c>
      <c r="S3199" t="s">
        <v>44</v>
      </c>
      <c r="T3199">
        <v>0.5</v>
      </c>
      <c r="U3199" s="7">
        <v>0.5</v>
      </c>
      <c r="V3199" s="4">
        <v>0.25</v>
      </c>
      <c r="Y3199">
        <v>0.25</v>
      </c>
      <c r="Z3199" t="s">
        <v>22</v>
      </c>
      <c r="AA3199" t="b">
        <v>0</v>
      </c>
      <c r="AB3199" t="s">
        <v>151</v>
      </c>
      <c r="AC3199" t="s">
        <v>3191</v>
      </c>
    </row>
    <row r="3200" spans="1:29" hidden="1" x14ac:dyDescent="0.25">
      <c r="A3200">
        <v>605211</v>
      </c>
      <c r="B3200" t="s">
        <v>1133</v>
      </c>
      <c r="C3200" t="s">
        <v>3168</v>
      </c>
      <c r="D3200" t="s">
        <v>947</v>
      </c>
      <c r="E3200" t="s">
        <v>75</v>
      </c>
      <c r="G3200">
        <v>0.5</v>
      </c>
      <c r="J3200" s="5"/>
      <c r="K3200" s="5"/>
      <c r="M3200">
        <v>2021</v>
      </c>
      <c r="N3200">
        <v>54</v>
      </c>
      <c r="P3200" t="s">
        <v>490</v>
      </c>
      <c r="Q3200" t="s">
        <v>35</v>
      </c>
      <c r="R3200" t="s">
        <v>75</v>
      </c>
      <c r="S3200" t="s">
        <v>61</v>
      </c>
      <c r="T3200">
        <v>0</v>
      </c>
      <c r="U3200" s="7">
        <v>0</v>
      </c>
      <c r="V3200" s="4">
        <v>0</v>
      </c>
      <c r="Y3200">
        <v>0</v>
      </c>
      <c r="Z3200" t="s">
        <v>22</v>
      </c>
      <c r="AA3200" t="b">
        <v>0</v>
      </c>
      <c r="AB3200" t="s">
        <v>76</v>
      </c>
      <c r="AC3200" t="s">
        <v>3186</v>
      </c>
    </row>
    <row r="3201" spans="1:29" hidden="1" x14ac:dyDescent="0.25">
      <c r="A3201">
        <v>598882</v>
      </c>
      <c r="B3201" t="s">
        <v>111</v>
      </c>
      <c r="C3201" t="s">
        <v>3168</v>
      </c>
      <c r="D3201" t="s">
        <v>74</v>
      </c>
      <c r="E3201" t="s">
        <v>58</v>
      </c>
      <c r="G3201">
        <v>9.0909090909090995E-2</v>
      </c>
      <c r="J3201" s="5"/>
      <c r="K3201" s="5"/>
      <c r="M3201">
        <v>2021</v>
      </c>
      <c r="N3201">
        <v>124</v>
      </c>
      <c r="O3201" t="s">
        <v>34</v>
      </c>
      <c r="P3201" t="s">
        <v>1751</v>
      </c>
      <c r="Q3201" t="s">
        <v>35</v>
      </c>
      <c r="R3201" t="s">
        <v>58</v>
      </c>
      <c r="S3201" t="s">
        <v>60</v>
      </c>
      <c r="T3201">
        <v>3</v>
      </c>
      <c r="U3201" s="7">
        <v>3</v>
      </c>
      <c r="V3201" s="4">
        <v>0.27272727272727298</v>
      </c>
      <c r="Y3201">
        <v>0.27272727272727298</v>
      </c>
      <c r="Z3201" t="s">
        <v>22</v>
      </c>
      <c r="AA3201" t="b">
        <v>0</v>
      </c>
      <c r="AB3201" t="s">
        <v>151</v>
      </c>
      <c r="AC3201" t="s">
        <v>151</v>
      </c>
    </row>
    <row r="3202" spans="1:29" hidden="1" x14ac:dyDescent="0.25">
      <c r="A3202">
        <v>597971</v>
      </c>
      <c r="B3202" t="s">
        <v>1150</v>
      </c>
      <c r="C3202" t="s">
        <v>3168</v>
      </c>
      <c r="D3202" t="s">
        <v>57</v>
      </c>
      <c r="E3202" t="s">
        <v>40</v>
      </c>
      <c r="F3202" t="s">
        <v>89</v>
      </c>
      <c r="G3202">
        <v>1</v>
      </c>
      <c r="J3202" s="5"/>
      <c r="K3202" s="5"/>
      <c r="L3202" t="s">
        <v>683</v>
      </c>
      <c r="M3202">
        <v>2021</v>
      </c>
      <c r="N3202">
        <v>18</v>
      </c>
      <c r="O3202" t="s">
        <v>34</v>
      </c>
      <c r="Q3202" t="s">
        <v>35</v>
      </c>
      <c r="R3202" t="s">
        <v>91</v>
      </c>
      <c r="S3202" t="s">
        <v>92</v>
      </c>
      <c r="T3202">
        <v>1</v>
      </c>
      <c r="U3202" s="7">
        <v>1</v>
      </c>
      <c r="V3202" s="4">
        <v>1</v>
      </c>
      <c r="Y3202">
        <v>1</v>
      </c>
      <c r="Z3202" t="s">
        <v>22</v>
      </c>
      <c r="AA3202" t="b">
        <v>0</v>
      </c>
      <c r="AB3202" t="s">
        <v>151</v>
      </c>
      <c r="AC3202" t="s">
        <v>151</v>
      </c>
    </row>
    <row r="3203" spans="1:29" hidden="1" x14ac:dyDescent="0.25">
      <c r="A3203">
        <v>598026</v>
      </c>
      <c r="B3203" t="s">
        <v>1150</v>
      </c>
      <c r="C3203" t="s">
        <v>3168</v>
      </c>
      <c r="D3203" t="s">
        <v>57</v>
      </c>
      <c r="E3203" t="s">
        <v>117</v>
      </c>
      <c r="G3203">
        <v>1</v>
      </c>
      <c r="J3203" s="5"/>
      <c r="K3203" s="5"/>
      <c r="L3203" t="s">
        <v>806</v>
      </c>
      <c r="M3203">
        <v>2020</v>
      </c>
      <c r="N3203">
        <v>13</v>
      </c>
      <c r="O3203" t="s">
        <v>34</v>
      </c>
      <c r="P3203" t="s">
        <v>266</v>
      </c>
      <c r="Q3203" t="s">
        <v>35</v>
      </c>
      <c r="R3203" t="s">
        <v>117</v>
      </c>
      <c r="S3203" t="s">
        <v>120</v>
      </c>
      <c r="T3203">
        <v>1</v>
      </c>
      <c r="U3203" s="7">
        <v>1</v>
      </c>
      <c r="V3203" s="4">
        <v>1</v>
      </c>
      <c r="Y3203">
        <v>1</v>
      </c>
      <c r="Z3203" t="s">
        <v>22</v>
      </c>
      <c r="AA3203" t="b">
        <v>0</v>
      </c>
      <c r="AB3203" t="s">
        <v>151</v>
      </c>
      <c r="AC3203" t="s">
        <v>151</v>
      </c>
    </row>
    <row r="3204" spans="1:29" hidden="1" x14ac:dyDescent="0.25">
      <c r="A3204">
        <v>599520</v>
      </c>
      <c r="B3204" t="s">
        <v>2711</v>
      </c>
      <c r="C3204" t="s">
        <v>3168</v>
      </c>
      <c r="D3204" t="s">
        <v>201</v>
      </c>
      <c r="E3204" t="s">
        <v>374</v>
      </c>
      <c r="G3204">
        <v>1</v>
      </c>
      <c r="J3204" s="5"/>
      <c r="K3204" s="5"/>
      <c r="L3204" t="s">
        <v>2712</v>
      </c>
      <c r="M3204">
        <v>2021</v>
      </c>
      <c r="N3204">
        <v>11</v>
      </c>
      <c r="P3204" t="s">
        <v>622</v>
      </c>
      <c r="Q3204" t="s">
        <v>35</v>
      </c>
      <c r="R3204" t="s">
        <v>374</v>
      </c>
      <c r="S3204" t="s">
        <v>61</v>
      </c>
      <c r="T3204">
        <v>0</v>
      </c>
      <c r="U3204" s="7">
        <v>0</v>
      </c>
      <c r="V3204" s="4">
        <v>0</v>
      </c>
      <c r="Y3204">
        <v>0</v>
      </c>
      <c r="Z3204" t="s">
        <v>22</v>
      </c>
      <c r="AA3204" t="b">
        <v>0</v>
      </c>
      <c r="AB3204" t="s">
        <v>151</v>
      </c>
      <c r="AC3204" t="s">
        <v>151</v>
      </c>
    </row>
    <row r="3205" spans="1:29" hidden="1" x14ac:dyDescent="0.25">
      <c r="A3205">
        <v>599521</v>
      </c>
      <c r="B3205" t="s">
        <v>2711</v>
      </c>
      <c r="C3205" t="s">
        <v>3168</v>
      </c>
      <c r="D3205" t="s">
        <v>201</v>
      </c>
      <c r="E3205" t="s">
        <v>228</v>
      </c>
      <c r="G3205">
        <v>1</v>
      </c>
      <c r="J3205" s="5"/>
      <c r="K3205" s="5"/>
      <c r="L3205" t="s">
        <v>2713</v>
      </c>
      <c r="M3205">
        <v>2021</v>
      </c>
      <c r="N3205">
        <v>7</v>
      </c>
      <c r="P3205" t="s">
        <v>622</v>
      </c>
      <c r="Q3205" t="s">
        <v>35</v>
      </c>
      <c r="R3205" t="s">
        <v>228</v>
      </c>
      <c r="S3205" t="s">
        <v>61</v>
      </c>
      <c r="T3205">
        <v>0</v>
      </c>
      <c r="U3205" s="7">
        <v>0</v>
      </c>
      <c r="V3205" s="4">
        <v>0</v>
      </c>
      <c r="Y3205">
        <v>0</v>
      </c>
      <c r="Z3205" t="s">
        <v>22</v>
      </c>
      <c r="AA3205" t="b">
        <v>0</v>
      </c>
      <c r="AB3205" t="s">
        <v>151</v>
      </c>
      <c r="AC3205" t="s">
        <v>151</v>
      </c>
    </row>
    <row r="3206" spans="1:29" hidden="1" x14ac:dyDescent="0.25">
      <c r="A3206">
        <v>593487</v>
      </c>
      <c r="B3206" t="s">
        <v>1155</v>
      </c>
      <c r="C3206" t="s">
        <v>3168</v>
      </c>
      <c r="D3206" t="s">
        <v>130</v>
      </c>
      <c r="E3206" t="s">
        <v>40</v>
      </c>
      <c r="F3206" t="s">
        <v>41</v>
      </c>
      <c r="G3206">
        <v>0.16666666666666999</v>
      </c>
      <c r="J3206" s="5"/>
      <c r="K3206" s="5"/>
      <c r="L3206" t="s">
        <v>534</v>
      </c>
      <c r="M3206">
        <v>2020</v>
      </c>
      <c r="N3206">
        <v>4</v>
      </c>
      <c r="O3206" t="s">
        <v>34</v>
      </c>
      <c r="Q3206" t="s">
        <v>35</v>
      </c>
      <c r="R3206" t="s">
        <v>43</v>
      </c>
      <c r="S3206" t="s">
        <v>44</v>
      </c>
      <c r="T3206">
        <v>0.5</v>
      </c>
      <c r="U3206" s="7">
        <v>0.5</v>
      </c>
      <c r="V3206" s="4">
        <v>8.3333333333334994E-2</v>
      </c>
      <c r="Y3206">
        <v>8.3333333333334994E-2</v>
      </c>
      <c r="Z3206" t="s">
        <v>22</v>
      </c>
      <c r="AA3206" t="b">
        <v>0</v>
      </c>
      <c r="AB3206" t="s">
        <v>76</v>
      </c>
      <c r="AC3206" t="s">
        <v>3186</v>
      </c>
    </row>
    <row r="3207" spans="1:29" hidden="1" x14ac:dyDescent="0.25">
      <c r="A3207">
        <v>596203</v>
      </c>
      <c r="B3207" t="s">
        <v>2714</v>
      </c>
      <c r="C3207" t="s">
        <v>3168</v>
      </c>
      <c r="D3207" t="s">
        <v>263</v>
      </c>
      <c r="E3207" t="s">
        <v>288</v>
      </c>
      <c r="G3207">
        <v>3.7037037037037E-2</v>
      </c>
      <c r="J3207" s="5"/>
      <c r="K3207" s="5"/>
      <c r="M3207">
        <v>2021</v>
      </c>
      <c r="N3207">
        <v>172</v>
      </c>
      <c r="O3207" t="s">
        <v>34</v>
      </c>
      <c r="P3207" t="s">
        <v>388</v>
      </c>
      <c r="Q3207" t="s">
        <v>35</v>
      </c>
      <c r="R3207" t="s">
        <v>288</v>
      </c>
      <c r="S3207" t="s">
        <v>61</v>
      </c>
      <c r="T3207">
        <v>0</v>
      </c>
      <c r="U3207" s="7">
        <v>0</v>
      </c>
      <c r="V3207" s="4">
        <v>0</v>
      </c>
      <c r="Y3207">
        <v>0</v>
      </c>
      <c r="Z3207" t="s">
        <v>22</v>
      </c>
      <c r="AA3207" t="b">
        <v>0</v>
      </c>
      <c r="AB3207" t="s">
        <v>151</v>
      </c>
      <c r="AC3207" t="s">
        <v>3189</v>
      </c>
    </row>
    <row r="3208" spans="1:29" hidden="1" x14ac:dyDescent="0.25">
      <c r="A3208">
        <v>598149</v>
      </c>
      <c r="B3208" t="s">
        <v>2715</v>
      </c>
      <c r="C3208" t="s">
        <v>3168</v>
      </c>
      <c r="D3208" t="s">
        <v>333</v>
      </c>
      <c r="E3208" t="s">
        <v>40</v>
      </c>
      <c r="F3208" t="s">
        <v>64</v>
      </c>
      <c r="G3208">
        <v>0.2</v>
      </c>
      <c r="J3208" s="5">
        <v>696944500006</v>
      </c>
      <c r="K3208" s="5" t="s">
        <v>143</v>
      </c>
      <c r="L3208" t="s">
        <v>2565</v>
      </c>
      <c r="M3208">
        <v>2021</v>
      </c>
      <c r="N3208">
        <v>12</v>
      </c>
      <c r="O3208" t="s">
        <v>173</v>
      </c>
      <c r="Q3208" t="s">
        <v>69</v>
      </c>
      <c r="R3208" t="s">
        <v>70</v>
      </c>
      <c r="S3208" t="s">
        <v>2566</v>
      </c>
      <c r="T3208">
        <v>25</v>
      </c>
      <c r="U3208" s="7">
        <v>25</v>
      </c>
      <c r="V3208" s="4">
        <v>5</v>
      </c>
      <c r="Y3208">
        <v>5</v>
      </c>
      <c r="Z3208" t="s">
        <v>22</v>
      </c>
      <c r="AA3208" t="b">
        <v>0</v>
      </c>
      <c r="AB3208" t="s">
        <v>151</v>
      </c>
      <c r="AC3208" t="s">
        <v>151</v>
      </c>
    </row>
    <row r="3209" spans="1:29" hidden="1" x14ac:dyDescent="0.25">
      <c r="A3209">
        <v>596203</v>
      </c>
      <c r="B3209" t="s">
        <v>2716</v>
      </c>
      <c r="C3209" t="s">
        <v>3168</v>
      </c>
      <c r="D3209" t="s">
        <v>263</v>
      </c>
      <c r="E3209" t="s">
        <v>288</v>
      </c>
      <c r="G3209">
        <v>3.7037037037037E-2</v>
      </c>
      <c r="J3209" s="5"/>
      <c r="K3209" s="5"/>
      <c r="M3209">
        <v>2021</v>
      </c>
      <c r="N3209">
        <v>172</v>
      </c>
      <c r="O3209" t="s">
        <v>34</v>
      </c>
      <c r="P3209" t="s">
        <v>388</v>
      </c>
      <c r="Q3209" t="s">
        <v>35</v>
      </c>
      <c r="R3209" t="s">
        <v>288</v>
      </c>
      <c r="S3209" t="s">
        <v>61</v>
      </c>
      <c r="T3209">
        <v>0</v>
      </c>
      <c r="U3209" s="7">
        <v>0</v>
      </c>
      <c r="V3209" s="4">
        <v>0</v>
      </c>
      <c r="Y3209">
        <v>0</v>
      </c>
      <c r="Z3209" t="s">
        <v>22</v>
      </c>
      <c r="AA3209" t="b">
        <v>0</v>
      </c>
      <c r="AB3209" t="s">
        <v>151</v>
      </c>
      <c r="AC3209" t="s">
        <v>3189</v>
      </c>
    </row>
    <row r="3210" spans="1:29" hidden="1" x14ac:dyDescent="0.25">
      <c r="A3210">
        <v>606290</v>
      </c>
      <c r="B3210" t="s">
        <v>2717</v>
      </c>
      <c r="C3210" t="s">
        <v>3168</v>
      </c>
      <c r="D3210" t="s">
        <v>234</v>
      </c>
      <c r="E3210" t="s">
        <v>228</v>
      </c>
      <c r="F3210" t="s">
        <v>229</v>
      </c>
      <c r="G3210">
        <v>1</v>
      </c>
      <c r="J3210" s="5"/>
      <c r="K3210" s="5"/>
      <c r="L3210" t="s">
        <v>2718</v>
      </c>
      <c r="M3210">
        <v>2021</v>
      </c>
      <c r="N3210">
        <v>5</v>
      </c>
      <c r="P3210" t="s">
        <v>2719</v>
      </c>
      <c r="Q3210" t="s">
        <v>35</v>
      </c>
      <c r="R3210" t="s">
        <v>232</v>
      </c>
      <c r="S3210" t="s">
        <v>61</v>
      </c>
      <c r="T3210">
        <v>0</v>
      </c>
      <c r="U3210" s="7">
        <v>0</v>
      </c>
      <c r="V3210" s="4">
        <v>0</v>
      </c>
      <c r="Y3210">
        <v>0</v>
      </c>
      <c r="Z3210" t="s">
        <v>22</v>
      </c>
      <c r="AA3210" t="b">
        <v>0</v>
      </c>
      <c r="AB3210" t="s">
        <v>76</v>
      </c>
      <c r="AC3210" t="s">
        <v>3186</v>
      </c>
    </row>
    <row r="3211" spans="1:29" hidden="1" x14ac:dyDescent="0.25">
      <c r="A3211">
        <v>601416</v>
      </c>
      <c r="B3211" t="s">
        <v>2720</v>
      </c>
      <c r="C3211" t="s">
        <v>3168</v>
      </c>
      <c r="D3211" t="s">
        <v>263</v>
      </c>
      <c r="E3211" t="s">
        <v>40</v>
      </c>
      <c r="F3211" t="s">
        <v>171</v>
      </c>
      <c r="G3211">
        <v>0.25</v>
      </c>
      <c r="J3211" s="5"/>
      <c r="K3211" s="5"/>
      <c r="L3211" t="s">
        <v>2721</v>
      </c>
      <c r="M3211">
        <v>2021</v>
      </c>
      <c r="N3211">
        <v>8</v>
      </c>
      <c r="O3211" t="s">
        <v>2029</v>
      </c>
      <c r="Q3211" t="s">
        <v>2722</v>
      </c>
      <c r="R3211" t="s">
        <v>357</v>
      </c>
      <c r="S3211" t="s">
        <v>44</v>
      </c>
      <c r="T3211">
        <v>0.5</v>
      </c>
      <c r="U3211" s="7">
        <v>1</v>
      </c>
      <c r="V3211" s="4">
        <v>0.25</v>
      </c>
      <c r="Y3211">
        <v>0.25</v>
      </c>
      <c r="Z3211" t="s">
        <v>22</v>
      </c>
      <c r="AA3211" t="b">
        <v>0</v>
      </c>
      <c r="AB3211" t="s">
        <v>151</v>
      </c>
      <c r="AC3211" t="s">
        <v>3189</v>
      </c>
    </row>
    <row r="3212" spans="1:29" hidden="1" x14ac:dyDescent="0.25">
      <c r="A3212">
        <v>601420</v>
      </c>
      <c r="B3212" t="s">
        <v>2720</v>
      </c>
      <c r="C3212" t="s">
        <v>3168</v>
      </c>
      <c r="D3212" t="s">
        <v>263</v>
      </c>
      <c r="E3212" t="s">
        <v>40</v>
      </c>
      <c r="F3212" t="s">
        <v>171</v>
      </c>
      <c r="G3212">
        <v>0.2</v>
      </c>
      <c r="J3212" s="5"/>
      <c r="K3212" s="5"/>
      <c r="L3212" t="s">
        <v>2723</v>
      </c>
      <c r="M3212">
        <v>2021</v>
      </c>
      <c r="N3212">
        <v>15</v>
      </c>
      <c r="O3212" t="s">
        <v>2029</v>
      </c>
      <c r="Q3212" t="s">
        <v>69</v>
      </c>
      <c r="R3212" t="s">
        <v>357</v>
      </c>
      <c r="S3212" t="s">
        <v>44</v>
      </c>
      <c r="T3212">
        <v>0.5</v>
      </c>
      <c r="U3212" s="7">
        <v>1</v>
      </c>
      <c r="V3212" s="4">
        <v>0.2</v>
      </c>
      <c r="Y3212">
        <v>0.2</v>
      </c>
      <c r="Z3212" t="s">
        <v>22</v>
      </c>
      <c r="AA3212" t="b">
        <v>0</v>
      </c>
      <c r="AB3212" t="s">
        <v>151</v>
      </c>
      <c r="AC3212" t="s">
        <v>3189</v>
      </c>
    </row>
    <row r="3213" spans="1:29" hidden="1" x14ac:dyDescent="0.25">
      <c r="A3213">
        <v>601465</v>
      </c>
      <c r="B3213" t="s">
        <v>2720</v>
      </c>
      <c r="C3213" t="s">
        <v>3168</v>
      </c>
      <c r="D3213" t="s">
        <v>263</v>
      </c>
      <c r="E3213" t="s">
        <v>228</v>
      </c>
      <c r="F3213" t="s">
        <v>229</v>
      </c>
      <c r="G3213">
        <v>1</v>
      </c>
      <c r="J3213" s="5"/>
      <c r="K3213" s="5"/>
      <c r="L3213" t="s">
        <v>2724</v>
      </c>
      <c r="M3213">
        <v>2021</v>
      </c>
      <c r="N3213">
        <v>4</v>
      </c>
      <c r="P3213" t="s">
        <v>827</v>
      </c>
      <c r="Q3213" t="s">
        <v>69</v>
      </c>
      <c r="R3213" t="s">
        <v>232</v>
      </c>
      <c r="S3213" t="s">
        <v>61</v>
      </c>
      <c r="T3213">
        <v>0</v>
      </c>
      <c r="U3213" s="7">
        <v>0</v>
      </c>
      <c r="V3213" s="4">
        <v>0</v>
      </c>
      <c r="Y3213">
        <v>0</v>
      </c>
      <c r="Z3213" t="s">
        <v>22</v>
      </c>
      <c r="AA3213" t="b">
        <v>0</v>
      </c>
      <c r="AB3213" t="s">
        <v>151</v>
      </c>
      <c r="AC3213" t="s">
        <v>3189</v>
      </c>
    </row>
    <row r="3214" spans="1:29" hidden="1" x14ac:dyDescent="0.25">
      <c r="A3214">
        <v>601468</v>
      </c>
      <c r="B3214" t="s">
        <v>2720</v>
      </c>
      <c r="C3214" t="s">
        <v>3168</v>
      </c>
      <c r="D3214" t="s">
        <v>263</v>
      </c>
      <c r="E3214" t="s">
        <v>40</v>
      </c>
      <c r="F3214" t="s">
        <v>146</v>
      </c>
      <c r="G3214">
        <v>0.25</v>
      </c>
      <c r="H3214" t="s">
        <v>2725</v>
      </c>
      <c r="I3214" t="s">
        <v>49</v>
      </c>
      <c r="J3214" s="5"/>
      <c r="K3214" s="5"/>
      <c r="L3214" t="s">
        <v>2726</v>
      </c>
      <c r="M3214">
        <v>2021</v>
      </c>
      <c r="N3214">
        <v>10</v>
      </c>
      <c r="O3214" t="s">
        <v>2029</v>
      </c>
      <c r="Q3214" t="s">
        <v>2722</v>
      </c>
      <c r="R3214" t="s">
        <v>150</v>
      </c>
      <c r="S3214" t="s">
        <v>169</v>
      </c>
      <c r="T3214">
        <v>7</v>
      </c>
      <c r="U3214" s="7">
        <v>7</v>
      </c>
      <c r="V3214" s="4">
        <v>1.75</v>
      </c>
      <c r="Y3214">
        <v>1.75</v>
      </c>
      <c r="Z3214" t="s">
        <v>22</v>
      </c>
      <c r="AA3214" t="b">
        <v>0</v>
      </c>
      <c r="AB3214" t="s">
        <v>151</v>
      </c>
      <c r="AC3214" t="s">
        <v>3189</v>
      </c>
    </row>
    <row r="3215" spans="1:29" hidden="1" x14ac:dyDescent="0.25">
      <c r="A3215">
        <v>601515</v>
      </c>
      <c r="B3215" t="s">
        <v>2720</v>
      </c>
      <c r="C3215" t="s">
        <v>3168</v>
      </c>
      <c r="D3215" t="s">
        <v>263</v>
      </c>
      <c r="E3215" t="s">
        <v>228</v>
      </c>
      <c r="F3215" t="s">
        <v>524</v>
      </c>
      <c r="G3215">
        <v>1</v>
      </c>
      <c r="J3215" s="5"/>
      <c r="K3215" s="5"/>
      <c r="L3215" t="s">
        <v>2727</v>
      </c>
      <c r="M3215">
        <v>2021</v>
      </c>
      <c r="N3215">
        <v>8</v>
      </c>
      <c r="P3215" t="s">
        <v>2728</v>
      </c>
      <c r="Q3215" t="s">
        <v>464</v>
      </c>
      <c r="R3215" t="s">
        <v>3096</v>
      </c>
      <c r="S3215" t="s">
        <v>61</v>
      </c>
      <c r="T3215">
        <v>0</v>
      </c>
      <c r="U3215" s="7">
        <v>0</v>
      </c>
      <c r="V3215" s="4">
        <v>0</v>
      </c>
      <c r="Y3215">
        <v>0</v>
      </c>
      <c r="Z3215" t="s">
        <v>22</v>
      </c>
      <c r="AA3215" t="b">
        <v>0</v>
      </c>
      <c r="AB3215" t="s">
        <v>151</v>
      </c>
      <c r="AC3215" t="s">
        <v>151</v>
      </c>
    </row>
    <row r="3216" spans="1:29" hidden="1" x14ac:dyDescent="0.25">
      <c r="A3216">
        <v>603971</v>
      </c>
      <c r="B3216" t="s">
        <v>2720</v>
      </c>
      <c r="C3216" t="s">
        <v>3168</v>
      </c>
      <c r="D3216" t="s">
        <v>263</v>
      </c>
      <c r="E3216" t="s">
        <v>117</v>
      </c>
      <c r="G3216">
        <v>0.5</v>
      </c>
      <c r="J3216" s="5"/>
      <c r="K3216" s="5"/>
      <c r="L3216" t="s">
        <v>2729</v>
      </c>
      <c r="M3216">
        <v>2021</v>
      </c>
      <c r="N3216">
        <v>27</v>
      </c>
      <c r="O3216" t="s">
        <v>2029</v>
      </c>
      <c r="P3216" t="s">
        <v>2730</v>
      </c>
      <c r="Q3216" t="s">
        <v>2722</v>
      </c>
      <c r="R3216" t="s">
        <v>117</v>
      </c>
      <c r="S3216" t="s">
        <v>120</v>
      </c>
      <c r="T3216">
        <v>1</v>
      </c>
      <c r="U3216" s="7">
        <v>2</v>
      </c>
      <c r="V3216" s="4">
        <v>1</v>
      </c>
      <c r="Y3216">
        <v>1</v>
      </c>
      <c r="Z3216" t="s">
        <v>22</v>
      </c>
      <c r="AA3216" t="b">
        <v>0</v>
      </c>
      <c r="AB3216" t="s">
        <v>151</v>
      </c>
      <c r="AC3216" t="s">
        <v>3189</v>
      </c>
    </row>
    <row r="3217" spans="1:29" hidden="1" x14ac:dyDescent="0.25">
      <c r="A3217">
        <v>603979</v>
      </c>
      <c r="B3217" t="s">
        <v>2720</v>
      </c>
      <c r="C3217" t="s">
        <v>3168</v>
      </c>
      <c r="D3217" t="s">
        <v>263</v>
      </c>
      <c r="E3217" t="s">
        <v>117</v>
      </c>
      <c r="G3217">
        <v>0.5</v>
      </c>
      <c r="J3217" s="5"/>
      <c r="K3217" s="5"/>
      <c r="L3217" t="s">
        <v>2729</v>
      </c>
      <c r="M3217">
        <v>2021</v>
      </c>
      <c r="N3217">
        <v>15</v>
      </c>
      <c r="O3217" t="s">
        <v>2029</v>
      </c>
      <c r="P3217" t="s">
        <v>2730</v>
      </c>
      <c r="Q3217" t="s">
        <v>2722</v>
      </c>
      <c r="R3217" t="s">
        <v>117</v>
      </c>
      <c r="S3217" t="s">
        <v>120</v>
      </c>
      <c r="T3217">
        <v>1</v>
      </c>
      <c r="U3217" s="7">
        <v>2</v>
      </c>
      <c r="V3217" s="4">
        <v>1</v>
      </c>
      <c r="Y3217">
        <v>1</v>
      </c>
      <c r="Z3217" t="s">
        <v>22</v>
      </c>
      <c r="AA3217" t="b">
        <v>0</v>
      </c>
      <c r="AB3217" t="s">
        <v>151</v>
      </c>
      <c r="AC3217" t="s">
        <v>3189</v>
      </c>
    </row>
    <row r="3218" spans="1:29" hidden="1" x14ac:dyDescent="0.25">
      <c r="A3218">
        <v>605041</v>
      </c>
      <c r="B3218" t="s">
        <v>2731</v>
      </c>
      <c r="C3218" t="s">
        <v>3168</v>
      </c>
      <c r="D3218" t="s">
        <v>317</v>
      </c>
      <c r="E3218" t="s">
        <v>58</v>
      </c>
      <c r="G3218">
        <v>5.2631578947368002E-2</v>
      </c>
      <c r="J3218" s="5"/>
      <c r="K3218" s="5"/>
      <c r="M3218">
        <v>2019</v>
      </c>
      <c r="N3218">
        <v>210</v>
      </c>
      <c r="O3218" t="s">
        <v>159</v>
      </c>
      <c r="P3218" t="s">
        <v>2569</v>
      </c>
      <c r="Q3218" t="s">
        <v>319</v>
      </c>
      <c r="R3218" t="s">
        <v>58</v>
      </c>
      <c r="S3218" t="s">
        <v>60</v>
      </c>
      <c r="T3218">
        <v>3</v>
      </c>
      <c r="U3218" s="7">
        <v>3.6913467641348214</v>
      </c>
      <c r="V3218" s="4">
        <v>0.19428140863867327</v>
      </c>
      <c r="Y3218">
        <v>0.19428140863867327</v>
      </c>
      <c r="Z3218" t="s">
        <v>22</v>
      </c>
      <c r="AA3218" t="b">
        <v>0</v>
      </c>
      <c r="AB3218" t="s">
        <v>116</v>
      </c>
      <c r="AC3218" t="s">
        <v>116</v>
      </c>
    </row>
    <row r="3219" spans="1:29" hidden="1" x14ac:dyDescent="0.25">
      <c r="A3219">
        <v>605043</v>
      </c>
      <c r="B3219" t="s">
        <v>2731</v>
      </c>
      <c r="C3219" t="s">
        <v>3168</v>
      </c>
      <c r="D3219" t="s">
        <v>317</v>
      </c>
      <c r="E3219" t="s">
        <v>58</v>
      </c>
      <c r="G3219">
        <v>5.5555555555555997E-2</v>
      </c>
      <c r="J3219" s="5"/>
      <c r="K3219" s="5"/>
      <c r="M3219">
        <v>2020</v>
      </c>
      <c r="N3219">
        <v>204</v>
      </c>
      <c r="O3219" t="s">
        <v>159</v>
      </c>
      <c r="P3219" t="s">
        <v>2569</v>
      </c>
      <c r="Q3219" t="s">
        <v>319</v>
      </c>
      <c r="R3219" t="s">
        <v>58</v>
      </c>
      <c r="S3219" t="s">
        <v>60</v>
      </c>
      <c r="T3219">
        <v>3</v>
      </c>
      <c r="U3219" s="7">
        <v>3.644531544143093</v>
      </c>
      <c r="V3219" s="4">
        <v>0.20247397467461789</v>
      </c>
      <c r="Y3219">
        <v>0.20247397467461789</v>
      </c>
      <c r="Z3219" t="s">
        <v>22</v>
      </c>
      <c r="AA3219" t="b">
        <v>0</v>
      </c>
      <c r="AB3219" t="s">
        <v>116</v>
      </c>
      <c r="AC3219" t="s">
        <v>116</v>
      </c>
    </row>
    <row r="3220" spans="1:29" hidden="1" x14ac:dyDescent="0.25">
      <c r="A3220">
        <v>596203</v>
      </c>
      <c r="B3220" t="s">
        <v>2732</v>
      </c>
      <c r="C3220" t="s">
        <v>3168</v>
      </c>
      <c r="D3220" t="s">
        <v>263</v>
      </c>
      <c r="E3220" t="s">
        <v>288</v>
      </c>
      <c r="G3220">
        <v>3.7037037037037E-2</v>
      </c>
      <c r="J3220" s="5"/>
      <c r="K3220" s="5"/>
      <c r="M3220">
        <v>2021</v>
      </c>
      <c r="N3220">
        <v>172</v>
      </c>
      <c r="O3220" t="s">
        <v>34</v>
      </c>
      <c r="P3220" t="s">
        <v>388</v>
      </c>
      <c r="Q3220" t="s">
        <v>35</v>
      </c>
      <c r="R3220" t="s">
        <v>288</v>
      </c>
      <c r="S3220" t="s">
        <v>61</v>
      </c>
      <c r="T3220">
        <v>0</v>
      </c>
      <c r="U3220" s="7">
        <v>0</v>
      </c>
      <c r="V3220" s="4">
        <v>0</v>
      </c>
      <c r="Y3220">
        <v>0</v>
      </c>
      <c r="Z3220" t="s">
        <v>22</v>
      </c>
      <c r="AA3220" t="b">
        <v>0</v>
      </c>
      <c r="AB3220" t="s">
        <v>151</v>
      </c>
      <c r="AC3220" t="s">
        <v>3189</v>
      </c>
    </row>
    <row r="3221" spans="1:29" hidden="1" x14ac:dyDescent="0.25">
      <c r="A3221">
        <v>597361</v>
      </c>
      <c r="B3221" t="s">
        <v>1157</v>
      </c>
      <c r="C3221" t="s">
        <v>3168</v>
      </c>
      <c r="D3221" t="s">
        <v>130</v>
      </c>
      <c r="E3221" t="s">
        <v>228</v>
      </c>
      <c r="F3221" t="s">
        <v>100</v>
      </c>
      <c r="G3221">
        <v>0.5</v>
      </c>
      <c r="J3221" s="5"/>
      <c r="K3221" s="5"/>
      <c r="L3221" t="s">
        <v>2707</v>
      </c>
      <c r="M3221">
        <v>2021</v>
      </c>
      <c r="N3221">
        <v>7</v>
      </c>
      <c r="P3221" t="s">
        <v>2733</v>
      </c>
      <c r="Q3221" t="s">
        <v>35</v>
      </c>
      <c r="R3221" t="s">
        <v>3093</v>
      </c>
      <c r="S3221" t="s">
        <v>61</v>
      </c>
      <c r="T3221">
        <v>0</v>
      </c>
      <c r="U3221" s="7">
        <v>0</v>
      </c>
      <c r="V3221" s="4">
        <v>0</v>
      </c>
      <c r="Y3221">
        <v>0</v>
      </c>
      <c r="Z3221" t="s">
        <v>22</v>
      </c>
      <c r="AA3221" t="b">
        <v>0</v>
      </c>
      <c r="AB3221" t="s">
        <v>76</v>
      </c>
      <c r="AC3221" t="s">
        <v>3186</v>
      </c>
    </row>
    <row r="3222" spans="1:29" hidden="1" x14ac:dyDescent="0.25">
      <c r="A3222">
        <v>596203</v>
      </c>
      <c r="B3222" t="s">
        <v>2734</v>
      </c>
      <c r="C3222" t="s">
        <v>3168</v>
      </c>
      <c r="D3222" t="s">
        <v>263</v>
      </c>
      <c r="E3222" t="s">
        <v>288</v>
      </c>
      <c r="G3222">
        <v>3.7037037037037E-2</v>
      </c>
      <c r="J3222" s="5"/>
      <c r="K3222" s="5"/>
      <c r="M3222">
        <v>2021</v>
      </c>
      <c r="N3222">
        <v>172</v>
      </c>
      <c r="O3222" t="s">
        <v>34</v>
      </c>
      <c r="P3222" t="s">
        <v>388</v>
      </c>
      <c r="Q3222" t="s">
        <v>35</v>
      </c>
      <c r="R3222" t="s">
        <v>288</v>
      </c>
      <c r="S3222" t="s">
        <v>61</v>
      </c>
      <c r="T3222">
        <v>0</v>
      </c>
      <c r="U3222" s="7">
        <v>0</v>
      </c>
      <c r="V3222" s="4">
        <v>0</v>
      </c>
      <c r="Y3222">
        <v>0</v>
      </c>
      <c r="Z3222" t="s">
        <v>22</v>
      </c>
      <c r="AA3222" t="b">
        <v>0</v>
      </c>
      <c r="AB3222" t="s">
        <v>151</v>
      </c>
      <c r="AC3222" t="s">
        <v>3189</v>
      </c>
    </row>
    <row r="3223" spans="1:29" hidden="1" x14ac:dyDescent="0.25">
      <c r="A3223">
        <v>596203</v>
      </c>
      <c r="B3223" t="s">
        <v>2735</v>
      </c>
      <c r="C3223" t="s">
        <v>3168</v>
      </c>
      <c r="D3223" t="s">
        <v>263</v>
      </c>
      <c r="E3223" t="s">
        <v>288</v>
      </c>
      <c r="G3223">
        <v>3.7037037037037E-2</v>
      </c>
      <c r="J3223" s="5"/>
      <c r="K3223" s="5"/>
      <c r="M3223">
        <v>2021</v>
      </c>
      <c r="N3223">
        <v>172</v>
      </c>
      <c r="O3223" t="s">
        <v>34</v>
      </c>
      <c r="P3223" t="s">
        <v>388</v>
      </c>
      <c r="Q3223" t="s">
        <v>35</v>
      </c>
      <c r="R3223" t="s">
        <v>288</v>
      </c>
      <c r="S3223" t="s">
        <v>61</v>
      </c>
      <c r="T3223">
        <v>0</v>
      </c>
      <c r="U3223" s="7">
        <v>0</v>
      </c>
      <c r="V3223" s="4">
        <v>0</v>
      </c>
      <c r="Y3223">
        <v>0</v>
      </c>
      <c r="Z3223" t="s">
        <v>22</v>
      </c>
      <c r="AA3223" t="b">
        <v>0</v>
      </c>
      <c r="AB3223" t="s">
        <v>151</v>
      </c>
      <c r="AC3223" t="s">
        <v>3189</v>
      </c>
    </row>
    <row r="3224" spans="1:29" hidden="1" x14ac:dyDescent="0.25">
      <c r="A3224">
        <v>596869</v>
      </c>
      <c r="B3224" t="s">
        <v>2736</v>
      </c>
      <c r="C3224" t="s">
        <v>3168</v>
      </c>
      <c r="D3224" t="s">
        <v>57</v>
      </c>
      <c r="E3224" t="s">
        <v>40</v>
      </c>
      <c r="F3224" t="s">
        <v>146</v>
      </c>
      <c r="G3224">
        <v>1</v>
      </c>
      <c r="H3224" t="s">
        <v>2737</v>
      </c>
      <c r="I3224" t="s">
        <v>66</v>
      </c>
      <c r="J3224" s="5">
        <v>715442300006</v>
      </c>
      <c r="K3224" s="5" t="s">
        <v>1023</v>
      </c>
      <c r="L3224" t="s">
        <v>2738</v>
      </c>
      <c r="M3224">
        <v>2021</v>
      </c>
      <c r="N3224">
        <v>28</v>
      </c>
      <c r="O3224" t="s">
        <v>2029</v>
      </c>
      <c r="Q3224" t="s">
        <v>69</v>
      </c>
      <c r="R3224" t="s">
        <v>150</v>
      </c>
      <c r="S3224" t="s">
        <v>71</v>
      </c>
      <c r="T3224">
        <v>12</v>
      </c>
      <c r="U3224" s="7">
        <v>12</v>
      </c>
      <c r="V3224" s="4">
        <v>12</v>
      </c>
      <c r="Y3224">
        <v>12</v>
      </c>
      <c r="Z3224" t="s">
        <v>22</v>
      </c>
      <c r="AA3224" t="b">
        <v>0</v>
      </c>
      <c r="AB3224" t="s">
        <v>307</v>
      </c>
      <c r="AC3224" t="s">
        <v>307</v>
      </c>
    </row>
    <row r="3225" spans="1:29" hidden="1" x14ac:dyDescent="0.25">
      <c r="A3225">
        <v>596203</v>
      </c>
      <c r="B3225" t="s">
        <v>2739</v>
      </c>
      <c r="C3225" t="s">
        <v>3168</v>
      </c>
      <c r="D3225" t="s">
        <v>263</v>
      </c>
      <c r="E3225" t="s">
        <v>288</v>
      </c>
      <c r="G3225">
        <v>3.7037037037037E-2</v>
      </c>
      <c r="J3225" s="5"/>
      <c r="K3225" s="5"/>
      <c r="M3225">
        <v>2021</v>
      </c>
      <c r="N3225">
        <v>172</v>
      </c>
      <c r="O3225" t="s">
        <v>34</v>
      </c>
      <c r="P3225" t="s">
        <v>388</v>
      </c>
      <c r="Q3225" t="s">
        <v>35</v>
      </c>
      <c r="R3225" t="s">
        <v>288</v>
      </c>
      <c r="S3225" t="s">
        <v>61</v>
      </c>
      <c r="T3225">
        <v>0</v>
      </c>
      <c r="U3225" s="7">
        <v>0</v>
      </c>
      <c r="V3225" s="4">
        <v>0</v>
      </c>
      <c r="Y3225">
        <v>0</v>
      </c>
      <c r="Z3225" t="s">
        <v>22</v>
      </c>
      <c r="AA3225" t="b">
        <v>0</v>
      </c>
      <c r="AB3225" t="s">
        <v>151</v>
      </c>
      <c r="AC3225" t="s">
        <v>3189</v>
      </c>
    </row>
    <row r="3226" spans="1:29" hidden="1" x14ac:dyDescent="0.25">
      <c r="A3226">
        <v>596203</v>
      </c>
      <c r="B3226" t="s">
        <v>2740</v>
      </c>
      <c r="C3226" t="s">
        <v>3168</v>
      </c>
      <c r="D3226" t="s">
        <v>263</v>
      </c>
      <c r="E3226" t="s">
        <v>288</v>
      </c>
      <c r="G3226">
        <v>3.7037037037037E-2</v>
      </c>
      <c r="J3226" s="5"/>
      <c r="K3226" s="5"/>
      <c r="M3226">
        <v>2021</v>
      </c>
      <c r="N3226">
        <v>172</v>
      </c>
      <c r="O3226" t="s">
        <v>34</v>
      </c>
      <c r="P3226" t="s">
        <v>388</v>
      </c>
      <c r="Q3226" t="s">
        <v>35</v>
      </c>
      <c r="R3226" t="s">
        <v>288</v>
      </c>
      <c r="S3226" t="s">
        <v>61</v>
      </c>
      <c r="T3226">
        <v>0</v>
      </c>
      <c r="U3226" s="7">
        <v>0</v>
      </c>
      <c r="V3226" s="4">
        <v>0</v>
      </c>
      <c r="Y3226">
        <v>0</v>
      </c>
      <c r="Z3226" t="s">
        <v>22</v>
      </c>
      <c r="AA3226" t="b">
        <v>0</v>
      </c>
      <c r="AB3226" t="s">
        <v>151</v>
      </c>
      <c r="AC3226" t="s">
        <v>3189</v>
      </c>
    </row>
    <row r="3227" spans="1:29" hidden="1" x14ac:dyDescent="0.25">
      <c r="A3227">
        <v>597763</v>
      </c>
      <c r="B3227" t="s">
        <v>1162</v>
      </c>
      <c r="C3227" t="s">
        <v>3168</v>
      </c>
      <c r="D3227" t="s">
        <v>156</v>
      </c>
      <c r="E3227" t="s">
        <v>40</v>
      </c>
      <c r="F3227" t="s">
        <v>89</v>
      </c>
      <c r="G3227">
        <v>1</v>
      </c>
      <c r="J3227" s="5"/>
      <c r="K3227" s="5"/>
      <c r="L3227" t="s">
        <v>239</v>
      </c>
      <c r="M3227">
        <v>2021</v>
      </c>
      <c r="N3227">
        <v>21</v>
      </c>
      <c r="O3227" t="s">
        <v>34</v>
      </c>
      <c r="Q3227" t="s">
        <v>69</v>
      </c>
      <c r="R3227" t="s">
        <v>91</v>
      </c>
      <c r="S3227" t="s">
        <v>92</v>
      </c>
      <c r="T3227">
        <v>1</v>
      </c>
      <c r="U3227" s="7">
        <v>2</v>
      </c>
      <c r="V3227" s="4">
        <v>2</v>
      </c>
      <c r="Y3227">
        <v>2</v>
      </c>
      <c r="Z3227" t="s">
        <v>22</v>
      </c>
      <c r="AA3227" t="b">
        <v>0</v>
      </c>
      <c r="AB3227" t="s">
        <v>76</v>
      </c>
      <c r="AC3227" t="s">
        <v>3186</v>
      </c>
    </row>
    <row r="3228" spans="1:29" hidden="1" x14ac:dyDescent="0.25">
      <c r="A3228">
        <v>597764</v>
      </c>
      <c r="B3228" t="s">
        <v>1162</v>
      </c>
      <c r="C3228" t="s">
        <v>3168</v>
      </c>
      <c r="D3228" t="s">
        <v>156</v>
      </c>
      <c r="E3228" t="s">
        <v>40</v>
      </c>
      <c r="F3228" t="s">
        <v>89</v>
      </c>
      <c r="G3228">
        <v>1</v>
      </c>
      <c r="J3228" s="5"/>
      <c r="K3228" s="5"/>
      <c r="L3228" t="s">
        <v>239</v>
      </c>
      <c r="M3228">
        <v>2021</v>
      </c>
      <c r="N3228">
        <v>25</v>
      </c>
      <c r="O3228" t="s">
        <v>34</v>
      </c>
      <c r="Q3228" t="s">
        <v>35</v>
      </c>
      <c r="R3228" t="s">
        <v>91</v>
      </c>
      <c r="S3228" t="s">
        <v>92</v>
      </c>
      <c r="T3228">
        <v>1</v>
      </c>
      <c r="U3228" s="7">
        <v>1</v>
      </c>
      <c r="V3228" s="4">
        <v>1</v>
      </c>
      <c r="Y3228">
        <v>1</v>
      </c>
      <c r="Z3228" t="s">
        <v>22</v>
      </c>
      <c r="AA3228" t="b">
        <v>0</v>
      </c>
      <c r="AB3228" t="s">
        <v>76</v>
      </c>
      <c r="AC3228" t="s">
        <v>3186</v>
      </c>
    </row>
    <row r="3229" spans="1:29" hidden="1" x14ac:dyDescent="0.25">
      <c r="A3229">
        <v>597765</v>
      </c>
      <c r="B3229" t="s">
        <v>1162</v>
      </c>
      <c r="C3229" t="s">
        <v>3168</v>
      </c>
      <c r="D3229" t="s">
        <v>156</v>
      </c>
      <c r="E3229" t="s">
        <v>40</v>
      </c>
      <c r="F3229" t="s">
        <v>64</v>
      </c>
      <c r="G3229">
        <v>0.5</v>
      </c>
      <c r="H3229" t="s">
        <v>2741</v>
      </c>
      <c r="I3229" t="s">
        <v>66</v>
      </c>
      <c r="J3229" s="5">
        <v>659337300001</v>
      </c>
      <c r="K3229" s="5" t="s">
        <v>32</v>
      </c>
      <c r="L3229" t="s">
        <v>2742</v>
      </c>
      <c r="M3229">
        <v>2021</v>
      </c>
      <c r="N3229">
        <v>14</v>
      </c>
      <c r="O3229" t="s">
        <v>68</v>
      </c>
      <c r="Q3229" t="s">
        <v>69</v>
      </c>
      <c r="R3229" t="s">
        <v>70</v>
      </c>
      <c r="S3229" t="s">
        <v>71</v>
      </c>
      <c r="T3229">
        <v>12</v>
      </c>
      <c r="U3229" s="7">
        <v>12</v>
      </c>
      <c r="V3229" s="4">
        <v>6</v>
      </c>
      <c r="Y3229">
        <v>6</v>
      </c>
      <c r="Z3229" t="s">
        <v>22</v>
      </c>
      <c r="AA3229" t="b">
        <v>0</v>
      </c>
      <c r="AB3229" t="s">
        <v>76</v>
      </c>
      <c r="AC3229" t="s">
        <v>3186</v>
      </c>
    </row>
    <row r="3230" spans="1:29" hidden="1" x14ac:dyDescent="0.25">
      <c r="A3230">
        <v>597823</v>
      </c>
      <c r="B3230" t="s">
        <v>1162</v>
      </c>
      <c r="C3230" t="s">
        <v>3168</v>
      </c>
      <c r="D3230" t="s">
        <v>156</v>
      </c>
      <c r="E3230" t="s">
        <v>40</v>
      </c>
      <c r="F3230" t="s">
        <v>89</v>
      </c>
      <c r="G3230">
        <v>0.5</v>
      </c>
      <c r="J3230" s="5"/>
      <c r="K3230" s="5"/>
      <c r="L3230" t="s">
        <v>1080</v>
      </c>
      <c r="M3230">
        <v>2021</v>
      </c>
      <c r="N3230">
        <v>15</v>
      </c>
      <c r="O3230" t="s">
        <v>34</v>
      </c>
      <c r="Q3230" t="s">
        <v>35</v>
      </c>
      <c r="R3230" t="s">
        <v>91</v>
      </c>
      <c r="S3230" t="s">
        <v>92</v>
      </c>
      <c r="T3230">
        <v>1</v>
      </c>
      <c r="U3230" s="7">
        <v>1</v>
      </c>
      <c r="V3230" s="4">
        <v>0.5</v>
      </c>
      <c r="Y3230">
        <v>0.5</v>
      </c>
      <c r="Z3230" t="s">
        <v>22</v>
      </c>
      <c r="AA3230" t="b">
        <v>0</v>
      </c>
      <c r="AB3230" t="s">
        <v>76</v>
      </c>
      <c r="AC3230" t="s">
        <v>3186</v>
      </c>
    </row>
    <row r="3231" spans="1:29" hidden="1" x14ac:dyDescent="0.25">
      <c r="A3231">
        <v>581417</v>
      </c>
      <c r="B3231" t="s">
        <v>1164</v>
      </c>
      <c r="C3231" t="s">
        <v>3168</v>
      </c>
      <c r="D3231" t="s">
        <v>74</v>
      </c>
      <c r="E3231" t="s">
        <v>58</v>
      </c>
      <c r="G3231">
        <v>0.2</v>
      </c>
      <c r="J3231" s="5"/>
      <c r="K3231" s="5"/>
      <c r="L3231" t="s">
        <v>2614</v>
      </c>
      <c r="M3231">
        <v>2020</v>
      </c>
      <c r="N3231">
        <v>311</v>
      </c>
      <c r="O3231" t="s">
        <v>34</v>
      </c>
      <c r="P3231" t="s">
        <v>362</v>
      </c>
      <c r="Q3231" t="s">
        <v>35</v>
      </c>
      <c r="R3231" t="s">
        <v>58</v>
      </c>
      <c r="S3231" t="s">
        <v>60</v>
      </c>
      <c r="T3231">
        <v>3</v>
      </c>
      <c r="U3231" s="7">
        <v>3</v>
      </c>
      <c r="V3231" s="4">
        <v>0.60000000000000009</v>
      </c>
      <c r="Y3231">
        <v>0.60000000000000009</v>
      </c>
      <c r="Z3231" t="s">
        <v>22</v>
      </c>
      <c r="AA3231" t="b">
        <v>0</v>
      </c>
      <c r="AB3231" t="s">
        <v>76</v>
      </c>
      <c r="AC3231" t="s">
        <v>3185</v>
      </c>
    </row>
    <row r="3232" spans="1:29" hidden="1" x14ac:dyDescent="0.25">
      <c r="A3232">
        <v>597454</v>
      </c>
      <c r="B3232" t="s">
        <v>1167</v>
      </c>
      <c r="C3232" t="s">
        <v>3168</v>
      </c>
      <c r="D3232" t="s">
        <v>437</v>
      </c>
      <c r="E3232" t="s">
        <v>40</v>
      </c>
      <c r="F3232" t="s">
        <v>171</v>
      </c>
      <c r="G3232">
        <v>1</v>
      </c>
      <c r="J3232" s="5"/>
      <c r="K3232" s="5"/>
      <c r="L3232" t="s">
        <v>2743</v>
      </c>
      <c r="M3232">
        <v>2021</v>
      </c>
      <c r="N3232">
        <v>11</v>
      </c>
      <c r="O3232" t="s">
        <v>168</v>
      </c>
      <c r="Q3232" t="s">
        <v>35</v>
      </c>
      <c r="R3232" t="s">
        <v>357</v>
      </c>
      <c r="S3232" t="s">
        <v>44</v>
      </c>
      <c r="T3232">
        <v>0.5</v>
      </c>
      <c r="U3232" s="7">
        <v>0.5</v>
      </c>
      <c r="V3232" s="4">
        <v>0.5</v>
      </c>
      <c r="Y3232">
        <v>0.5</v>
      </c>
      <c r="Z3232" t="s">
        <v>22</v>
      </c>
      <c r="AA3232" t="b">
        <v>0</v>
      </c>
      <c r="AB3232" t="s">
        <v>76</v>
      </c>
      <c r="AC3232" t="s">
        <v>3187</v>
      </c>
    </row>
    <row r="3233" spans="1:29" hidden="1" x14ac:dyDescent="0.25">
      <c r="A3233">
        <v>604789</v>
      </c>
      <c r="B3233" t="s">
        <v>1167</v>
      </c>
      <c r="C3233" t="s">
        <v>3168</v>
      </c>
      <c r="D3233" t="s">
        <v>437</v>
      </c>
      <c r="E3233" t="s">
        <v>249</v>
      </c>
      <c r="G3233">
        <v>1</v>
      </c>
      <c r="J3233" s="5"/>
      <c r="K3233" s="5"/>
      <c r="M3233">
        <v>2021</v>
      </c>
      <c r="N3233">
        <v>40</v>
      </c>
      <c r="O3233" t="s">
        <v>34</v>
      </c>
      <c r="P3233" t="s">
        <v>1170</v>
      </c>
      <c r="Q3233" t="s">
        <v>35</v>
      </c>
      <c r="R3233" t="s">
        <v>249</v>
      </c>
      <c r="S3233" t="s">
        <v>191</v>
      </c>
      <c r="T3233">
        <v>1</v>
      </c>
      <c r="U3233" s="7">
        <v>1</v>
      </c>
      <c r="V3233" s="4">
        <v>1</v>
      </c>
      <c r="Y3233">
        <v>1</v>
      </c>
      <c r="Z3233" t="s">
        <v>22</v>
      </c>
      <c r="AA3233" t="b">
        <v>0</v>
      </c>
      <c r="AB3233" t="s">
        <v>76</v>
      </c>
      <c r="AC3233" t="s">
        <v>3187</v>
      </c>
    </row>
    <row r="3234" spans="1:29" hidden="1" x14ac:dyDescent="0.25">
      <c r="A3234">
        <v>604791</v>
      </c>
      <c r="B3234" t="s">
        <v>1167</v>
      </c>
      <c r="C3234" t="s">
        <v>3168</v>
      </c>
      <c r="D3234" t="s">
        <v>437</v>
      </c>
      <c r="E3234" t="s">
        <v>2181</v>
      </c>
      <c r="G3234">
        <v>1</v>
      </c>
      <c r="J3234" s="5"/>
      <c r="K3234" s="5"/>
      <c r="M3234">
        <v>2021</v>
      </c>
      <c r="N3234">
        <v>48</v>
      </c>
      <c r="O3234" t="s">
        <v>34</v>
      </c>
      <c r="P3234" t="s">
        <v>1170</v>
      </c>
      <c r="Q3234" t="s">
        <v>35</v>
      </c>
      <c r="R3234" t="s">
        <v>2181</v>
      </c>
      <c r="S3234" t="s">
        <v>191</v>
      </c>
      <c r="T3234">
        <v>1</v>
      </c>
      <c r="U3234" s="7">
        <v>1</v>
      </c>
      <c r="V3234" s="4">
        <v>1</v>
      </c>
      <c r="Y3234">
        <v>1</v>
      </c>
      <c r="Z3234" t="s">
        <v>22</v>
      </c>
      <c r="AA3234" t="b">
        <v>0</v>
      </c>
      <c r="AB3234" t="s">
        <v>76</v>
      </c>
      <c r="AC3234" t="s">
        <v>3187</v>
      </c>
    </row>
    <row r="3235" spans="1:29" hidden="1" x14ac:dyDescent="0.25">
      <c r="A3235">
        <v>604792</v>
      </c>
      <c r="B3235" t="s">
        <v>1167</v>
      </c>
      <c r="C3235" t="s">
        <v>3168</v>
      </c>
      <c r="D3235" t="s">
        <v>437</v>
      </c>
      <c r="E3235" t="s">
        <v>249</v>
      </c>
      <c r="G3235">
        <v>1</v>
      </c>
      <c r="J3235" s="5"/>
      <c r="K3235" s="5"/>
      <c r="M3235">
        <v>2021</v>
      </c>
      <c r="N3235">
        <v>40</v>
      </c>
      <c r="O3235" t="s">
        <v>34</v>
      </c>
      <c r="P3235" t="s">
        <v>1170</v>
      </c>
      <c r="Q3235" t="s">
        <v>35</v>
      </c>
      <c r="R3235" t="s">
        <v>249</v>
      </c>
      <c r="S3235" t="s">
        <v>191</v>
      </c>
      <c r="T3235">
        <v>1</v>
      </c>
      <c r="U3235" s="7">
        <v>1</v>
      </c>
      <c r="V3235" s="4">
        <v>1</v>
      </c>
      <c r="Y3235">
        <v>1</v>
      </c>
      <c r="Z3235" t="s">
        <v>22</v>
      </c>
      <c r="AA3235" t="b">
        <v>0</v>
      </c>
      <c r="AB3235" t="s">
        <v>76</v>
      </c>
      <c r="AC3235" t="s">
        <v>3187</v>
      </c>
    </row>
    <row r="3236" spans="1:29" hidden="1" x14ac:dyDescent="0.25">
      <c r="A3236">
        <v>601469</v>
      </c>
      <c r="B3236" t="s">
        <v>1171</v>
      </c>
      <c r="C3236" t="s">
        <v>3168</v>
      </c>
      <c r="D3236" t="s">
        <v>221</v>
      </c>
      <c r="E3236" t="s">
        <v>346</v>
      </c>
      <c r="G3236">
        <v>0.33333333333332998</v>
      </c>
      <c r="J3236" s="5"/>
      <c r="K3236" s="5"/>
      <c r="L3236" t="s">
        <v>2655</v>
      </c>
      <c r="M3236">
        <v>2021</v>
      </c>
      <c r="N3236">
        <v>6</v>
      </c>
      <c r="P3236" t="s">
        <v>2657</v>
      </c>
      <c r="Q3236" t="s">
        <v>69</v>
      </c>
      <c r="R3236" t="s">
        <v>346</v>
      </c>
      <c r="S3236" t="s">
        <v>61</v>
      </c>
      <c r="T3236">
        <v>0</v>
      </c>
      <c r="U3236" s="7">
        <v>0</v>
      </c>
      <c r="V3236" s="4">
        <v>0</v>
      </c>
      <c r="Y3236">
        <v>0</v>
      </c>
      <c r="Z3236" t="s">
        <v>22</v>
      </c>
      <c r="AA3236" t="b">
        <v>0</v>
      </c>
      <c r="AB3236" t="s">
        <v>76</v>
      </c>
      <c r="AC3236" t="s">
        <v>3187</v>
      </c>
    </row>
    <row r="3237" spans="1:29" hidden="1" x14ac:dyDescent="0.25">
      <c r="A3237">
        <v>600508</v>
      </c>
      <c r="B3237" t="s">
        <v>1197</v>
      </c>
      <c r="C3237" t="s">
        <v>3168</v>
      </c>
      <c r="D3237" t="s">
        <v>221</v>
      </c>
      <c r="E3237" t="s">
        <v>228</v>
      </c>
      <c r="F3237" t="s">
        <v>100</v>
      </c>
      <c r="G3237">
        <v>1</v>
      </c>
      <c r="J3237" s="5"/>
      <c r="K3237" s="5"/>
      <c r="L3237" t="s">
        <v>2744</v>
      </c>
      <c r="M3237">
        <v>2021</v>
      </c>
      <c r="N3237">
        <v>12</v>
      </c>
      <c r="P3237" t="s">
        <v>2745</v>
      </c>
      <c r="Q3237" t="s">
        <v>35</v>
      </c>
      <c r="R3237" t="s">
        <v>3093</v>
      </c>
      <c r="S3237" t="s">
        <v>61</v>
      </c>
      <c r="T3237">
        <v>0</v>
      </c>
      <c r="U3237" s="7">
        <v>0</v>
      </c>
      <c r="V3237" s="4">
        <v>0</v>
      </c>
      <c r="Y3237">
        <v>0</v>
      </c>
      <c r="Z3237" t="s">
        <v>22</v>
      </c>
      <c r="AA3237" t="b">
        <v>0</v>
      </c>
      <c r="AB3237" t="s">
        <v>151</v>
      </c>
      <c r="AC3237" t="s">
        <v>151</v>
      </c>
    </row>
    <row r="3238" spans="1:29" hidden="1" x14ac:dyDescent="0.25">
      <c r="A3238">
        <v>600514</v>
      </c>
      <c r="B3238" t="s">
        <v>1197</v>
      </c>
      <c r="C3238" t="s">
        <v>3168</v>
      </c>
      <c r="D3238" t="s">
        <v>221</v>
      </c>
      <c r="E3238" t="s">
        <v>75</v>
      </c>
      <c r="G3238">
        <v>1</v>
      </c>
      <c r="J3238" s="5"/>
      <c r="K3238" s="5"/>
      <c r="L3238" t="s">
        <v>2746</v>
      </c>
      <c r="M3238">
        <v>2021</v>
      </c>
      <c r="Q3238" t="s">
        <v>35</v>
      </c>
      <c r="R3238" t="s">
        <v>75</v>
      </c>
      <c r="S3238" t="s">
        <v>61</v>
      </c>
      <c r="T3238">
        <v>0</v>
      </c>
      <c r="U3238" s="7">
        <v>0</v>
      </c>
      <c r="V3238" s="4">
        <v>0</v>
      </c>
      <c r="Y3238">
        <v>0</v>
      </c>
      <c r="Z3238" t="s">
        <v>22</v>
      </c>
      <c r="AA3238" t="b">
        <v>0</v>
      </c>
      <c r="AB3238" t="s">
        <v>76</v>
      </c>
      <c r="AC3238" t="s">
        <v>3187</v>
      </c>
    </row>
    <row r="3239" spans="1:29" hidden="1" x14ac:dyDescent="0.25">
      <c r="A3239">
        <v>600516</v>
      </c>
      <c r="B3239" t="s">
        <v>1197</v>
      </c>
      <c r="C3239" t="s">
        <v>3168</v>
      </c>
      <c r="D3239" t="s">
        <v>221</v>
      </c>
      <c r="E3239" t="s">
        <v>75</v>
      </c>
      <c r="G3239">
        <v>1</v>
      </c>
      <c r="J3239" s="5"/>
      <c r="K3239" s="5"/>
      <c r="L3239" t="s">
        <v>2747</v>
      </c>
      <c r="M3239">
        <v>2021</v>
      </c>
      <c r="P3239" t="s">
        <v>2748</v>
      </c>
      <c r="Q3239" t="s">
        <v>35</v>
      </c>
      <c r="R3239" t="s">
        <v>75</v>
      </c>
      <c r="S3239" t="s">
        <v>61</v>
      </c>
      <c r="T3239">
        <v>0</v>
      </c>
      <c r="U3239" s="7">
        <v>0</v>
      </c>
      <c r="V3239" s="4">
        <v>0</v>
      </c>
      <c r="Y3239">
        <v>0</v>
      </c>
      <c r="Z3239" t="s">
        <v>22</v>
      </c>
      <c r="AA3239" t="b">
        <v>0</v>
      </c>
      <c r="AB3239" t="s">
        <v>76</v>
      </c>
      <c r="AC3239" t="s">
        <v>3187</v>
      </c>
    </row>
    <row r="3240" spans="1:29" hidden="1" x14ac:dyDescent="0.25">
      <c r="A3240">
        <v>595639</v>
      </c>
      <c r="B3240" t="s">
        <v>1205</v>
      </c>
      <c r="C3240" t="s">
        <v>3168</v>
      </c>
      <c r="D3240" t="s">
        <v>156</v>
      </c>
      <c r="E3240" t="s">
        <v>99</v>
      </c>
      <c r="F3240" t="s">
        <v>100</v>
      </c>
      <c r="G3240">
        <v>0.5</v>
      </c>
      <c r="J3240" s="5">
        <v>728144300009</v>
      </c>
      <c r="K3240" s="5"/>
      <c r="L3240" t="s">
        <v>2708</v>
      </c>
      <c r="M3240">
        <v>2021</v>
      </c>
      <c r="N3240">
        <v>8</v>
      </c>
      <c r="P3240" t="s">
        <v>998</v>
      </c>
      <c r="Q3240" t="s">
        <v>69</v>
      </c>
      <c r="R3240" t="s">
        <v>103</v>
      </c>
      <c r="S3240" t="s">
        <v>104</v>
      </c>
      <c r="T3240">
        <v>0.25</v>
      </c>
      <c r="U3240" s="7">
        <v>0.5</v>
      </c>
      <c r="V3240" s="4">
        <v>0.25</v>
      </c>
      <c r="Y3240">
        <v>0.25</v>
      </c>
      <c r="Z3240" t="s">
        <v>22</v>
      </c>
      <c r="AA3240" t="b">
        <v>0</v>
      </c>
      <c r="AB3240" t="s">
        <v>151</v>
      </c>
      <c r="AC3240" t="s">
        <v>3191</v>
      </c>
    </row>
    <row r="3241" spans="1:29" hidden="1" x14ac:dyDescent="0.25">
      <c r="A3241">
        <v>596203</v>
      </c>
      <c r="B3241" t="s">
        <v>2749</v>
      </c>
      <c r="C3241" t="s">
        <v>3168</v>
      </c>
      <c r="D3241" t="s">
        <v>263</v>
      </c>
      <c r="E3241" t="s">
        <v>288</v>
      </c>
      <c r="G3241">
        <v>3.7037037037037E-2</v>
      </c>
      <c r="J3241" s="5"/>
      <c r="K3241" s="5"/>
      <c r="M3241">
        <v>2021</v>
      </c>
      <c r="N3241">
        <v>172</v>
      </c>
      <c r="O3241" t="s">
        <v>34</v>
      </c>
      <c r="P3241" t="s">
        <v>388</v>
      </c>
      <c r="Q3241" t="s">
        <v>35</v>
      </c>
      <c r="R3241" t="s">
        <v>288</v>
      </c>
      <c r="S3241" t="s">
        <v>61</v>
      </c>
      <c r="T3241">
        <v>0</v>
      </c>
      <c r="U3241" s="7">
        <v>0</v>
      </c>
      <c r="V3241" s="4">
        <v>0</v>
      </c>
      <c r="Y3241">
        <v>0</v>
      </c>
      <c r="Z3241" t="s">
        <v>22</v>
      </c>
      <c r="AA3241" t="b">
        <v>0</v>
      </c>
      <c r="AB3241" t="s">
        <v>151</v>
      </c>
      <c r="AC3241" t="s">
        <v>3189</v>
      </c>
    </row>
    <row r="3242" spans="1:29" hidden="1" x14ac:dyDescent="0.25">
      <c r="A3242">
        <v>599773</v>
      </c>
      <c r="B3242" t="s">
        <v>2750</v>
      </c>
      <c r="C3242" t="s">
        <v>3168</v>
      </c>
      <c r="D3242" t="s">
        <v>201</v>
      </c>
      <c r="E3242" t="s">
        <v>228</v>
      </c>
      <c r="F3242" t="s">
        <v>100</v>
      </c>
      <c r="G3242">
        <v>1</v>
      </c>
      <c r="J3242" s="5"/>
      <c r="K3242" s="5"/>
      <c r="L3242" t="s">
        <v>2751</v>
      </c>
      <c r="M3242">
        <v>2021</v>
      </c>
      <c r="N3242">
        <v>7</v>
      </c>
      <c r="P3242" t="s">
        <v>399</v>
      </c>
      <c r="Q3242" t="s">
        <v>35</v>
      </c>
      <c r="R3242" t="s">
        <v>3093</v>
      </c>
      <c r="S3242" t="s">
        <v>61</v>
      </c>
      <c r="T3242">
        <v>0</v>
      </c>
      <c r="U3242" s="7">
        <v>0</v>
      </c>
      <c r="V3242" s="4">
        <v>0</v>
      </c>
      <c r="Y3242">
        <v>0</v>
      </c>
      <c r="Z3242" t="s">
        <v>22</v>
      </c>
      <c r="AA3242" t="b">
        <v>0</v>
      </c>
      <c r="AB3242" t="s">
        <v>151</v>
      </c>
      <c r="AC3242" t="s">
        <v>458</v>
      </c>
    </row>
    <row r="3243" spans="1:29" hidden="1" x14ac:dyDescent="0.25">
      <c r="A3243">
        <v>600802</v>
      </c>
      <c r="B3243" t="s">
        <v>2752</v>
      </c>
      <c r="C3243" t="s">
        <v>3168</v>
      </c>
      <c r="D3243" t="s">
        <v>156</v>
      </c>
      <c r="E3243" t="s">
        <v>99</v>
      </c>
      <c r="F3243" t="s">
        <v>100</v>
      </c>
      <c r="G3243">
        <v>0.5</v>
      </c>
      <c r="J3243" s="5">
        <v>728144300013</v>
      </c>
      <c r="K3243" s="5"/>
      <c r="L3243" t="s">
        <v>2753</v>
      </c>
      <c r="M3243">
        <v>2021</v>
      </c>
      <c r="N3243">
        <v>10</v>
      </c>
      <c r="P3243" t="s">
        <v>998</v>
      </c>
      <c r="Q3243" t="s">
        <v>69</v>
      </c>
      <c r="R3243" t="s">
        <v>103</v>
      </c>
      <c r="S3243" t="s">
        <v>104</v>
      </c>
      <c r="T3243">
        <v>0.25</v>
      </c>
      <c r="U3243" s="7">
        <v>0.5</v>
      </c>
      <c r="V3243" s="4">
        <v>0.25</v>
      </c>
      <c r="Y3243">
        <v>0.25</v>
      </c>
      <c r="Z3243" t="s">
        <v>22</v>
      </c>
      <c r="AA3243" t="b">
        <v>0</v>
      </c>
      <c r="AB3243" t="s">
        <v>76</v>
      </c>
      <c r="AC3243" t="s">
        <v>3186</v>
      </c>
    </row>
    <row r="3244" spans="1:29" hidden="1" x14ac:dyDescent="0.25">
      <c r="A3244">
        <v>596203</v>
      </c>
      <c r="B3244" t="s">
        <v>2754</v>
      </c>
      <c r="C3244" t="s">
        <v>3168</v>
      </c>
      <c r="D3244" t="s">
        <v>263</v>
      </c>
      <c r="E3244" t="s">
        <v>288</v>
      </c>
      <c r="G3244">
        <v>3.7037037037037E-2</v>
      </c>
      <c r="J3244" s="5"/>
      <c r="K3244" s="5"/>
      <c r="M3244">
        <v>2021</v>
      </c>
      <c r="N3244">
        <v>172</v>
      </c>
      <c r="O3244" t="s">
        <v>34</v>
      </c>
      <c r="P3244" t="s">
        <v>388</v>
      </c>
      <c r="Q3244" t="s">
        <v>35</v>
      </c>
      <c r="R3244" t="s">
        <v>288</v>
      </c>
      <c r="S3244" t="s">
        <v>61</v>
      </c>
      <c r="T3244">
        <v>0</v>
      </c>
      <c r="U3244" s="7">
        <v>0</v>
      </c>
      <c r="V3244" s="4">
        <v>0</v>
      </c>
      <c r="Y3244">
        <v>0</v>
      </c>
      <c r="Z3244" t="s">
        <v>22</v>
      </c>
      <c r="AA3244" t="b">
        <v>0</v>
      </c>
      <c r="AB3244" t="s">
        <v>151</v>
      </c>
      <c r="AC3244" t="s">
        <v>3189</v>
      </c>
    </row>
    <row r="3245" spans="1:29" hidden="1" x14ac:dyDescent="0.25">
      <c r="A3245">
        <v>598883</v>
      </c>
      <c r="B3245" t="s">
        <v>1225</v>
      </c>
      <c r="C3245" t="s">
        <v>3168</v>
      </c>
      <c r="D3245" t="s">
        <v>201</v>
      </c>
      <c r="E3245" t="s">
        <v>117</v>
      </c>
      <c r="G3245">
        <v>0.5</v>
      </c>
      <c r="J3245" s="5"/>
      <c r="K3245" s="5"/>
      <c r="L3245" t="s">
        <v>2612</v>
      </c>
      <c r="M3245">
        <v>2021</v>
      </c>
      <c r="N3245">
        <v>8</v>
      </c>
      <c r="O3245" t="s">
        <v>34</v>
      </c>
      <c r="P3245" t="s">
        <v>266</v>
      </c>
      <c r="Q3245" t="s">
        <v>35</v>
      </c>
      <c r="R3245" t="s">
        <v>117</v>
      </c>
      <c r="S3245" t="s">
        <v>120</v>
      </c>
      <c r="T3245">
        <v>1</v>
      </c>
      <c r="U3245" s="7">
        <v>1</v>
      </c>
      <c r="V3245" s="4">
        <v>0.5</v>
      </c>
      <c r="Y3245">
        <v>0.5</v>
      </c>
      <c r="Z3245" t="s">
        <v>22</v>
      </c>
      <c r="AA3245" t="b">
        <v>0</v>
      </c>
      <c r="AB3245" t="s">
        <v>151</v>
      </c>
      <c r="AC3245" t="s">
        <v>458</v>
      </c>
    </row>
    <row r="3246" spans="1:29" hidden="1" x14ac:dyDescent="0.25">
      <c r="A3246">
        <v>598908</v>
      </c>
      <c r="B3246" t="s">
        <v>1225</v>
      </c>
      <c r="C3246" t="s">
        <v>3168</v>
      </c>
      <c r="D3246" t="s">
        <v>201</v>
      </c>
      <c r="E3246" t="s">
        <v>40</v>
      </c>
      <c r="F3246" t="s">
        <v>41</v>
      </c>
      <c r="G3246">
        <v>0.5</v>
      </c>
      <c r="J3246" s="5"/>
      <c r="K3246" s="5"/>
      <c r="L3246" t="s">
        <v>2008</v>
      </c>
      <c r="M3246">
        <v>2021</v>
      </c>
      <c r="N3246">
        <v>5</v>
      </c>
      <c r="O3246" t="s">
        <v>34</v>
      </c>
      <c r="Q3246" t="s">
        <v>35</v>
      </c>
      <c r="R3246" t="s">
        <v>43</v>
      </c>
      <c r="S3246" t="s">
        <v>44</v>
      </c>
      <c r="T3246">
        <v>0.5</v>
      </c>
      <c r="U3246" s="7">
        <v>0.5</v>
      </c>
      <c r="V3246" s="4">
        <v>0.25</v>
      </c>
      <c r="Y3246">
        <v>0.25</v>
      </c>
      <c r="Z3246" t="s">
        <v>22</v>
      </c>
      <c r="AA3246" t="b">
        <v>0</v>
      </c>
      <c r="AB3246" t="s">
        <v>151</v>
      </c>
      <c r="AC3246" t="s">
        <v>458</v>
      </c>
    </row>
    <row r="3247" spans="1:29" hidden="1" x14ac:dyDescent="0.25">
      <c r="A3247">
        <v>608042</v>
      </c>
      <c r="B3247" t="s">
        <v>1225</v>
      </c>
      <c r="C3247" t="s">
        <v>3168</v>
      </c>
      <c r="D3247" t="s">
        <v>201</v>
      </c>
      <c r="E3247" t="s">
        <v>228</v>
      </c>
      <c r="F3247" t="s">
        <v>524</v>
      </c>
      <c r="G3247">
        <v>0.33333333333332998</v>
      </c>
      <c r="J3247" s="5"/>
      <c r="K3247" s="5"/>
      <c r="L3247" t="s">
        <v>2649</v>
      </c>
      <c r="M3247">
        <v>2021</v>
      </c>
      <c r="N3247">
        <v>4</v>
      </c>
      <c r="P3247" t="s">
        <v>2650</v>
      </c>
      <c r="Q3247" t="s">
        <v>69</v>
      </c>
      <c r="R3247" t="s">
        <v>3096</v>
      </c>
      <c r="S3247" t="s">
        <v>61</v>
      </c>
      <c r="T3247">
        <v>0</v>
      </c>
      <c r="U3247" s="7">
        <v>0</v>
      </c>
      <c r="V3247" s="4">
        <v>0</v>
      </c>
      <c r="Y3247">
        <v>0</v>
      </c>
      <c r="Z3247" t="s">
        <v>22</v>
      </c>
      <c r="AA3247" t="b">
        <v>0</v>
      </c>
      <c r="AB3247" t="s">
        <v>151</v>
      </c>
      <c r="AC3247" t="s">
        <v>458</v>
      </c>
    </row>
    <row r="3248" spans="1:29" hidden="1" x14ac:dyDescent="0.25">
      <c r="A3248">
        <v>608047</v>
      </c>
      <c r="B3248" t="s">
        <v>1225</v>
      </c>
      <c r="C3248" t="s">
        <v>3168</v>
      </c>
      <c r="D3248" t="s">
        <v>201</v>
      </c>
      <c r="E3248" t="s">
        <v>228</v>
      </c>
      <c r="F3248" t="s">
        <v>524</v>
      </c>
      <c r="G3248">
        <v>0.33333333333332998</v>
      </c>
      <c r="J3248" s="5"/>
      <c r="K3248" s="5"/>
      <c r="L3248" t="s">
        <v>2649</v>
      </c>
      <c r="M3248">
        <v>2021</v>
      </c>
      <c r="N3248">
        <v>4</v>
      </c>
      <c r="P3248" t="s">
        <v>2650</v>
      </c>
      <c r="Q3248" t="s">
        <v>69</v>
      </c>
      <c r="R3248" t="s">
        <v>3096</v>
      </c>
      <c r="S3248" t="s">
        <v>61</v>
      </c>
      <c r="T3248">
        <v>0</v>
      </c>
      <c r="U3248" s="7">
        <v>0</v>
      </c>
      <c r="V3248" s="4">
        <v>0</v>
      </c>
      <c r="Y3248">
        <v>0</v>
      </c>
      <c r="Z3248" t="s">
        <v>22</v>
      </c>
      <c r="AA3248" t="b">
        <v>0</v>
      </c>
      <c r="AB3248" t="s">
        <v>151</v>
      </c>
      <c r="AC3248" t="s">
        <v>458</v>
      </c>
    </row>
    <row r="3249" spans="1:29" hidden="1" x14ac:dyDescent="0.25">
      <c r="A3249">
        <v>593706</v>
      </c>
      <c r="B3249" t="s">
        <v>1227</v>
      </c>
      <c r="C3249" t="s">
        <v>3168</v>
      </c>
      <c r="D3249" t="s">
        <v>234</v>
      </c>
      <c r="E3249" t="s">
        <v>288</v>
      </c>
      <c r="G3249">
        <v>0.2</v>
      </c>
      <c r="J3249" s="5"/>
      <c r="K3249" s="5"/>
      <c r="M3249">
        <v>2017</v>
      </c>
      <c r="N3249">
        <v>190</v>
      </c>
      <c r="O3249" t="s">
        <v>34</v>
      </c>
      <c r="P3249" t="s">
        <v>987</v>
      </c>
      <c r="Q3249" t="s">
        <v>35</v>
      </c>
      <c r="R3249" t="s">
        <v>288</v>
      </c>
      <c r="S3249" t="s">
        <v>61</v>
      </c>
      <c r="T3249">
        <v>0</v>
      </c>
      <c r="U3249" s="7">
        <v>0</v>
      </c>
      <c r="V3249" s="4">
        <v>0</v>
      </c>
      <c r="Y3249">
        <v>0</v>
      </c>
      <c r="Z3249" t="s">
        <v>22</v>
      </c>
      <c r="AA3249" t="b">
        <v>0</v>
      </c>
      <c r="AB3249" t="s">
        <v>76</v>
      </c>
      <c r="AC3249" t="s">
        <v>3186</v>
      </c>
    </row>
    <row r="3250" spans="1:29" hidden="1" x14ac:dyDescent="0.25">
      <c r="A3250">
        <v>593707</v>
      </c>
      <c r="B3250" t="s">
        <v>1227</v>
      </c>
      <c r="C3250" t="s">
        <v>3168</v>
      </c>
      <c r="D3250" t="s">
        <v>234</v>
      </c>
      <c r="E3250" t="s">
        <v>288</v>
      </c>
      <c r="G3250">
        <v>0.25</v>
      </c>
      <c r="J3250" s="5"/>
      <c r="K3250" s="5"/>
      <c r="M3250">
        <v>2019</v>
      </c>
      <c r="N3250">
        <v>184</v>
      </c>
      <c r="O3250" t="s">
        <v>34</v>
      </c>
      <c r="P3250" t="s">
        <v>987</v>
      </c>
      <c r="Q3250" t="s">
        <v>35</v>
      </c>
      <c r="R3250" t="s">
        <v>288</v>
      </c>
      <c r="S3250" t="s">
        <v>61</v>
      </c>
      <c r="T3250">
        <v>0</v>
      </c>
      <c r="U3250" s="7">
        <v>0</v>
      </c>
      <c r="V3250" s="4">
        <v>0</v>
      </c>
      <c r="Y3250">
        <v>0</v>
      </c>
      <c r="Z3250" t="s">
        <v>22</v>
      </c>
      <c r="AA3250" t="b">
        <v>0</v>
      </c>
      <c r="AB3250" t="s">
        <v>76</v>
      </c>
      <c r="AC3250" t="s">
        <v>3186</v>
      </c>
    </row>
    <row r="3251" spans="1:29" hidden="1" x14ac:dyDescent="0.25">
      <c r="A3251">
        <v>599318</v>
      </c>
      <c r="B3251" t="s">
        <v>1227</v>
      </c>
      <c r="C3251" t="s">
        <v>3168</v>
      </c>
      <c r="D3251" t="s">
        <v>234</v>
      </c>
      <c r="E3251" t="s">
        <v>249</v>
      </c>
      <c r="G3251">
        <v>0.16666666666666999</v>
      </c>
      <c r="J3251" s="5"/>
      <c r="K3251" s="5"/>
      <c r="M3251">
        <v>2021</v>
      </c>
      <c r="N3251">
        <v>72</v>
      </c>
      <c r="P3251" t="s">
        <v>987</v>
      </c>
      <c r="Q3251" t="s">
        <v>35</v>
      </c>
      <c r="R3251" t="s">
        <v>249</v>
      </c>
      <c r="S3251" t="s">
        <v>191</v>
      </c>
      <c r="T3251">
        <v>1</v>
      </c>
      <c r="U3251" s="7">
        <v>1</v>
      </c>
      <c r="V3251" s="4">
        <v>0.16666666666666999</v>
      </c>
      <c r="Y3251">
        <v>0.16666666666666999</v>
      </c>
      <c r="Z3251" t="s">
        <v>22</v>
      </c>
      <c r="AA3251" t="b">
        <v>0</v>
      </c>
      <c r="AB3251" t="s">
        <v>76</v>
      </c>
      <c r="AC3251" t="s">
        <v>3186</v>
      </c>
    </row>
    <row r="3252" spans="1:29" hidden="1" x14ac:dyDescent="0.25">
      <c r="A3252">
        <v>599319</v>
      </c>
      <c r="B3252" t="s">
        <v>1227</v>
      </c>
      <c r="C3252" t="s">
        <v>3168</v>
      </c>
      <c r="D3252" t="s">
        <v>234</v>
      </c>
      <c r="E3252" t="s">
        <v>249</v>
      </c>
      <c r="G3252">
        <v>0.16666666666666999</v>
      </c>
      <c r="J3252" s="5"/>
      <c r="K3252" s="5"/>
      <c r="M3252">
        <v>2021</v>
      </c>
      <c r="N3252">
        <v>52</v>
      </c>
      <c r="P3252" t="s">
        <v>987</v>
      </c>
      <c r="Q3252" t="s">
        <v>35</v>
      </c>
      <c r="R3252" t="s">
        <v>249</v>
      </c>
      <c r="S3252" t="s">
        <v>191</v>
      </c>
      <c r="T3252">
        <v>1</v>
      </c>
      <c r="U3252" s="7">
        <v>1</v>
      </c>
      <c r="V3252" s="4">
        <v>0.16666666666666999</v>
      </c>
      <c r="Y3252">
        <v>0.16666666666666999</v>
      </c>
      <c r="Z3252" t="s">
        <v>22</v>
      </c>
      <c r="AA3252" t="b">
        <v>0</v>
      </c>
      <c r="AB3252" t="s">
        <v>76</v>
      </c>
      <c r="AC3252" t="s">
        <v>3186</v>
      </c>
    </row>
    <row r="3253" spans="1:29" hidden="1" x14ac:dyDescent="0.25">
      <c r="A3253">
        <v>599320</v>
      </c>
      <c r="B3253" t="s">
        <v>1227</v>
      </c>
      <c r="C3253" t="s">
        <v>3168</v>
      </c>
      <c r="D3253" t="s">
        <v>234</v>
      </c>
      <c r="E3253" t="s">
        <v>249</v>
      </c>
      <c r="G3253">
        <v>0.16666666666666999</v>
      </c>
      <c r="J3253" s="5"/>
      <c r="K3253" s="5"/>
      <c r="M3253">
        <v>2021</v>
      </c>
      <c r="N3253">
        <v>52</v>
      </c>
      <c r="P3253" t="s">
        <v>987</v>
      </c>
      <c r="Q3253" t="s">
        <v>35</v>
      </c>
      <c r="R3253" t="s">
        <v>249</v>
      </c>
      <c r="S3253" t="s">
        <v>191</v>
      </c>
      <c r="T3253">
        <v>1</v>
      </c>
      <c r="U3253" s="7">
        <v>1</v>
      </c>
      <c r="V3253" s="4">
        <v>0.16666666666666999</v>
      </c>
      <c r="Y3253">
        <v>0.16666666666666999</v>
      </c>
      <c r="Z3253" t="s">
        <v>22</v>
      </c>
      <c r="AA3253" t="b">
        <v>0</v>
      </c>
      <c r="AB3253" t="s">
        <v>76</v>
      </c>
      <c r="AC3253" t="s">
        <v>3186</v>
      </c>
    </row>
    <row r="3254" spans="1:29" hidden="1" x14ac:dyDescent="0.25">
      <c r="A3254">
        <v>599321</v>
      </c>
      <c r="B3254" t="s">
        <v>1227</v>
      </c>
      <c r="C3254" t="s">
        <v>3168</v>
      </c>
      <c r="D3254" t="s">
        <v>234</v>
      </c>
      <c r="E3254" t="s">
        <v>249</v>
      </c>
      <c r="G3254">
        <v>0.16666666666666999</v>
      </c>
      <c r="J3254" s="5"/>
      <c r="K3254" s="5"/>
      <c r="M3254">
        <v>2021</v>
      </c>
      <c r="N3254">
        <v>52</v>
      </c>
      <c r="P3254" t="s">
        <v>987</v>
      </c>
      <c r="Q3254" t="s">
        <v>35</v>
      </c>
      <c r="R3254" t="s">
        <v>249</v>
      </c>
      <c r="S3254" t="s">
        <v>191</v>
      </c>
      <c r="T3254">
        <v>1</v>
      </c>
      <c r="U3254" s="7">
        <v>1</v>
      </c>
      <c r="V3254" s="4">
        <v>0.16666666666666999</v>
      </c>
      <c r="Y3254">
        <v>0.16666666666666999</v>
      </c>
      <c r="Z3254" t="s">
        <v>22</v>
      </c>
      <c r="AA3254" t="b">
        <v>0</v>
      </c>
      <c r="AB3254" t="s">
        <v>76</v>
      </c>
      <c r="AC3254" t="s">
        <v>3186</v>
      </c>
    </row>
    <row r="3255" spans="1:29" hidden="1" x14ac:dyDescent="0.25">
      <c r="A3255">
        <v>599369</v>
      </c>
      <c r="B3255" t="s">
        <v>1227</v>
      </c>
      <c r="C3255" t="s">
        <v>3168</v>
      </c>
      <c r="D3255" t="s">
        <v>234</v>
      </c>
      <c r="E3255" t="s">
        <v>228</v>
      </c>
      <c r="F3255" t="s">
        <v>524</v>
      </c>
      <c r="G3255">
        <v>1</v>
      </c>
      <c r="J3255" s="5"/>
      <c r="K3255" s="5"/>
      <c r="L3255" t="s">
        <v>2755</v>
      </c>
      <c r="M3255">
        <v>2021</v>
      </c>
      <c r="N3255">
        <v>3</v>
      </c>
      <c r="P3255" t="s">
        <v>998</v>
      </c>
      <c r="Q3255" t="s">
        <v>69</v>
      </c>
      <c r="R3255" t="s">
        <v>3096</v>
      </c>
      <c r="S3255" t="s">
        <v>61</v>
      </c>
      <c r="T3255">
        <v>0</v>
      </c>
      <c r="U3255" s="7">
        <v>0</v>
      </c>
      <c r="V3255" s="4">
        <v>0</v>
      </c>
      <c r="Y3255">
        <v>0</v>
      </c>
      <c r="Z3255" t="s">
        <v>22</v>
      </c>
      <c r="AA3255" t="b">
        <v>0</v>
      </c>
      <c r="AB3255" t="s">
        <v>76</v>
      </c>
      <c r="AC3255" t="s">
        <v>3186</v>
      </c>
    </row>
    <row r="3256" spans="1:29" hidden="1" x14ac:dyDescent="0.25">
      <c r="A3256">
        <v>599424</v>
      </c>
      <c r="B3256" t="s">
        <v>2756</v>
      </c>
      <c r="C3256" t="s">
        <v>3168</v>
      </c>
      <c r="D3256" t="s">
        <v>263</v>
      </c>
      <c r="E3256" t="s">
        <v>228</v>
      </c>
      <c r="F3256" t="s">
        <v>100</v>
      </c>
      <c r="G3256">
        <v>0.5</v>
      </c>
      <c r="J3256" s="5"/>
      <c r="K3256" s="5"/>
      <c r="L3256" t="s">
        <v>2724</v>
      </c>
      <c r="M3256">
        <v>2021</v>
      </c>
      <c r="N3256">
        <v>4</v>
      </c>
      <c r="P3256" t="s">
        <v>2757</v>
      </c>
      <c r="Q3256" t="s">
        <v>35</v>
      </c>
      <c r="R3256" t="s">
        <v>3093</v>
      </c>
      <c r="S3256" t="s">
        <v>61</v>
      </c>
      <c r="T3256">
        <v>0</v>
      </c>
      <c r="U3256" s="7">
        <v>0</v>
      </c>
      <c r="V3256" s="4">
        <v>0</v>
      </c>
      <c r="Y3256">
        <v>0</v>
      </c>
      <c r="Z3256" t="s">
        <v>22</v>
      </c>
      <c r="AA3256" t="b">
        <v>0</v>
      </c>
      <c r="AB3256" t="s">
        <v>151</v>
      </c>
      <c r="AC3256" t="s">
        <v>3189</v>
      </c>
    </row>
    <row r="3257" spans="1:29" hidden="1" x14ac:dyDescent="0.25">
      <c r="A3257">
        <v>601370</v>
      </c>
      <c r="B3257" t="s">
        <v>2758</v>
      </c>
      <c r="C3257" t="s">
        <v>3168</v>
      </c>
      <c r="D3257" t="s">
        <v>221</v>
      </c>
      <c r="E3257" t="s">
        <v>555</v>
      </c>
      <c r="G3257">
        <v>0.5</v>
      </c>
      <c r="J3257" s="5"/>
      <c r="K3257" s="5"/>
      <c r="L3257" t="s">
        <v>2759</v>
      </c>
      <c r="M3257">
        <v>2021</v>
      </c>
      <c r="N3257">
        <v>10</v>
      </c>
      <c r="O3257" t="s">
        <v>34</v>
      </c>
      <c r="P3257" t="s">
        <v>522</v>
      </c>
      <c r="Q3257" t="s">
        <v>35</v>
      </c>
      <c r="R3257" t="s">
        <v>555</v>
      </c>
      <c r="S3257" t="s">
        <v>61</v>
      </c>
      <c r="T3257">
        <v>0</v>
      </c>
      <c r="U3257" s="7">
        <v>0</v>
      </c>
      <c r="V3257" s="4">
        <v>0</v>
      </c>
      <c r="Y3257">
        <v>0</v>
      </c>
      <c r="Z3257" t="s">
        <v>22</v>
      </c>
      <c r="AA3257" t="b">
        <v>0</v>
      </c>
      <c r="AB3257" t="s">
        <v>76</v>
      </c>
      <c r="AC3257" t="s">
        <v>3187</v>
      </c>
    </row>
    <row r="3258" spans="1:29" hidden="1" x14ac:dyDescent="0.25">
      <c r="A3258">
        <v>601554</v>
      </c>
      <c r="B3258" t="s">
        <v>2758</v>
      </c>
      <c r="C3258" t="s">
        <v>3168</v>
      </c>
      <c r="D3258" t="s">
        <v>221</v>
      </c>
      <c r="E3258" t="s">
        <v>40</v>
      </c>
      <c r="F3258" t="s">
        <v>41</v>
      </c>
      <c r="G3258">
        <v>0.5</v>
      </c>
      <c r="J3258" s="5"/>
      <c r="K3258" s="5"/>
      <c r="L3258" t="s">
        <v>1726</v>
      </c>
      <c r="M3258">
        <v>2021</v>
      </c>
      <c r="N3258">
        <v>14</v>
      </c>
      <c r="O3258" t="s">
        <v>34</v>
      </c>
      <c r="Q3258" t="s">
        <v>35</v>
      </c>
      <c r="R3258" t="s">
        <v>43</v>
      </c>
      <c r="S3258" t="s">
        <v>44</v>
      </c>
      <c r="T3258">
        <v>0.5</v>
      </c>
      <c r="U3258" s="7">
        <v>0.5</v>
      </c>
      <c r="V3258" s="4">
        <v>0.25</v>
      </c>
      <c r="Y3258">
        <v>0.25</v>
      </c>
      <c r="Z3258" t="s">
        <v>22</v>
      </c>
      <c r="AA3258" t="b">
        <v>0</v>
      </c>
      <c r="AB3258" t="s">
        <v>76</v>
      </c>
      <c r="AC3258" t="s">
        <v>3187</v>
      </c>
    </row>
    <row r="3259" spans="1:29" hidden="1" x14ac:dyDescent="0.25">
      <c r="A3259">
        <v>598882</v>
      </c>
      <c r="B3259" t="s">
        <v>1516</v>
      </c>
      <c r="C3259" t="s">
        <v>3168</v>
      </c>
      <c r="D3259" t="s">
        <v>108</v>
      </c>
      <c r="E3259" t="s">
        <v>58</v>
      </c>
      <c r="G3259">
        <v>9.0909090909090995E-2</v>
      </c>
      <c r="J3259" s="5"/>
      <c r="K3259" s="5"/>
      <c r="M3259">
        <v>2021</v>
      </c>
      <c r="N3259">
        <v>124</v>
      </c>
      <c r="O3259" t="s">
        <v>34</v>
      </c>
      <c r="P3259" t="s">
        <v>1751</v>
      </c>
      <c r="Q3259" t="s">
        <v>35</v>
      </c>
      <c r="R3259" t="s">
        <v>58</v>
      </c>
      <c r="S3259" t="s">
        <v>60</v>
      </c>
      <c r="T3259">
        <v>3</v>
      </c>
      <c r="U3259" s="7">
        <v>3</v>
      </c>
      <c r="V3259" s="4">
        <v>0.27272727272727298</v>
      </c>
      <c r="Y3259">
        <v>0.27272727272727298</v>
      </c>
      <c r="Z3259" t="s">
        <v>22</v>
      </c>
      <c r="AA3259" t="b">
        <v>0</v>
      </c>
      <c r="AB3259" t="s">
        <v>76</v>
      </c>
      <c r="AC3259" t="s">
        <v>3187</v>
      </c>
    </row>
    <row r="3260" spans="1:29" x14ac:dyDescent="0.25">
      <c r="A3260">
        <v>595485</v>
      </c>
      <c r="B3260" t="s">
        <v>1228</v>
      </c>
      <c r="C3260" t="s">
        <v>3168</v>
      </c>
      <c r="D3260" t="s">
        <v>28</v>
      </c>
      <c r="E3260" t="s">
        <v>29</v>
      </c>
      <c r="F3260" t="s">
        <v>89</v>
      </c>
      <c r="G3260">
        <v>1</v>
      </c>
      <c r="J3260" s="5"/>
      <c r="K3260" s="5"/>
      <c r="L3260" t="s">
        <v>300</v>
      </c>
      <c r="M3260">
        <v>2018</v>
      </c>
      <c r="N3260">
        <v>14</v>
      </c>
      <c r="O3260" t="s">
        <v>34</v>
      </c>
      <c r="Q3260" t="s">
        <v>35</v>
      </c>
      <c r="R3260" t="s">
        <v>301</v>
      </c>
      <c r="S3260" t="s">
        <v>92</v>
      </c>
      <c r="T3260">
        <v>1</v>
      </c>
      <c r="U3260" s="7">
        <v>1</v>
      </c>
      <c r="V3260" s="4">
        <v>1</v>
      </c>
      <c r="Y3260">
        <v>1</v>
      </c>
      <c r="Z3260" t="s">
        <v>22</v>
      </c>
      <c r="AA3260" t="b">
        <v>0</v>
      </c>
      <c r="AB3260" t="s">
        <v>45</v>
      </c>
      <c r="AC3260" t="s">
        <v>45</v>
      </c>
    </row>
    <row r="3261" spans="1:29" x14ac:dyDescent="0.25">
      <c r="A3261">
        <v>601310</v>
      </c>
      <c r="B3261" t="s">
        <v>1228</v>
      </c>
      <c r="C3261" t="s">
        <v>3168</v>
      </c>
      <c r="D3261" t="s">
        <v>28</v>
      </c>
      <c r="E3261" t="s">
        <v>40</v>
      </c>
      <c r="F3261" t="s">
        <v>89</v>
      </c>
      <c r="G3261">
        <v>0.5</v>
      </c>
      <c r="J3261" s="5"/>
      <c r="K3261" s="5"/>
      <c r="L3261" t="s">
        <v>683</v>
      </c>
      <c r="M3261">
        <v>2021</v>
      </c>
      <c r="N3261">
        <v>22</v>
      </c>
      <c r="O3261" t="s">
        <v>34</v>
      </c>
      <c r="Q3261" t="s">
        <v>35</v>
      </c>
      <c r="R3261" t="s">
        <v>91</v>
      </c>
      <c r="S3261" t="s">
        <v>92</v>
      </c>
      <c r="T3261">
        <v>1</v>
      </c>
      <c r="U3261" s="7">
        <v>1</v>
      </c>
      <c r="V3261" s="4">
        <v>0.5</v>
      </c>
      <c r="Y3261">
        <v>0.5</v>
      </c>
      <c r="Z3261" t="s">
        <v>22</v>
      </c>
      <c r="AA3261" t="b">
        <v>0</v>
      </c>
      <c r="AB3261" t="s">
        <v>45</v>
      </c>
      <c r="AC3261" t="s">
        <v>45</v>
      </c>
    </row>
    <row r="3262" spans="1:29" x14ac:dyDescent="0.25">
      <c r="A3262">
        <v>601338</v>
      </c>
      <c r="B3262" t="s">
        <v>1228</v>
      </c>
      <c r="C3262" t="s">
        <v>3168</v>
      </c>
      <c r="D3262" t="s">
        <v>28</v>
      </c>
      <c r="E3262" t="s">
        <v>117</v>
      </c>
      <c r="G3262">
        <v>1</v>
      </c>
      <c r="J3262" s="5"/>
      <c r="K3262" s="5"/>
      <c r="L3262" t="s">
        <v>2612</v>
      </c>
      <c r="M3262">
        <v>2021</v>
      </c>
      <c r="N3262">
        <v>15</v>
      </c>
      <c r="O3262" t="s">
        <v>34</v>
      </c>
      <c r="P3262" t="s">
        <v>266</v>
      </c>
      <c r="Q3262" t="s">
        <v>35</v>
      </c>
      <c r="R3262" t="s">
        <v>117</v>
      </c>
      <c r="S3262" t="s">
        <v>120</v>
      </c>
      <c r="T3262">
        <v>1</v>
      </c>
      <c r="U3262" s="7">
        <v>1</v>
      </c>
      <c r="V3262" s="4">
        <v>1</v>
      </c>
      <c r="Y3262">
        <v>1</v>
      </c>
      <c r="Z3262" t="s">
        <v>22</v>
      </c>
      <c r="AA3262" t="b">
        <v>0</v>
      </c>
      <c r="AB3262" t="s">
        <v>45</v>
      </c>
      <c r="AC3262" t="s">
        <v>45</v>
      </c>
    </row>
    <row r="3263" spans="1:29" hidden="1" x14ac:dyDescent="0.25">
      <c r="A3263">
        <v>608558</v>
      </c>
      <c r="B3263" t="s">
        <v>1228</v>
      </c>
      <c r="C3263" t="s">
        <v>3168</v>
      </c>
      <c r="D3263" t="s">
        <v>28</v>
      </c>
      <c r="E3263" t="s">
        <v>288</v>
      </c>
      <c r="G3263">
        <v>0.14285714285713999</v>
      </c>
      <c r="J3263" s="5"/>
      <c r="K3263" s="5"/>
      <c r="M3263">
        <v>2020</v>
      </c>
      <c r="N3263">
        <v>66</v>
      </c>
      <c r="O3263" t="s">
        <v>34</v>
      </c>
      <c r="P3263" t="s">
        <v>698</v>
      </c>
      <c r="Q3263" t="s">
        <v>35</v>
      </c>
      <c r="R3263" t="s">
        <v>288</v>
      </c>
      <c r="S3263" t="s">
        <v>61</v>
      </c>
      <c r="T3263">
        <v>0</v>
      </c>
      <c r="U3263" s="7">
        <v>0</v>
      </c>
      <c r="V3263" s="4">
        <v>0</v>
      </c>
      <c r="Y3263">
        <v>0</v>
      </c>
      <c r="Z3263" t="s">
        <v>22</v>
      </c>
      <c r="AA3263" t="b">
        <v>0</v>
      </c>
      <c r="AB3263" t="s">
        <v>45</v>
      </c>
      <c r="AC3263" t="s">
        <v>45</v>
      </c>
    </row>
    <row r="3264" spans="1:29" hidden="1" x14ac:dyDescent="0.25">
      <c r="A3264">
        <v>596916</v>
      </c>
      <c r="B3264" t="s">
        <v>1231</v>
      </c>
      <c r="C3264" t="s">
        <v>3168</v>
      </c>
      <c r="D3264" t="s">
        <v>201</v>
      </c>
      <c r="E3264" t="s">
        <v>117</v>
      </c>
      <c r="G3264">
        <v>1</v>
      </c>
      <c r="J3264" s="5"/>
      <c r="K3264" s="5"/>
      <c r="L3264" t="s">
        <v>2579</v>
      </c>
      <c r="M3264">
        <v>2021</v>
      </c>
      <c r="N3264">
        <v>12</v>
      </c>
      <c r="O3264" t="s">
        <v>34</v>
      </c>
      <c r="P3264" t="s">
        <v>266</v>
      </c>
      <c r="Q3264" t="s">
        <v>485</v>
      </c>
      <c r="R3264" t="s">
        <v>117</v>
      </c>
      <c r="S3264" t="s">
        <v>120</v>
      </c>
      <c r="T3264">
        <v>1</v>
      </c>
      <c r="U3264" s="7">
        <v>2</v>
      </c>
      <c r="V3264" s="4">
        <v>2</v>
      </c>
      <c r="Y3264">
        <v>2</v>
      </c>
      <c r="Z3264" t="s">
        <v>22</v>
      </c>
      <c r="AA3264" t="b">
        <v>0</v>
      </c>
      <c r="AB3264" t="s">
        <v>151</v>
      </c>
      <c r="AC3264" t="s">
        <v>458</v>
      </c>
    </row>
    <row r="3265" spans="1:29" hidden="1" x14ac:dyDescent="0.25">
      <c r="A3265">
        <v>604542</v>
      </c>
      <c r="B3265" t="s">
        <v>1231</v>
      </c>
      <c r="C3265" t="s">
        <v>3168</v>
      </c>
      <c r="D3265" t="s">
        <v>201</v>
      </c>
      <c r="E3265" t="s">
        <v>40</v>
      </c>
      <c r="F3265" t="s">
        <v>89</v>
      </c>
      <c r="G3265">
        <v>1</v>
      </c>
      <c r="J3265" s="5"/>
      <c r="K3265" s="5"/>
      <c r="L3265" t="s">
        <v>1629</v>
      </c>
      <c r="M3265">
        <v>2021</v>
      </c>
      <c r="N3265">
        <v>18</v>
      </c>
      <c r="O3265" t="s">
        <v>168</v>
      </c>
      <c r="Q3265" t="s">
        <v>485</v>
      </c>
      <c r="R3265" t="s">
        <v>91</v>
      </c>
      <c r="S3265" t="s">
        <v>92</v>
      </c>
      <c r="T3265">
        <v>1</v>
      </c>
      <c r="U3265" s="7">
        <v>2</v>
      </c>
      <c r="V3265" s="4">
        <v>2</v>
      </c>
      <c r="Y3265">
        <v>2</v>
      </c>
      <c r="Z3265" t="s">
        <v>22</v>
      </c>
      <c r="AA3265" t="b">
        <v>0</v>
      </c>
      <c r="AB3265" t="s">
        <v>151</v>
      </c>
      <c r="AC3265" t="s">
        <v>458</v>
      </c>
    </row>
    <row r="3266" spans="1:29" hidden="1" x14ac:dyDescent="0.25">
      <c r="A3266">
        <v>604545</v>
      </c>
      <c r="B3266" t="s">
        <v>1231</v>
      </c>
      <c r="C3266" t="s">
        <v>3168</v>
      </c>
      <c r="D3266" t="s">
        <v>201</v>
      </c>
      <c r="E3266" t="s">
        <v>228</v>
      </c>
      <c r="G3266">
        <v>1</v>
      </c>
      <c r="J3266" s="5"/>
      <c r="K3266" s="5"/>
      <c r="L3266" t="s">
        <v>2760</v>
      </c>
      <c r="M3266">
        <v>2020</v>
      </c>
      <c r="N3266">
        <v>9</v>
      </c>
      <c r="P3266" t="s">
        <v>2761</v>
      </c>
      <c r="Q3266" t="s">
        <v>485</v>
      </c>
      <c r="R3266" t="s">
        <v>228</v>
      </c>
      <c r="S3266" t="s">
        <v>61</v>
      </c>
      <c r="T3266">
        <v>0</v>
      </c>
      <c r="U3266" s="7">
        <v>0</v>
      </c>
      <c r="V3266" s="4">
        <v>0</v>
      </c>
      <c r="Y3266">
        <v>0</v>
      </c>
      <c r="Z3266" t="s">
        <v>22</v>
      </c>
      <c r="AA3266" t="b">
        <v>0</v>
      </c>
      <c r="AB3266" t="s">
        <v>151</v>
      </c>
      <c r="AC3266" t="s">
        <v>458</v>
      </c>
    </row>
    <row r="3267" spans="1:29" hidden="1" x14ac:dyDescent="0.25">
      <c r="A3267">
        <v>604546</v>
      </c>
      <c r="B3267" t="s">
        <v>1231</v>
      </c>
      <c r="C3267" t="s">
        <v>3168</v>
      </c>
      <c r="D3267" t="s">
        <v>201</v>
      </c>
      <c r="E3267" t="s">
        <v>374</v>
      </c>
      <c r="G3267">
        <v>0.5</v>
      </c>
      <c r="J3267" s="5"/>
      <c r="K3267" s="5"/>
      <c r="L3267" t="s">
        <v>2762</v>
      </c>
      <c r="M3267">
        <v>2021</v>
      </c>
      <c r="N3267">
        <v>10</v>
      </c>
      <c r="P3267" t="s">
        <v>1236</v>
      </c>
      <c r="Q3267" t="s">
        <v>35</v>
      </c>
      <c r="R3267" t="s">
        <v>374</v>
      </c>
      <c r="S3267" t="s">
        <v>61</v>
      </c>
      <c r="T3267">
        <v>0</v>
      </c>
      <c r="U3267" s="7">
        <v>0</v>
      </c>
      <c r="V3267" s="4">
        <v>0</v>
      </c>
      <c r="Y3267">
        <v>0</v>
      </c>
      <c r="Z3267" t="s">
        <v>22</v>
      </c>
      <c r="AA3267" t="b">
        <v>0</v>
      </c>
      <c r="AB3267" t="s">
        <v>151</v>
      </c>
      <c r="AC3267" t="s">
        <v>458</v>
      </c>
    </row>
    <row r="3268" spans="1:29" hidden="1" x14ac:dyDescent="0.25">
      <c r="A3268">
        <v>607164</v>
      </c>
      <c r="B3268" t="s">
        <v>1231</v>
      </c>
      <c r="C3268" t="s">
        <v>3168</v>
      </c>
      <c r="D3268" t="s">
        <v>201</v>
      </c>
      <c r="E3268" t="s">
        <v>228</v>
      </c>
      <c r="G3268">
        <v>0.5</v>
      </c>
      <c r="J3268" s="5"/>
      <c r="K3268" s="5"/>
      <c r="L3268" t="s">
        <v>2667</v>
      </c>
      <c r="M3268">
        <v>2021</v>
      </c>
      <c r="N3268">
        <v>15</v>
      </c>
      <c r="P3268" t="s">
        <v>622</v>
      </c>
      <c r="Q3268" t="s">
        <v>35</v>
      </c>
      <c r="R3268" t="s">
        <v>228</v>
      </c>
      <c r="S3268" t="s">
        <v>61</v>
      </c>
      <c r="T3268">
        <v>0</v>
      </c>
      <c r="U3268" s="7">
        <v>0</v>
      </c>
      <c r="V3268" s="4">
        <v>0</v>
      </c>
      <c r="Y3268">
        <v>0</v>
      </c>
      <c r="Z3268" t="s">
        <v>22</v>
      </c>
      <c r="AA3268" t="b">
        <v>0</v>
      </c>
      <c r="AB3268" t="s">
        <v>151</v>
      </c>
      <c r="AC3268" t="s">
        <v>458</v>
      </c>
    </row>
    <row r="3269" spans="1:29" hidden="1" x14ac:dyDescent="0.25">
      <c r="A3269">
        <v>602604</v>
      </c>
      <c r="B3269" t="s">
        <v>2763</v>
      </c>
      <c r="C3269" t="s">
        <v>3168</v>
      </c>
      <c r="D3269" t="s">
        <v>201</v>
      </c>
      <c r="E3269" t="s">
        <v>40</v>
      </c>
      <c r="F3269" t="s">
        <v>41</v>
      </c>
      <c r="G3269">
        <v>0.33333333333332998</v>
      </c>
      <c r="J3269" s="5"/>
      <c r="K3269" s="5"/>
      <c r="L3269" t="s">
        <v>458</v>
      </c>
      <c r="M3269">
        <v>2021</v>
      </c>
      <c r="N3269">
        <v>18</v>
      </c>
      <c r="O3269" t="s">
        <v>34</v>
      </c>
      <c r="Q3269" t="s">
        <v>35</v>
      </c>
      <c r="R3269" t="s">
        <v>43</v>
      </c>
      <c r="S3269" t="s">
        <v>44</v>
      </c>
      <c r="T3269">
        <v>0.5</v>
      </c>
      <c r="U3269" s="7">
        <v>0.5</v>
      </c>
      <c r="V3269" s="4">
        <v>0.16666666666666499</v>
      </c>
      <c r="Y3269">
        <v>0.16666666666666499</v>
      </c>
      <c r="Z3269" t="s">
        <v>22</v>
      </c>
      <c r="AA3269" t="b">
        <v>0</v>
      </c>
      <c r="AB3269" t="s">
        <v>151</v>
      </c>
      <c r="AC3269" t="s">
        <v>458</v>
      </c>
    </row>
    <row r="3270" spans="1:29" hidden="1" x14ac:dyDescent="0.25">
      <c r="A3270">
        <v>595349</v>
      </c>
      <c r="B3270" t="s">
        <v>2764</v>
      </c>
      <c r="C3270" t="s">
        <v>3168</v>
      </c>
      <c r="D3270" t="s">
        <v>141</v>
      </c>
      <c r="E3270" t="s">
        <v>40</v>
      </c>
      <c r="F3270" t="s">
        <v>171</v>
      </c>
      <c r="G3270">
        <v>1</v>
      </c>
      <c r="J3270" s="5"/>
      <c r="K3270" s="5"/>
      <c r="L3270" t="s">
        <v>2765</v>
      </c>
      <c r="M3270">
        <v>2021</v>
      </c>
      <c r="N3270">
        <v>11</v>
      </c>
      <c r="O3270" t="s">
        <v>184</v>
      </c>
      <c r="Q3270" t="s">
        <v>69</v>
      </c>
      <c r="R3270" t="s">
        <v>357</v>
      </c>
      <c r="S3270" t="s">
        <v>44</v>
      </c>
      <c r="T3270">
        <v>0.5</v>
      </c>
      <c r="U3270" s="7">
        <v>1</v>
      </c>
      <c r="V3270" s="4">
        <v>1</v>
      </c>
      <c r="Y3270">
        <v>1</v>
      </c>
      <c r="Z3270" t="s">
        <v>22</v>
      </c>
      <c r="AA3270" t="b">
        <v>0</v>
      </c>
      <c r="AB3270" t="s">
        <v>151</v>
      </c>
      <c r="AC3270" t="s">
        <v>151</v>
      </c>
    </row>
    <row r="3271" spans="1:29" hidden="1" x14ac:dyDescent="0.25">
      <c r="A3271">
        <v>595235</v>
      </c>
      <c r="B3271" t="s">
        <v>1274</v>
      </c>
      <c r="C3271" t="s">
        <v>3168</v>
      </c>
      <c r="D3271" t="s">
        <v>263</v>
      </c>
      <c r="E3271" t="s">
        <v>568</v>
      </c>
      <c r="G3271">
        <v>0.33333333333332998</v>
      </c>
      <c r="J3271" s="5"/>
      <c r="K3271" s="5"/>
      <c r="M3271">
        <v>2020</v>
      </c>
      <c r="N3271">
        <v>100</v>
      </c>
      <c r="P3271" t="s">
        <v>266</v>
      </c>
      <c r="Q3271" t="s">
        <v>35</v>
      </c>
      <c r="R3271" t="s">
        <v>568</v>
      </c>
      <c r="S3271" t="s">
        <v>191</v>
      </c>
      <c r="T3271">
        <v>1</v>
      </c>
      <c r="U3271" s="7">
        <v>1</v>
      </c>
      <c r="V3271" s="4">
        <v>0.33333333333332998</v>
      </c>
      <c r="Y3271">
        <v>0.33333333333332998</v>
      </c>
      <c r="Z3271" t="s">
        <v>22</v>
      </c>
      <c r="AA3271" t="b">
        <v>0</v>
      </c>
      <c r="AB3271" t="s">
        <v>151</v>
      </c>
      <c r="AC3271" t="s">
        <v>3189</v>
      </c>
    </row>
    <row r="3272" spans="1:29" hidden="1" x14ac:dyDescent="0.25">
      <c r="A3272">
        <v>596092</v>
      </c>
      <c r="B3272" t="s">
        <v>1274</v>
      </c>
      <c r="C3272" t="s">
        <v>3168</v>
      </c>
      <c r="D3272" t="s">
        <v>263</v>
      </c>
      <c r="E3272" t="s">
        <v>228</v>
      </c>
      <c r="F3272" t="s">
        <v>100</v>
      </c>
      <c r="G3272">
        <v>1</v>
      </c>
      <c r="J3272" s="5"/>
      <c r="K3272" s="5"/>
      <c r="L3272" t="s">
        <v>2766</v>
      </c>
      <c r="M3272">
        <v>2021</v>
      </c>
      <c r="N3272">
        <v>5</v>
      </c>
      <c r="P3272" t="s">
        <v>266</v>
      </c>
      <c r="Q3272" t="s">
        <v>69</v>
      </c>
      <c r="R3272" t="s">
        <v>3093</v>
      </c>
      <c r="S3272" t="s">
        <v>61</v>
      </c>
      <c r="T3272">
        <v>0</v>
      </c>
      <c r="U3272" s="7">
        <v>0</v>
      </c>
      <c r="V3272" s="4">
        <v>0</v>
      </c>
      <c r="Y3272">
        <v>0</v>
      </c>
      <c r="Z3272" t="s">
        <v>22</v>
      </c>
      <c r="AA3272" t="b">
        <v>0</v>
      </c>
      <c r="AB3272" t="s">
        <v>151</v>
      </c>
      <c r="AC3272" t="s">
        <v>3189</v>
      </c>
    </row>
    <row r="3273" spans="1:29" hidden="1" x14ac:dyDescent="0.25">
      <c r="A3273">
        <v>538496</v>
      </c>
      <c r="B3273" t="s">
        <v>1275</v>
      </c>
      <c r="C3273" t="s">
        <v>3168</v>
      </c>
      <c r="D3273" t="s">
        <v>196</v>
      </c>
      <c r="E3273" t="s">
        <v>117</v>
      </c>
      <c r="G3273">
        <v>1</v>
      </c>
      <c r="J3273" s="5"/>
      <c r="K3273" s="5"/>
      <c r="L3273" t="s">
        <v>2767</v>
      </c>
      <c r="M3273">
        <v>2020</v>
      </c>
      <c r="N3273">
        <v>24</v>
      </c>
      <c r="O3273" t="s">
        <v>2768</v>
      </c>
      <c r="P3273" t="s">
        <v>2769</v>
      </c>
      <c r="Q3273" t="s">
        <v>69</v>
      </c>
      <c r="R3273" t="s">
        <v>117</v>
      </c>
      <c r="S3273" t="s">
        <v>120</v>
      </c>
      <c r="T3273">
        <v>1</v>
      </c>
      <c r="U3273" s="7">
        <v>2</v>
      </c>
      <c r="V3273" s="4">
        <v>2</v>
      </c>
      <c r="Y3273">
        <v>2</v>
      </c>
      <c r="Z3273" t="s">
        <v>22</v>
      </c>
      <c r="AA3273" t="b">
        <v>0</v>
      </c>
      <c r="AB3273" t="s">
        <v>199</v>
      </c>
      <c r="AC3273" t="s">
        <v>199</v>
      </c>
    </row>
    <row r="3274" spans="1:29" hidden="1" x14ac:dyDescent="0.25">
      <c r="A3274">
        <v>598801</v>
      </c>
      <c r="B3274" t="s">
        <v>1287</v>
      </c>
      <c r="C3274" t="s">
        <v>3168</v>
      </c>
      <c r="D3274" t="s">
        <v>234</v>
      </c>
      <c r="E3274" t="s">
        <v>99</v>
      </c>
      <c r="F3274" t="s">
        <v>100</v>
      </c>
      <c r="G3274">
        <v>0.5</v>
      </c>
      <c r="J3274" s="5"/>
      <c r="K3274" s="5"/>
      <c r="L3274" t="s">
        <v>2689</v>
      </c>
      <c r="M3274">
        <v>2021</v>
      </c>
      <c r="N3274">
        <v>11</v>
      </c>
      <c r="P3274" t="s">
        <v>1634</v>
      </c>
      <c r="Q3274" t="s">
        <v>69</v>
      </c>
      <c r="R3274" t="s">
        <v>103</v>
      </c>
      <c r="S3274" t="s">
        <v>104</v>
      </c>
      <c r="T3274">
        <v>0.25</v>
      </c>
      <c r="U3274" s="7">
        <v>0.5</v>
      </c>
      <c r="V3274" s="4">
        <v>0.25</v>
      </c>
      <c r="Y3274">
        <v>0.25</v>
      </c>
      <c r="Z3274" t="s">
        <v>22</v>
      </c>
      <c r="AA3274" t="b">
        <v>0</v>
      </c>
      <c r="AB3274" t="s">
        <v>76</v>
      </c>
      <c r="AC3274" t="s">
        <v>3186</v>
      </c>
    </row>
    <row r="3275" spans="1:29" hidden="1" x14ac:dyDescent="0.25">
      <c r="A3275">
        <v>598930</v>
      </c>
      <c r="B3275" t="s">
        <v>1287</v>
      </c>
      <c r="C3275" t="s">
        <v>3168</v>
      </c>
      <c r="D3275" t="s">
        <v>234</v>
      </c>
      <c r="E3275" t="s">
        <v>228</v>
      </c>
      <c r="G3275">
        <v>0.5</v>
      </c>
      <c r="J3275" s="5"/>
      <c r="K3275" s="5"/>
      <c r="L3275" t="s">
        <v>2770</v>
      </c>
      <c r="M3275">
        <v>2021</v>
      </c>
      <c r="N3275">
        <v>13</v>
      </c>
      <c r="P3275" t="s">
        <v>2771</v>
      </c>
      <c r="Q3275" t="s">
        <v>35</v>
      </c>
      <c r="R3275" t="s">
        <v>228</v>
      </c>
      <c r="S3275" t="s">
        <v>61</v>
      </c>
      <c r="T3275">
        <v>0</v>
      </c>
      <c r="U3275" s="7">
        <v>0</v>
      </c>
      <c r="V3275" s="4">
        <v>0</v>
      </c>
      <c r="Y3275">
        <v>0</v>
      </c>
      <c r="Z3275" t="s">
        <v>22</v>
      </c>
      <c r="AA3275" t="b">
        <v>0</v>
      </c>
      <c r="AB3275" t="s">
        <v>76</v>
      </c>
      <c r="AC3275" t="s">
        <v>3186</v>
      </c>
    </row>
    <row r="3276" spans="1:29" hidden="1" x14ac:dyDescent="0.25">
      <c r="A3276">
        <v>600846</v>
      </c>
      <c r="B3276" t="s">
        <v>1289</v>
      </c>
      <c r="C3276" t="s">
        <v>3168</v>
      </c>
      <c r="D3276" t="s">
        <v>156</v>
      </c>
      <c r="E3276" t="s">
        <v>40</v>
      </c>
      <c r="F3276" t="s">
        <v>171</v>
      </c>
      <c r="G3276">
        <v>0.16666666666666999</v>
      </c>
      <c r="J3276" s="5"/>
      <c r="K3276" s="5"/>
      <c r="L3276" t="s">
        <v>2772</v>
      </c>
      <c r="M3276">
        <v>2021</v>
      </c>
      <c r="N3276">
        <v>15</v>
      </c>
      <c r="O3276" t="s">
        <v>168</v>
      </c>
      <c r="Q3276" t="s">
        <v>35</v>
      </c>
      <c r="R3276" t="s">
        <v>357</v>
      </c>
      <c r="S3276" t="s">
        <v>44</v>
      </c>
      <c r="T3276">
        <v>0.5</v>
      </c>
      <c r="U3276" s="7">
        <v>0.5</v>
      </c>
      <c r="V3276" s="4">
        <v>8.3333333333334994E-2</v>
      </c>
      <c r="Y3276">
        <v>8.3333333333334994E-2</v>
      </c>
      <c r="Z3276" t="s">
        <v>22</v>
      </c>
      <c r="AA3276" t="b">
        <v>0</v>
      </c>
      <c r="AB3276" t="s">
        <v>151</v>
      </c>
      <c r="AC3276" t="s">
        <v>3191</v>
      </c>
    </row>
    <row r="3277" spans="1:29" hidden="1" x14ac:dyDescent="0.25">
      <c r="A3277">
        <v>600847</v>
      </c>
      <c r="B3277" t="s">
        <v>1289</v>
      </c>
      <c r="C3277" t="s">
        <v>3168</v>
      </c>
      <c r="D3277" t="s">
        <v>156</v>
      </c>
      <c r="E3277" t="s">
        <v>40</v>
      </c>
      <c r="F3277" t="s">
        <v>171</v>
      </c>
      <c r="G3277">
        <v>0.25</v>
      </c>
      <c r="J3277" s="5"/>
      <c r="K3277" s="5"/>
      <c r="L3277" t="s">
        <v>2772</v>
      </c>
      <c r="M3277">
        <v>2021</v>
      </c>
      <c r="N3277">
        <v>19</v>
      </c>
      <c r="O3277" t="s">
        <v>168</v>
      </c>
      <c r="Q3277" t="s">
        <v>35</v>
      </c>
      <c r="R3277" t="s">
        <v>357</v>
      </c>
      <c r="S3277" t="s">
        <v>44</v>
      </c>
      <c r="T3277">
        <v>0.5</v>
      </c>
      <c r="U3277" s="7">
        <v>0.5</v>
      </c>
      <c r="V3277" s="4">
        <v>0.125</v>
      </c>
      <c r="Y3277">
        <v>0.125</v>
      </c>
      <c r="Z3277" t="s">
        <v>22</v>
      </c>
      <c r="AA3277" t="b">
        <v>0</v>
      </c>
      <c r="AB3277" t="s">
        <v>151</v>
      </c>
      <c r="AC3277" t="s">
        <v>3191</v>
      </c>
    </row>
    <row r="3278" spans="1:29" hidden="1" x14ac:dyDescent="0.25">
      <c r="A3278">
        <v>600848</v>
      </c>
      <c r="B3278" t="s">
        <v>1289</v>
      </c>
      <c r="C3278" t="s">
        <v>3168</v>
      </c>
      <c r="D3278" t="s">
        <v>156</v>
      </c>
      <c r="E3278" t="s">
        <v>40</v>
      </c>
      <c r="F3278" t="s">
        <v>171</v>
      </c>
      <c r="G3278">
        <v>7.1428571428570994E-2</v>
      </c>
      <c r="J3278" s="5"/>
      <c r="K3278" s="5"/>
      <c r="L3278" t="s">
        <v>2772</v>
      </c>
      <c r="M3278">
        <v>2021</v>
      </c>
      <c r="N3278">
        <v>19</v>
      </c>
      <c r="O3278" t="s">
        <v>168</v>
      </c>
      <c r="Q3278" t="s">
        <v>69</v>
      </c>
      <c r="R3278" t="s">
        <v>357</v>
      </c>
      <c r="S3278" t="s">
        <v>44</v>
      </c>
      <c r="T3278">
        <v>0.5</v>
      </c>
      <c r="U3278" s="7">
        <v>1</v>
      </c>
      <c r="V3278" s="4">
        <v>7.1428571428570994E-2</v>
      </c>
      <c r="Y3278">
        <v>7.1428571428570994E-2</v>
      </c>
      <c r="Z3278" t="s">
        <v>22</v>
      </c>
      <c r="AA3278" t="b">
        <v>0</v>
      </c>
      <c r="AB3278" t="s">
        <v>151</v>
      </c>
      <c r="AC3278" t="s">
        <v>3191</v>
      </c>
    </row>
    <row r="3279" spans="1:29" hidden="1" x14ac:dyDescent="0.25">
      <c r="A3279">
        <v>604897</v>
      </c>
      <c r="B3279" t="s">
        <v>2773</v>
      </c>
      <c r="C3279" t="s">
        <v>3168</v>
      </c>
      <c r="D3279" t="s">
        <v>317</v>
      </c>
      <c r="E3279" t="s">
        <v>374</v>
      </c>
      <c r="G3279">
        <v>1</v>
      </c>
      <c r="J3279" s="5"/>
      <c r="K3279" s="5"/>
      <c r="L3279" t="s">
        <v>2774</v>
      </c>
      <c r="M3279">
        <v>2021</v>
      </c>
      <c r="N3279">
        <v>49</v>
      </c>
      <c r="P3279" t="s">
        <v>2775</v>
      </c>
      <c r="Q3279" t="s">
        <v>35</v>
      </c>
      <c r="R3279" t="s">
        <v>374</v>
      </c>
      <c r="S3279" t="s">
        <v>61</v>
      </c>
      <c r="T3279">
        <v>0</v>
      </c>
      <c r="U3279" s="7">
        <v>0</v>
      </c>
      <c r="V3279" s="4">
        <v>0</v>
      </c>
      <c r="Y3279">
        <v>0</v>
      </c>
      <c r="Z3279" t="s">
        <v>22</v>
      </c>
      <c r="AA3279" t="b">
        <v>0</v>
      </c>
      <c r="AB3279" t="s">
        <v>199</v>
      </c>
      <c r="AC3279" t="s">
        <v>199</v>
      </c>
    </row>
    <row r="3280" spans="1:29" hidden="1" x14ac:dyDescent="0.25">
      <c r="A3280">
        <v>597977</v>
      </c>
      <c r="B3280" t="s">
        <v>2776</v>
      </c>
      <c r="C3280" t="s">
        <v>3168</v>
      </c>
      <c r="D3280" t="s">
        <v>234</v>
      </c>
      <c r="E3280" t="s">
        <v>40</v>
      </c>
      <c r="F3280" t="s">
        <v>89</v>
      </c>
      <c r="G3280">
        <v>1</v>
      </c>
      <c r="J3280" s="5"/>
      <c r="K3280" s="5"/>
      <c r="L3280" t="s">
        <v>239</v>
      </c>
      <c r="M3280">
        <v>2021</v>
      </c>
      <c r="N3280">
        <v>16</v>
      </c>
      <c r="O3280" t="s">
        <v>34</v>
      </c>
      <c r="Q3280" t="s">
        <v>69</v>
      </c>
      <c r="R3280" t="s">
        <v>91</v>
      </c>
      <c r="S3280" t="s">
        <v>92</v>
      </c>
      <c r="T3280">
        <v>1</v>
      </c>
      <c r="U3280" s="7">
        <v>2</v>
      </c>
      <c r="V3280" s="4">
        <v>2</v>
      </c>
      <c r="Y3280">
        <v>2</v>
      </c>
      <c r="Z3280" t="s">
        <v>22</v>
      </c>
      <c r="AA3280" t="b">
        <v>0</v>
      </c>
      <c r="AB3280" t="s">
        <v>76</v>
      </c>
      <c r="AC3280" t="s">
        <v>3186</v>
      </c>
    </row>
    <row r="3281" spans="1:29" hidden="1" x14ac:dyDescent="0.25">
      <c r="A3281">
        <v>600542</v>
      </c>
      <c r="B3281" t="s">
        <v>1313</v>
      </c>
      <c r="C3281" t="s">
        <v>3168</v>
      </c>
      <c r="D3281" t="s">
        <v>234</v>
      </c>
      <c r="E3281" t="s">
        <v>40</v>
      </c>
      <c r="F3281" t="s">
        <v>171</v>
      </c>
      <c r="G3281">
        <v>0.5</v>
      </c>
      <c r="J3281" s="5"/>
      <c r="K3281" s="5"/>
      <c r="L3281" t="s">
        <v>2777</v>
      </c>
      <c r="M3281">
        <v>2020</v>
      </c>
      <c r="N3281">
        <v>33</v>
      </c>
      <c r="O3281" t="s">
        <v>184</v>
      </c>
      <c r="Q3281" t="s">
        <v>69</v>
      </c>
      <c r="R3281" t="s">
        <v>357</v>
      </c>
      <c r="S3281" t="s">
        <v>44</v>
      </c>
      <c r="T3281">
        <v>0.5</v>
      </c>
      <c r="U3281" s="7">
        <v>1</v>
      </c>
      <c r="V3281" s="4">
        <v>0.5</v>
      </c>
      <c r="Y3281">
        <v>0.5</v>
      </c>
      <c r="Z3281" t="s">
        <v>22</v>
      </c>
      <c r="AA3281" t="b">
        <v>0</v>
      </c>
      <c r="AB3281" t="s">
        <v>76</v>
      </c>
      <c r="AC3281" t="s">
        <v>3186</v>
      </c>
    </row>
    <row r="3282" spans="1:29" hidden="1" x14ac:dyDescent="0.25">
      <c r="A3282">
        <v>608625</v>
      </c>
      <c r="B3282" t="s">
        <v>1316</v>
      </c>
      <c r="C3282" t="s">
        <v>3168</v>
      </c>
      <c r="D3282" t="s">
        <v>477</v>
      </c>
      <c r="E3282" t="s">
        <v>40</v>
      </c>
      <c r="F3282" t="s">
        <v>41</v>
      </c>
      <c r="G3282">
        <v>1</v>
      </c>
      <c r="J3282" s="5"/>
      <c r="K3282" s="5"/>
      <c r="L3282" t="s">
        <v>2778</v>
      </c>
      <c r="M3282">
        <v>2021</v>
      </c>
      <c r="N3282">
        <v>16</v>
      </c>
      <c r="O3282" t="s">
        <v>34</v>
      </c>
      <c r="Q3282" t="s">
        <v>464</v>
      </c>
      <c r="R3282" t="s">
        <v>43</v>
      </c>
      <c r="S3282" t="s">
        <v>44</v>
      </c>
      <c r="T3282">
        <v>0.5</v>
      </c>
      <c r="U3282" s="7">
        <v>1</v>
      </c>
      <c r="V3282" s="4">
        <v>1</v>
      </c>
      <c r="Y3282">
        <v>1</v>
      </c>
      <c r="Z3282" t="s">
        <v>22</v>
      </c>
      <c r="AA3282" t="b">
        <v>0</v>
      </c>
      <c r="AB3282" t="s">
        <v>116</v>
      </c>
      <c r="AC3282" t="s">
        <v>116</v>
      </c>
    </row>
    <row r="3283" spans="1:29" hidden="1" x14ac:dyDescent="0.25">
      <c r="A3283">
        <v>608849</v>
      </c>
      <c r="B3283" t="s">
        <v>1316</v>
      </c>
      <c r="C3283" t="s">
        <v>3168</v>
      </c>
      <c r="D3283" t="s">
        <v>477</v>
      </c>
      <c r="E3283" t="s">
        <v>117</v>
      </c>
      <c r="G3283">
        <v>1</v>
      </c>
      <c r="J3283" s="5"/>
      <c r="K3283" s="5"/>
      <c r="L3283" t="s">
        <v>2779</v>
      </c>
      <c r="M3283">
        <v>2021</v>
      </c>
      <c r="N3283">
        <v>6</v>
      </c>
      <c r="O3283" t="s">
        <v>34</v>
      </c>
      <c r="P3283" t="s">
        <v>266</v>
      </c>
      <c r="Q3283" t="s">
        <v>464</v>
      </c>
      <c r="R3283" t="s">
        <v>117</v>
      </c>
      <c r="S3283" t="s">
        <v>120</v>
      </c>
      <c r="T3283">
        <v>1</v>
      </c>
      <c r="U3283" s="7">
        <v>2</v>
      </c>
      <c r="V3283" s="4">
        <v>2</v>
      </c>
      <c r="Y3283">
        <v>2</v>
      </c>
      <c r="Z3283" t="s">
        <v>22</v>
      </c>
      <c r="AA3283" t="b">
        <v>0</v>
      </c>
      <c r="AB3283" t="s">
        <v>76</v>
      </c>
      <c r="AC3283" t="s">
        <v>3185</v>
      </c>
    </row>
    <row r="3284" spans="1:29" hidden="1" x14ac:dyDescent="0.25">
      <c r="A3284">
        <v>600113</v>
      </c>
      <c r="B3284" t="s">
        <v>1322</v>
      </c>
      <c r="C3284" t="s">
        <v>3168</v>
      </c>
      <c r="D3284" t="s">
        <v>57</v>
      </c>
      <c r="E3284" t="s">
        <v>374</v>
      </c>
      <c r="G3284">
        <v>1</v>
      </c>
      <c r="J3284" s="5"/>
      <c r="K3284" s="5"/>
      <c r="L3284" t="s">
        <v>2578</v>
      </c>
      <c r="M3284">
        <v>2021</v>
      </c>
      <c r="N3284">
        <v>10</v>
      </c>
      <c r="P3284" t="s">
        <v>569</v>
      </c>
      <c r="Q3284" t="s">
        <v>35</v>
      </c>
      <c r="R3284" t="s">
        <v>374</v>
      </c>
      <c r="S3284" t="s">
        <v>61</v>
      </c>
      <c r="T3284">
        <v>0</v>
      </c>
      <c r="U3284" s="7">
        <v>0</v>
      </c>
      <c r="V3284" s="4">
        <v>0</v>
      </c>
      <c r="Y3284">
        <v>0</v>
      </c>
      <c r="Z3284" t="s">
        <v>22</v>
      </c>
      <c r="AA3284" t="b">
        <v>0</v>
      </c>
      <c r="AB3284" t="s">
        <v>307</v>
      </c>
      <c r="AC3284" t="s">
        <v>307</v>
      </c>
    </row>
    <row r="3285" spans="1:29" hidden="1" x14ac:dyDescent="0.25">
      <c r="A3285">
        <v>600161</v>
      </c>
      <c r="B3285" t="s">
        <v>415</v>
      </c>
      <c r="C3285" t="s">
        <v>3172</v>
      </c>
      <c r="D3285" t="s">
        <v>323</v>
      </c>
      <c r="E3285" t="s">
        <v>58</v>
      </c>
      <c r="G3285">
        <v>0.04</v>
      </c>
      <c r="J3285" s="5"/>
      <c r="K3285" s="5"/>
      <c r="M3285">
        <v>2020</v>
      </c>
      <c r="N3285">
        <v>488</v>
      </c>
      <c r="O3285" t="s">
        <v>34</v>
      </c>
      <c r="P3285" t="s">
        <v>115</v>
      </c>
      <c r="Q3285" t="s">
        <v>35</v>
      </c>
      <c r="R3285" t="s">
        <v>58</v>
      </c>
      <c r="S3285" t="s">
        <v>60</v>
      </c>
      <c r="T3285">
        <v>3</v>
      </c>
      <c r="U3285" s="7">
        <v>3</v>
      </c>
      <c r="V3285" s="4">
        <v>0.12</v>
      </c>
      <c r="Y3285">
        <v>0.12</v>
      </c>
      <c r="Z3285" t="s">
        <v>22</v>
      </c>
      <c r="AA3285" t="b">
        <v>0</v>
      </c>
      <c r="AB3285" t="s">
        <v>116</v>
      </c>
      <c r="AC3285" t="s">
        <v>116</v>
      </c>
    </row>
    <row r="3286" spans="1:29" hidden="1" x14ac:dyDescent="0.25">
      <c r="A3286">
        <v>600487</v>
      </c>
      <c r="B3286" t="s">
        <v>415</v>
      </c>
      <c r="C3286" t="s">
        <v>3168</v>
      </c>
      <c r="D3286" t="s">
        <v>323</v>
      </c>
      <c r="E3286" t="s">
        <v>555</v>
      </c>
      <c r="G3286">
        <v>1</v>
      </c>
      <c r="J3286" s="5"/>
      <c r="K3286" s="5"/>
      <c r="L3286" t="s">
        <v>2780</v>
      </c>
      <c r="M3286">
        <v>2021</v>
      </c>
      <c r="N3286">
        <v>15</v>
      </c>
      <c r="O3286" t="s">
        <v>34</v>
      </c>
      <c r="P3286" t="s">
        <v>2781</v>
      </c>
      <c r="Q3286" t="s">
        <v>35</v>
      </c>
      <c r="R3286" t="s">
        <v>555</v>
      </c>
      <c r="S3286" t="s">
        <v>61</v>
      </c>
      <c r="T3286">
        <v>0</v>
      </c>
      <c r="U3286" s="7">
        <v>0</v>
      </c>
      <c r="V3286" s="4">
        <v>0</v>
      </c>
      <c r="Y3286">
        <v>0</v>
      </c>
      <c r="Z3286" t="s">
        <v>22</v>
      </c>
      <c r="AA3286" t="b">
        <v>0</v>
      </c>
      <c r="AB3286" t="s">
        <v>116</v>
      </c>
      <c r="AC3286" t="s">
        <v>116</v>
      </c>
    </row>
    <row r="3287" spans="1:29" hidden="1" x14ac:dyDescent="0.25">
      <c r="A3287">
        <v>605932</v>
      </c>
      <c r="B3287" t="s">
        <v>2782</v>
      </c>
      <c r="C3287" t="s">
        <v>3168</v>
      </c>
      <c r="D3287" t="s">
        <v>263</v>
      </c>
      <c r="E3287" t="s">
        <v>40</v>
      </c>
      <c r="F3287" t="s">
        <v>41</v>
      </c>
      <c r="G3287">
        <v>0.5</v>
      </c>
      <c r="J3287" s="5"/>
      <c r="K3287" s="5"/>
      <c r="L3287" t="s">
        <v>1152</v>
      </c>
      <c r="M3287">
        <v>2021</v>
      </c>
      <c r="N3287">
        <v>16</v>
      </c>
      <c r="O3287" t="s">
        <v>34</v>
      </c>
      <c r="Q3287" t="s">
        <v>69</v>
      </c>
      <c r="R3287" t="s">
        <v>43</v>
      </c>
      <c r="S3287" t="s">
        <v>44</v>
      </c>
      <c r="T3287">
        <v>0.5</v>
      </c>
      <c r="U3287" s="7">
        <v>1</v>
      </c>
      <c r="V3287" s="4">
        <v>0.5</v>
      </c>
      <c r="Y3287">
        <v>0.5</v>
      </c>
      <c r="Z3287" t="s">
        <v>22</v>
      </c>
      <c r="AA3287" t="b">
        <v>0</v>
      </c>
      <c r="AB3287" t="s">
        <v>151</v>
      </c>
      <c r="AC3287" t="s">
        <v>3189</v>
      </c>
    </row>
    <row r="3288" spans="1:29" hidden="1" x14ac:dyDescent="0.25">
      <c r="A3288">
        <v>583099</v>
      </c>
      <c r="B3288" t="s">
        <v>1330</v>
      </c>
      <c r="C3288" t="s">
        <v>3168</v>
      </c>
      <c r="D3288" t="s">
        <v>74</v>
      </c>
      <c r="E3288" t="s">
        <v>40</v>
      </c>
      <c r="F3288" t="s">
        <v>430</v>
      </c>
      <c r="G3288">
        <v>1</v>
      </c>
      <c r="H3288" t="s">
        <v>2783</v>
      </c>
      <c r="I3288" t="s">
        <v>49</v>
      </c>
      <c r="J3288" s="5">
        <v>664087700001</v>
      </c>
      <c r="K3288" s="5" t="s">
        <v>1023</v>
      </c>
      <c r="L3288" t="s">
        <v>2124</v>
      </c>
      <c r="M3288">
        <v>2021</v>
      </c>
      <c r="N3288">
        <v>15</v>
      </c>
      <c r="O3288" t="s">
        <v>168</v>
      </c>
      <c r="Q3288" t="s">
        <v>69</v>
      </c>
      <c r="R3288" t="s">
        <v>435</v>
      </c>
      <c r="S3288" t="s">
        <v>704</v>
      </c>
      <c r="T3288">
        <v>18</v>
      </c>
      <c r="U3288" s="7">
        <v>18</v>
      </c>
      <c r="V3288" s="4">
        <v>18</v>
      </c>
      <c r="Y3288">
        <v>18</v>
      </c>
      <c r="Z3288" t="s">
        <v>22</v>
      </c>
      <c r="AA3288" t="b">
        <v>0</v>
      </c>
      <c r="AB3288" t="s">
        <v>110</v>
      </c>
      <c r="AC3288" t="s">
        <v>110</v>
      </c>
    </row>
    <row r="3289" spans="1:29" hidden="1" x14ac:dyDescent="0.25">
      <c r="A3289">
        <v>600067</v>
      </c>
      <c r="B3289" t="s">
        <v>1330</v>
      </c>
      <c r="C3289" t="s">
        <v>3168</v>
      </c>
      <c r="D3289" t="s">
        <v>74</v>
      </c>
      <c r="E3289" t="s">
        <v>40</v>
      </c>
      <c r="F3289" t="s">
        <v>146</v>
      </c>
      <c r="G3289">
        <v>1</v>
      </c>
      <c r="H3289" t="s">
        <v>2784</v>
      </c>
      <c r="I3289" t="s">
        <v>49</v>
      </c>
      <c r="J3289" s="5"/>
      <c r="K3289" s="5"/>
      <c r="L3289" t="s">
        <v>1951</v>
      </c>
      <c r="M3289">
        <v>2021</v>
      </c>
      <c r="N3289">
        <v>14</v>
      </c>
      <c r="O3289" t="s">
        <v>184</v>
      </c>
      <c r="Q3289" t="s">
        <v>35</v>
      </c>
      <c r="R3289" t="s">
        <v>150</v>
      </c>
      <c r="S3289" t="s">
        <v>169</v>
      </c>
      <c r="T3289">
        <v>7</v>
      </c>
      <c r="U3289" s="7">
        <v>7</v>
      </c>
      <c r="V3289" s="4">
        <v>7</v>
      </c>
      <c r="Y3289">
        <v>7</v>
      </c>
      <c r="Z3289" t="s">
        <v>22</v>
      </c>
      <c r="AA3289" t="b">
        <v>0</v>
      </c>
      <c r="AB3289" t="s">
        <v>110</v>
      </c>
      <c r="AC3289" t="s">
        <v>110</v>
      </c>
    </row>
    <row r="3290" spans="1:29" hidden="1" x14ac:dyDescent="0.25">
      <c r="A3290">
        <v>600068</v>
      </c>
      <c r="B3290" t="s">
        <v>1330</v>
      </c>
      <c r="C3290" t="s">
        <v>3168</v>
      </c>
      <c r="D3290" t="s">
        <v>74</v>
      </c>
      <c r="E3290" t="s">
        <v>40</v>
      </c>
      <c r="F3290" t="s">
        <v>146</v>
      </c>
      <c r="G3290">
        <v>1</v>
      </c>
      <c r="I3290" t="s">
        <v>66</v>
      </c>
      <c r="J3290" s="5"/>
      <c r="K3290" s="5"/>
      <c r="L3290" t="s">
        <v>2785</v>
      </c>
      <c r="M3290">
        <v>2021</v>
      </c>
      <c r="N3290">
        <v>18</v>
      </c>
      <c r="O3290" t="s">
        <v>184</v>
      </c>
      <c r="Q3290" t="s">
        <v>69</v>
      </c>
      <c r="R3290" t="s">
        <v>150</v>
      </c>
      <c r="S3290" t="s">
        <v>71</v>
      </c>
      <c r="T3290">
        <v>12</v>
      </c>
      <c r="U3290" s="7">
        <v>12</v>
      </c>
      <c r="V3290" s="4">
        <v>12</v>
      </c>
      <c r="Y3290">
        <v>12</v>
      </c>
      <c r="Z3290" t="s">
        <v>22</v>
      </c>
      <c r="AA3290" t="b">
        <v>0</v>
      </c>
      <c r="AB3290" t="s">
        <v>110</v>
      </c>
      <c r="AC3290" t="s">
        <v>110</v>
      </c>
    </row>
    <row r="3291" spans="1:29" hidden="1" x14ac:dyDescent="0.25">
      <c r="A3291">
        <v>607153</v>
      </c>
      <c r="B3291" t="s">
        <v>2786</v>
      </c>
      <c r="C3291" t="s">
        <v>3168</v>
      </c>
      <c r="D3291" t="s">
        <v>28</v>
      </c>
      <c r="E3291" t="s">
        <v>75</v>
      </c>
      <c r="G3291">
        <v>0.14285714285713999</v>
      </c>
      <c r="J3291" s="5"/>
      <c r="K3291" s="5"/>
      <c r="M3291">
        <v>2021</v>
      </c>
      <c r="N3291">
        <v>232</v>
      </c>
      <c r="P3291" t="s">
        <v>266</v>
      </c>
      <c r="Q3291" t="s">
        <v>35</v>
      </c>
      <c r="R3291" t="s">
        <v>75</v>
      </c>
      <c r="S3291" t="s">
        <v>61</v>
      </c>
      <c r="T3291">
        <v>0</v>
      </c>
      <c r="U3291" s="7">
        <v>0</v>
      </c>
      <c r="V3291" s="4">
        <v>0</v>
      </c>
      <c r="Y3291">
        <v>0</v>
      </c>
      <c r="Z3291" t="s">
        <v>22</v>
      </c>
      <c r="AA3291" t="b">
        <v>0</v>
      </c>
      <c r="AB3291" t="s">
        <v>45</v>
      </c>
      <c r="AC3291" t="s">
        <v>45</v>
      </c>
    </row>
    <row r="3292" spans="1:29" hidden="1" x14ac:dyDescent="0.25">
      <c r="A3292">
        <v>607161</v>
      </c>
      <c r="B3292" t="s">
        <v>2786</v>
      </c>
      <c r="C3292" t="s">
        <v>3168</v>
      </c>
      <c r="D3292" t="s">
        <v>28</v>
      </c>
      <c r="E3292" t="s">
        <v>75</v>
      </c>
      <c r="G3292">
        <v>0.16666666666666999</v>
      </c>
      <c r="J3292" s="5"/>
      <c r="K3292" s="5"/>
      <c r="M3292">
        <v>2021</v>
      </c>
      <c r="N3292">
        <v>184</v>
      </c>
      <c r="P3292" t="s">
        <v>266</v>
      </c>
      <c r="Q3292" t="s">
        <v>35</v>
      </c>
      <c r="R3292" t="s">
        <v>75</v>
      </c>
      <c r="S3292" t="s">
        <v>61</v>
      </c>
      <c r="T3292">
        <v>0</v>
      </c>
      <c r="U3292" s="7">
        <v>0</v>
      </c>
      <c r="V3292" s="4">
        <v>0</v>
      </c>
      <c r="Y3292">
        <v>0</v>
      </c>
      <c r="Z3292" t="s">
        <v>22</v>
      </c>
      <c r="AA3292" t="b">
        <v>0</v>
      </c>
      <c r="AB3292" t="s">
        <v>45</v>
      </c>
      <c r="AC3292" t="s">
        <v>45</v>
      </c>
    </row>
    <row r="3293" spans="1:29" hidden="1" x14ac:dyDescent="0.25">
      <c r="A3293">
        <v>607166</v>
      </c>
      <c r="B3293" t="s">
        <v>2786</v>
      </c>
      <c r="C3293" t="s">
        <v>3168</v>
      </c>
      <c r="D3293" t="s">
        <v>28</v>
      </c>
      <c r="E3293" t="s">
        <v>75</v>
      </c>
      <c r="G3293">
        <v>0.14285714285713999</v>
      </c>
      <c r="J3293" s="5"/>
      <c r="K3293" s="5"/>
      <c r="M3293">
        <v>2021</v>
      </c>
      <c r="N3293">
        <v>102</v>
      </c>
      <c r="P3293" t="s">
        <v>266</v>
      </c>
      <c r="Q3293" t="s">
        <v>35</v>
      </c>
      <c r="R3293" t="s">
        <v>75</v>
      </c>
      <c r="S3293" t="s">
        <v>61</v>
      </c>
      <c r="T3293">
        <v>0</v>
      </c>
      <c r="U3293" s="7">
        <v>0</v>
      </c>
      <c r="V3293" s="4">
        <v>0</v>
      </c>
      <c r="Y3293">
        <v>0</v>
      </c>
      <c r="Z3293" t="s">
        <v>22</v>
      </c>
      <c r="AA3293" t="b">
        <v>0</v>
      </c>
      <c r="AB3293" t="s">
        <v>45</v>
      </c>
      <c r="AC3293" t="s">
        <v>45</v>
      </c>
    </row>
    <row r="3294" spans="1:29" hidden="1" x14ac:dyDescent="0.25">
      <c r="A3294">
        <v>593720</v>
      </c>
      <c r="B3294" t="s">
        <v>1345</v>
      </c>
      <c r="C3294" t="s">
        <v>3168</v>
      </c>
      <c r="D3294" t="s">
        <v>263</v>
      </c>
      <c r="E3294" t="s">
        <v>40</v>
      </c>
      <c r="F3294" t="s">
        <v>41</v>
      </c>
      <c r="G3294">
        <v>1</v>
      </c>
      <c r="J3294" s="5"/>
      <c r="K3294" s="5"/>
      <c r="L3294" t="s">
        <v>339</v>
      </c>
      <c r="M3294">
        <v>2020</v>
      </c>
      <c r="N3294">
        <v>18</v>
      </c>
      <c r="O3294" t="s">
        <v>34</v>
      </c>
      <c r="Q3294" t="s">
        <v>35</v>
      </c>
      <c r="R3294" t="s">
        <v>43</v>
      </c>
      <c r="S3294" t="s">
        <v>44</v>
      </c>
      <c r="T3294">
        <v>0.5</v>
      </c>
      <c r="U3294" s="7">
        <v>0.5</v>
      </c>
      <c r="V3294" s="4">
        <v>0.5</v>
      </c>
      <c r="Y3294">
        <v>0.5</v>
      </c>
      <c r="Z3294" t="s">
        <v>22</v>
      </c>
      <c r="AA3294" t="b">
        <v>0</v>
      </c>
      <c r="AB3294" t="s">
        <v>151</v>
      </c>
      <c r="AC3294" t="s">
        <v>3189</v>
      </c>
    </row>
    <row r="3295" spans="1:29" hidden="1" x14ac:dyDescent="0.25">
      <c r="A3295">
        <v>595252</v>
      </c>
      <c r="B3295" t="s">
        <v>1346</v>
      </c>
      <c r="C3295" t="s">
        <v>3168</v>
      </c>
      <c r="D3295" t="s">
        <v>317</v>
      </c>
      <c r="E3295" t="s">
        <v>40</v>
      </c>
      <c r="F3295" t="s">
        <v>41</v>
      </c>
      <c r="G3295">
        <v>1</v>
      </c>
      <c r="J3295" s="5"/>
      <c r="K3295" s="5"/>
      <c r="L3295" t="s">
        <v>936</v>
      </c>
      <c r="M3295">
        <v>2021</v>
      </c>
      <c r="N3295">
        <v>5</v>
      </c>
      <c r="O3295" t="s">
        <v>34</v>
      </c>
      <c r="Q3295" t="s">
        <v>35</v>
      </c>
      <c r="R3295" t="s">
        <v>43</v>
      </c>
      <c r="S3295" t="s">
        <v>44</v>
      </c>
      <c r="T3295">
        <v>0.5</v>
      </c>
      <c r="U3295" s="7">
        <v>0.5</v>
      </c>
      <c r="V3295" s="4">
        <v>0.5</v>
      </c>
      <c r="Y3295">
        <v>0.5</v>
      </c>
      <c r="Z3295" t="s">
        <v>22</v>
      </c>
      <c r="AA3295" t="b">
        <v>0</v>
      </c>
      <c r="AB3295" t="s">
        <v>116</v>
      </c>
      <c r="AC3295" t="s">
        <v>116</v>
      </c>
    </row>
    <row r="3296" spans="1:29" hidden="1" x14ac:dyDescent="0.25">
      <c r="A3296">
        <v>598882</v>
      </c>
      <c r="B3296" t="s">
        <v>1710</v>
      </c>
      <c r="C3296" t="s">
        <v>3168</v>
      </c>
      <c r="D3296" t="s">
        <v>114</v>
      </c>
      <c r="E3296" t="s">
        <v>58</v>
      </c>
      <c r="G3296">
        <v>9.0909090909090995E-2</v>
      </c>
      <c r="J3296" s="5"/>
      <c r="K3296" s="5"/>
      <c r="M3296">
        <v>2021</v>
      </c>
      <c r="N3296">
        <v>124</v>
      </c>
      <c r="O3296" t="s">
        <v>34</v>
      </c>
      <c r="P3296" t="s">
        <v>1751</v>
      </c>
      <c r="Q3296" t="s">
        <v>35</v>
      </c>
      <c r="R3296" t="s">
        <v>58</v>
      </c>
      <c r="S3296" t="s">
        <v>60</v>
      </c>
      <c r="T3296">
        <v>3</v>
      </c>
      <c r="U3296" s="7">
        <v>3</v>
      </c>
      <c r="V3296" s="4">
        <v>0.27272727272727298</v>
      </c>
      <c r="Y3296">
        <v>0.27272727272727298</v>
      </c>
      <c r="Z3296" t="s">
        <v>22</v>
      </c>
      <c r="AA3296" t="b">
        <v>0</v>
      </c>
      <c r="AB3296" t="s">
        <v>116</v>
      </c>
      <c r="AC3296" t="s">
        <v>116</v>
      </c>
    </row>
    <row r="3297" spans="1:29" hidden="1" x14ac:dyDescent="0.25">
      <c r="A3297">
        <v>600992</v>
      </c>
      <c r="B3297" t="s">
        <v>1360</v>
      </c>
      <c r="C3297" t="s">
        <v>3168</v>
      </c>
      <c r="D3297" t="s">
        <v>323</v>
      </c>
      <c r="E3297" t="s">
        <v>228</v>
      </c>
      <c r="F3297" t="s">
        <v>100</v>
      </c>
      <c r="G3297">
        <v>1</v>
      </c>
      <c r="J3297" s="5"/>
      <c r="K3297" s="5"/>
      <c r="L3297" t="s">
        <v>2787</v>
      </c>
      <c r="M3297">
        <v>2021</v>
      </c>
      <c r="N3297">
        <v>10</v>
      </c>
      <c r="P3297" t="s">
        <v>2788</v>
      </c>
      <c r="Q3297" t="s">
        <v>35</v>
      </c>
      <c r="R3297" t="s">
        <v>3093</v>
      </c>
      <c r="S3297" t="s">
        <v>61</v>
      </c>
      <c r="T3297">
        <v>0</v>
      </c>
      <c r="U3297" s="7">
        <v>0</v>
      </c>
      <c r="V3297" s="4">
        <v>0</v>
      </c>
      <c r="Y3297">
        <v>0</v>
      </c>
      <c r="Z3297" t="s">
        <v>22</v>
      </c>
      <c r="AA3297" t="b">
        <v>0</v>
      </c>
      <c r="AB3297" t="s">
        <v>116</v>
      </c>
      <c r="AC3297" t="s">
        <v>116</v>
      </c>
    </row>
    <row r="3298" spans="1:29" hidden="1" x14ac:dyDescent="0.25">
      <c r="A3298">
        <v>600108</v>
      </c>
      <c r="B3298" t="s">
        <v>2789</v>
      </c>
      <c r="C3298" t="s">
        <v>3168</v>
      </c>
      <c r="D3298" t="s">
        <v>57</v>
      </c>
      <c r="E3298" t="s">
        <v>374</v>
      </c>
      <c r="G3298">
        <v>1</v>
      </c>
      <c r="J3298" s="5"/>
      <c r="K3298" s="5"/>
      <c r="L3298" t="s">
        <v>2578</v>
      </c>
      <c r="M3298">
        <v>2021</v>
      </c>
      <c r="N3298">
        <v>6</v>
      </c>
      <c r="P3298" t="s">
        <v>569</v>
      </c>
      <c r="Q3298" t="s">
        <v>35</v>
      </c>
      <c r="R3298" t="s">
        <v>374</v>
      </c>
      <c r="S3298" t="s">
        <v>61</v>
      </c>
      <c r="T3298">
        <v>0</v>
      </c>
      <c r="U3298" s="7">
        <v>0</v>
      </c>
      <c r="V3298" s="4">
        <v>0</v>
      </c>
      <c r="Y3298">
        <v>0</v>
      </c>
      <c r="Z3298" t="s">
        <v>22</v>
      </c>
      <c r="AA3298" t="b">
        <v>0</v>
      </c>
      <c r="AB3298" t="s">
        <v>307</v>
      </c>
      <c r="AC3298" t="s">
        <v>307</v>
      </c>
    </row>
    <row r="3299" spans="1:29" hidden="1" x14ac:dyDescent="0.25">
      <c r="A3299">
        <v>595350</v>
      </c>
      <c r="B3299" t="s">
        <v>1363</v>
      </c>
      <c r="C3299" t="s">
        <v>3168</v>
      </c>
      <c r="D3299" t="s">
        <v>234</v>
      </c>
      <c r="E3299" t="s">
        <v>117</v>
      </c>
      <c r="G3299">
        <v>0.33333333333332998</v>
      </c>
      <c r="J3299" s="5"/>
      <c r="K3299" s="5"/>
      <c r="L3299" t="s">
        <v>2790</v>
      </c>
      <c r="M3299">
        <v>2020</v>
      </c>
      <c r="N3299">
        <v>20</v>
      </c>
      <c r="O3299" t="s">
        <v>34</v>
      </c>
      <c r="P3299" t="s">
        <v>2791</v>
      </c>
      <c r="Q3299" t="s">
        <v>35</v>
      </c>
      <c r="R3299" t="s">
        <v>117</v>
      </c>
      <c r="S3299" t="s">
        <v>120</v>
      </c>
      <c r="T3299">
        <v>1</v>
      </c>
      <c r="U3299" s="7">
        <v>1</v>
      </c>
      <c r="V3299" s="4">
        <v>0.33333333333332998</v>
      </c>
      <c r="Y3299">
        <v>0.33333333333332998</v>
      </c>
      <c r="Z3299" t="s">
        <v>22</v>
      </c>
      <c r="AA3299" t="b">
        <v>0</v>
      </c>
      <c r="AB3299" t="s">
        <v>76</v>
      </c>
      <c r="AC3299" t="s">
        <v>3186</v>
      </c>
    </row>
    <row r="3300" spans="1:29" hidden="1" x14ac:dyDescent="0.25">
      <c r="A3300">
        <v>604137</v>
      </c>
      <c r="B3300" t="s">
        <v>2792</v>
      </c>
      <c r="C3300" t="s">
        <v>3168</v>
      </c>
      <c r="D3300" t="s">
        <v>201</v>
      </c>
      <c r="E3300" t="s">
        <v>40</v>
      </c>
      <c r="F3300" t="s">
        <v>41</v>
      </c>
      <c r="G3300">
        <v>1</v>
      </c>
      <c r="J3300" s="5"/>
      <c r="K3300" s="5"/>
      <c r="L3300" t="s">
        <v>458</v>
      </c>
      <c r="M3300">
        <v>2021</v>
      </c>
      <c r="N3300">
        <v>8</v>
      </c>
      <c r="O3300" t="s">
        <v>34</v>
      </c>
      <c r="Q3300" t="s">
        <v>35</v>
      </c>
      <c r="R3300" t="s">
        <v>43</v>
      </c>
      <c r="S3300" t="s">
        <v>44</v>
      </c>
      <c r="T3300">
        <v>0.5</v>
      </c>
      <c r="U3300" s="7">
        <v>0.5</v>
      </c>
      <c r="V3300" s="4">
        <v>0.5</v>
      </c>
      <c r="Y3300">
        <v>0.5</v>
      </c>
      <c r="Z3300" t="s">
        <v>22</v>
      </c>
      <c r="AA3300" t="b">
        <v>0</v>
      </c>
      <c r="AB3300" t="s">
        <v>151</v>
      </c>
      <c r="AC3300" t="s">
        <v>458</v>
      </c>
    </row>
    <row r="3301" spans="1:29" hidden="1" x14ac:dyDescent="0.25">
      <c r="A3301">
        <v>593513</v>
      </c>
      <c r="B3301" t="s">
        <v>1365</v>
      </c>
      <c r="C3301" t="s">
        <v>3168</v>
      </c>
      <c r="D3301" t="s">
        <v>196</v>
      </c>
      <c r="E3301" t="s">
        <v>228</v>
      </c>
      <c r="G3301">
        <v>1</v>
      </c>
      <c r="J3301" s="5"/>
      <c r="K3301" s="5"/>
      <c r="L3301" t="s">
        <v>2793</v>
      </c>
      <c r="M3301">
        <v>2020</v>
      </c>
      <c r="N3301">
        <v>8</v>
      </c>
      <c r="P3301" t="s">
        <v>2794</v>
      </c>
      <c r="Q3301" t="s">
        <v>35</v>
      </c>
      <c r="R3301" t="s">
        <v>228</v>
      </c>
      <c r="S3301" t="s">
        <v>61</v>
      </c>
      <c r="T3301">
        <v>0</v>
      </c>
      <c r="U3301" s="7">
        <v>0</v>
      </c>
      <c r="V3301" s="4">
        <v>0</v>
      </c>
      <c r="Y3301">
        <v>0</v>
      </c>
      <c r="Z3301" t="s">
        <v>22</v>
      </c>
      <c r="AA3301" t="b">
        <v>0</v>
      </c>
      <c r="AB3301" t="s">
        <v>199</v>
      </c>
      <c r="AC3301" t="s">
        <v>199</v>
      </c>
    </row>
    <row r="3302" spans="1:29" hidden="1" x14ac:dyDescent="0.25">
      <c r="A3302">
        <v>601337</v>
      </c>
      <c r="B3302" t="s">
        <v>1368</v>
      </c>
      <c r="C3302" t="s">
        <v>3168</v>
      </c>
      <c r="D3302" t="s">
        <v>221</v>
      </c>
      <c r="E3302" t="s">
        <v>374</v>
      </c>
      <c r="G3302">
        <v>1</v>
      </c>
      <c r="J3302" s="5"/>
      <c r="K3302" s="5"/>
      <c r="L3302" t="s">
        <v>2795</v>
      </c>
      <c r="M3302">
        <v>2021</v>
      </c>
      <c r="N3302">
        <v>8</v>
      </c>
      <c r="P3302" t="s">
        <v>266</v>
      </c>
      <c r="Q3302" t="s">
        <v>35</v>
      </c>
      <c r="R3302" t="s">
        <v>374</v>
      </c>
      <c r="S3302" t="s">
        <v>61</v>
      </c>
      <c r="T3302">
        <v>0</v>
      </c>
      <c r="U3302" s="7">
        <v>0</v>
      </c>
      <c r="V3302" s="4">
        <v>0</v>
      </c>
      <c r="Y3302">
        <v>0</v>
      </c>
      <c r="Z3302" t="s">
        <v>22</v>
      </c>
      <c r="AA3302" t="b">
        <v>0</v>
      </c>
      <c r="AB3302" t="s">
        <v>76</v>
      </c>
      <c r="AC3302" t="s">
        <v>3187</v>
      </c>
    </row>
    <row r="3303" spans="1:29" hidden="1" x14ac:dyDescent="0.25">
      <c r="A3303">
        <v>592386</v>
      </c>
      <c r="B3303" t="s">
        <v>2796</v>
      </c>
      <c r="C3303" t="s">
        <v>3168</v>
      </c>
      <c r="D3303" t="s">
        <v>57</v>
      </c>
      <c r="E3303" t="s">
        <v>99</v>
      </c>
      <c r="G3303">
        <v>1</v>
      </c>
      <c r="J3303" s="5"/>
      <c r="K3303" s="5"/>
      <c r="L3303" t="s">
        <v>2797</v>
      </c>
      <c r="M3303">
        <v>2020</v>
      </c>
      <c r="N3303">
        <v>11</v>
      </c>
      <c r="P3303" t="s">
        <v>2798</v>
      </c>
      <c r="Q3303" t="s">
        <v>35</v>
      </c>
      <c r="R3303" t="s">
        <v>99</v>
      </c>
      <c r="S3303" t="s">
        <v>104</v>
      </c>
      <c r="T3303">
        <v>0.25</v>
      </c>
      <c r="U3303" s="7">
        <v>0.25</v>
      </c>
      <c r="V3303" s="4">
        <v>0.25</v>
      </c>
      <c r="Y3303">
        <v>0.25</v>
      </c>
      <c r="Z3303" t="s">
        <v>22</v>
      </c>
      <c r="AA3303" t="b">
        <v>0</v>
      </c>
      <c r="AB3303" t="s">
        <v>76</v>
      </c>
      <c r="AC3303" t="s">
        <v>3188</v>
      </c>
    </row>
    <row r="3304" spans="1:29" hidden="1" x14ac:dyDescent="0.25">
      <c r="A3304">
        <v>607717</v>
      </c>
      <c r="B3304" t="s">
        <v>2796</v>
      </c>
      <c r="C3304" t="s">
        <v>3168</v>
      </c>
      <c r="D3304" t="s">
        <v>57</v>
      </c>
      <c r="E3304" t="s">
        <v>99</v>
      </c>
      <c r="G3304">
        <v>1</v>
      </c>
      <c r="J3304" s="5"/>
      <c r="K3304" s="5"/>
      <c r="L3304" t="s">
        <v>2799</v>
      </c>
      <c r="M3304">
        <v>2021</v>
      </c>
      <c r="N3304">
        <v>7</v>
      </c>
      <c r="P3304" t="s">
        <v>2800</v>
      </c>
      <c r="Q3304" t="s">
        <v>69</v>
      </c>
      <c r="R3304" t="s">
        <v>99</v>
      </c>
      <c r="S3304" t="s">
        <v>104</v>
      </c>
      <c r="T3304">
        <v>0.25</v>
      </c>
      <c r="U3304" s="7">
        <v>0.5</v>
      </c>
      <c r="V3304" s="4">
        <v>0.5</v>
      </c>
      <c r="Y3304">
        <v>0.5</v>
      </c>
      <c r="Z3304" t="s">
        <v>22</v>
      </c>
      <c r="AA3304" t="b">
        <v>0</v>
      </c>
      <c r="AB3304" t="s">
        <v>307</v>
      </c>
      <c r="AC3304" t="s">
        <v>307</v>
      </c>
    </row>
    <row r="3305" spans="1:29" x14ac:dyDescent="0.25">
      <c r="A3305">
        <v>595975</v>
      </c>
      <c r="B3305" t="s">
        <v>1371</v>
      </c>
      <c r="C3305" t="s">
        <v>3168</v>
      </c>
      <c r="D3305" t="s">
        <v>28</v>
      </c>
      <c r="E3305" t="s">
        <v>40</v>
      </c>
      <c r="F3305" t="s">
        <v>89</v>
      </c>
      <c r="G3305">
        <v>0.5</v>
      </c>
      <c r="J3305" s="5"/>
      <c r="K3305" s="5"/>
      <c r="L3305" t="s">
        <v>498</v>
      </c>
      <c r="M3305">
        <v>2021</v>
      </c>
      <c r="N3305">
        <v>25</v>
      </c>
      <c r="O3305" t="s">
        <v>34</v>
      </c>
      <c r="Q3305" t="s">
        <v>69</v>
      </c>
      <c r="R3305" t="s">
        <v>91</v>
      </c>
      <c r="S3305" t="s">
        <v>92</v>
      </c>
      <c r="T3305">
        <v>1</v>
      </c>
      <c r="U3305" s="7">
        <v>2</v>
      </c>
      <c r="V3305" s="4">
        <v>1</v>
      </c>
      <c r="Y3305">
        <v>1</v>
      </c>
      <c r="Z3305" t="s">
        <v>22</v>
      </c>
      <c r="AA3305" t="b">
        <v>0</v>
      </c>
      <c r="AB3305" t="s">
        <v>45</v>
      </c>
      <c r="AC3305" t="s">
        <v>45</v>
      </c>
    </row>
    <row r="3306" spans="1:29" hidden="1" x14ac:dyDescent="0.25">
      <c r="A3306">
        <v>595132</v>
      </c>
      <c r="B3306" t="s">
        <v>2801</v>
      </c>
      <c r="C3306" t="s">
        <v>3168</v>
      </c>
      <c r="D3306" t="s">
        <v>57</v>
      </c>
      <c r="E3306" t="s">
        <v>117</v>
      </c>
      <c r="G3306">
        <v>1</v>
      </c>
      <c r="J3306" s="5"/>
      <c r="K3306" s="5"/>
      <c r="L3306" t="s">
        <v>2579</v>
      </c>
      <c r="M3306">
        <v>2021</v>
      </c>
      <c r="N3306">
        <v>8</v>
      </c>
      <c r="O3306" t="s">
        <v>34</v>
      </c>
      <c r="P3306" t="s">
        <v>266</v>
      </c>
      <c r="Q3306" t="s">
        <v>35</v>
      </c>
      <c r="R3306" t="s">
        <v>117</v>
      </c>
      <c r="S3306" t="s">
        <v>120</v>
      </c>
      <c r="T3306">
        <v>1</v>
      </c>
      <c r="U3306" s="7">
        <v>1</v>
      </c>
      <c r="V3306" s="4">
        <v>1</v>
      </c>
      <c r="Y3306">
        <v>1</v>
      </c>
      <c r="Z3306" t="s">
        <v>22</v>
      </c>
      <c r="AA3306" t="b">
        <v>0</v>
      </c>
      <c r="AB3306" t="s">
        <v>307</v>
      </c>
      <c r="AC3306" t="s">
        <v>307</v>
      </c>
    </row>
    <row r="3307" spans="1:29" hidden="1" x14ac:dyDescent="0.25">
      <c r="A3307">
        <v>600106</v>
      </c>
      <c r="B3307" t="s">
        <v>2801</v>
      </c>
      <c r="C3307" t="s">
        <v>3168</v>
      </c>
      <c r="D3307" t="s">
        <v>57</v>
      </c>
      <c r="E3307" t="s">
        <v>374</v>
      </c>
      <c r="G3307">
        <v>1</v>
      </c>
      <c r="J3307" s="5"/>
      <c r="K3307" s="5"/>
      <c r="L3307" t="s">
        <v>2578</v>
      </c>
      <c r="M3307">
        <v>2021</v>
      </c>
      <c r="N3307">
        <v>8</v>
      </c>
      <c r="P3307" t="s">
        <v>569</v>
      </c>
      <c r="Q3307" t="s">
        <v>35</v>
      </c>
      <c r="R3307" t="s">
        <v>374</v>
      </c>
      <c r="S3307" t="s">
        <v>61</v>
      </c>
      <c r="T3307">
        <v>0</v>
      </c>
      <c r="U3307" s="7">
        <v>0</v>
      </c>
      <c r="V3307" s="4">
        <v>0</v>
      </c>
      <c r="Y3307">
        <v>0</v>
      </c>
      <c r="Z3307" t="s">
        <v>22</v>
      </c>
      <c r="AA3307" t="b">
        <v>0</v>
      </c>
      <c r="AB3307" t="s">
        <v>307</v>
      </c>
      <c r="AC3307" t="s">
        <v>307</v>
      </c>
    </row>
    <row r="3308" spans="1:29" hidden="1" x14ac:dyDescent="0.25">
      <c r="A3308">
        <v>605214</v>
      </c>
      <c r="B3308" t="s">
        <v>1372</v>
      </c>
      <c r="C3308" t="s">
        <v>3168</v>
      </c>
      <c r="D3308" t="s">
        <v>196</v>
      </c>
      <c r="E3308" t="s">
        <v>40</v>
      </c>
      <c r="F3308" t="s">
        <v>30</v>
      </c>
      <c r="G3308">
        <v>1</v>
      </c>
      <c r="J3308" s="5"/>
      <c r="K3308" s="5"/>
      <c r="L3308" t="s">
        <v>2341</v>
      </c>
      <c r="M3308">
        <v>2020</v>
      </c>
      <c r="N3308">
        <v>28</v>
      </c>
      <c r="O3308" t="s">
        <v>34</v>
      </c>
      <c r="Q3308" t="s">
        <v>35</v>
      </c>
      <c r="R3308" t="s">
        <v>55</v>
      </c>
      <c r="S3308" t="s">
        <v>44</v>
      </c>
      <c r="T3308">
        <v>0.5</v>
      </c>
      <c r="U3308" s="7">
        <v>0.5</v>
      </c>
      <c r="V3308" s="4">
        <v>0.5</v>
      </c>
      <c r="Y3308">
        <v>0.5</v>
      </c>
      <c r="Z3308" t="s">
        <v>22</v>
      </c>
      <c r="AA3308" t="b">
        <v>0</v>
      </c>
      <c r="AB3308" t="s">
        <v>199</v>
      </c>
      <c r="AC3308" t="s">
        <v>199</v>
      </c>
    </row>
    <row r="3309" spans="1:29" hidden="1" x14ac:dyDescent="0.25">
      <c r="A3309">
        <v>595480</v>
      </c>
      <c r="B3309" t="s">
        <v>1373</v>
      </c>
      <c r="C3309" t="s">
        <v>3168</v>
      </c>
      <c r="D3309" t="s">
        <v>201</v>
      </c>
      <c r="E3309" t="s">
        <v>228</v>
      </c>
      <c r="G3309">
        <v>0.33333333333332998</v>
      </c>
      <c r="J3309" s="5"/>
      <c r="K3309" s="5"/>
      <c r="L3309" t="s">
        <v>2802</v>
      </c>
      <c r="M3309">
        <v>2021</v>
      </c>
      <c r="N3309">
        <v>11</v>
      </c>
      <c r="P3309" t="s">
        <v>732</v>
      </c>
      <c r="Q3309" t="s">
        <v>69</v>
      </c>
      <c r="R3309" t="s">
        <v>228</v>
      </c>
      <c r="S3309" t="s">
        <v>61</v>
      </c>
      <c r="T3309">
        <v>0</v>
      </c>
      <c r="U3309" s="7">
        <v>0</v>
      </c>
      <c r="V3309" s="4">
        <v>0</v>
      </c>
      <c r="Y3309">
        <v>0</v>
      </c>
      <c r="Z3309" t="s">
        <v>22</v>
      </c>
      <c r="AA3309" t="b">
        <v>0</v>
      </c>
      <c r="AB3309" t="s">
        <v>151</v>
      </c>
      <c r="AC3309" t="s">
        <v>458</v>
      </c>
    </row>
    <row r="3310" spans="1:29" hidden="1" x14ac:dyDescent="0.25">
      <c r="A3310">
        <v>596647</v>
      </c>
      <c r="B3310" t="s">
        <v>1373</v>
      </c>
      <c r="C3310" t="s">
        <v>3168</v>
      </c>
      <c r="D3310" t="s">
        <v>201</v>
      </c>
      <c r="E3310" t="s">
        <v>228</v>
      </c>
      <c r="G3310">
        <v>0.33333333333332998</v>
      </c>
      <c r="J3310" s="5"/>
      <c r="K3310" s="5"/>
      <c r="L3310" t="s">
        <v>2803</v>
      </c>
      <c r="M3310">
        <v>2021</v>
      </c>
      <c r="N3310">
        <v>10</v>
      </c>
      <c r="P3310" t="s">
        <v>1261</v>
      </c>
      <c r="Q3310" t="s">
        <v>35</v>
      </c>
      <c r="R3310" t="s">
        <v>228</v>
      </c>
      <c r="S3310" t="s">
        <v>61</v>
      </c>
      <c r="T3310">
        <v>0</v>
      </c>
      <c r="U3310" s="7">
        <v>0</v>
      </c>
      <c r="V3310" s="4">
        <v>0</v>
      </c>
      <c r="Y3310">
        <v>0</v>
      </c>
      <c r="Z3310" t="s">
        <v>22</v>
      </c>
      <c r="AA3310" t="b">
        <v>0</v>
      </c>
      <c r="AB3310" t="s">
        <v>151</v>
      </c>
      <c r="AC3310" t="s">
        <v>458</v>
      </c>
    </row>
    <row r="3311" spans="1:29" hidden="1" x14ac:dyDescent="0.25">
      <c r="A3311">
        <v>596203</v>
      </c>
      <c r="B3311" t="s">
        <v>2804</v>
      </c>
      <c r="C3311" t="s">
        <v>3168</v>
      </c>
      <c r="D3311" t="s">
        <v>263</v>
      </c>
      <c r="E3311" t="s">
        <v>288</v>
      </c>
      <c r="G3311">
        <v>3.7037037037037E-2</v>
      </c>
      <c r="J3311" s="5"/>
      <c r="K3311" s="5"/>
      <c r="M3311">
        <v>2021</v>
      </c>
      <c r="N3311">
        <v>172</v>
      </c>
      <c r="O3311" t="s">
        <v>34</v>
      </c>
      <c r="P3311" t="s">
        <v>388</v>
      </c>
      <c r="Q3311" t="s">
        <v>35</v>
      </c>
      <c r="R3311" t="s">
        <v>288</v>
      </c>
      <c r="S3311" t="s">
        <v>61</v>
      </c>
      <c r="T3311">
        <v>0</v>
      </c>
      <c r="U3311" s="7">
        <v>0</v>
      </c>
      <c r="V3311" s="4">
        <v>0</v>
      </c>
      <c r="Y3311">
        <v>0</v>
      </c>
      <c r="Z3311" t="s">
        <v>22</v>
      </c>
      <c r="AA3311" t="b">
        <v>0</v>
      </c>
      <c r="AB3311" t="s">
        <v>151</v>
      </c>
      <c r="AC3311" t="s">
        <v>3189</v>
      </c>
    </row>
    <row r="3312" spans="1:29" hidden="1" x14ac:dyDescent="0.25">
      <c r="A3312">
        <v>592794</v>
      </c>
      <c r="B3312" t="s">
        <v>2805</v>
      </c>
      <c r="C3312" t="s">
        <v>3168</v>
      </c>
      <c r="D3312" t="s">
        <v>156</v>
      </c>
      <c r="E3312" t="s">
        <v>99</v>
      </c>
      <c r="F3312" t="s">
        <v>134</v>
      </c>
      <c r="G3312">
        <v>1</v>
      </c>
      <c r="J3312" s="5"/>
      <c r="K3312" s="5"/>
      <c r="L3312" t="s">
        <v>2564</v>
      </c>
      <c r="M3312">
        <v>2021</v>
      </c>
      <c r="N3312">
        <v>11</v>
      </c>
      <c r="P3312" t="s">
        <v>993</v>
      </c>
      <c r="Q3312" t="s">
        <v>69</v>
      </c>
      <c r="R3312" t="s">
        <v>224</v>
      </c>
      <c r="S3312" t="s">
        <v>225</v>
      </c>
      <c r="T3312">
        <v>0.5</v>
      </c>
      <c r="U3312" s="7">
        <v>1</v>
      </c>
      <c r="V3312" s="4">
        <v>1</v>
      </c>
      <c r="Y3312">
        <v>1</v>
      </c>
      <c r="Z3312" t="s">
        <v>22</v>
      </c>
      <c r="AA3312" t="b">
        <v>0</v>
      </c>
      <c r="AB3312" t="s">
        <v>151</v>
      </c>
      <c r="AC3312" t="s">
        <v>3191</v>
      </c>
    </row>
    <row r="3313" spans="1:29" hidden="1" x14ac:dyDescent="0.25">
      <c r="A3313">
        <v>590783</v>
      </c>
      <c r="B3313" t="s">
        <v>1393</v>
      </c>
      <c r="C3313" t="s">
        <v>3168</v>
      </c>
      <c r="D3313" t="s">
        <v>141</v>
      </c>
      <c r="E3313" t="s">
        <v>40</v>
      </c>
      <c r="F3313" t="s">
        <v>64</v>
      </c>
      <c r="G3313">
        <v>0.25</v>
      </c>
      <c r="H3313" t="s">
        <v>2806</v>
      </c>
      <c r="I3313" t="s">
        <v>143</v>
      </c>
      <c r="J3313" s="5">
        <v>604837700009</v>
      </c>
      <c r="K3313" s="5" t="s">
        <v>143</v>
      </c>
      <c r="L3313" t="s">
        <v>2807</v>
      </c>
      <c r="M3313">
        <v>2021</v>
      </c>
      <c r="N3313">
        <v>11</v>
      </c>
      <c r="O3313" t="s">
        <v>173</v>
      </c>
      <c r="Q3313" t="s">
        <v>69</v>
      </c>
      <c r="R3313" t="s">
        <v>70</v>
      </c>
      <c r="S3313" t="s">
        <v>2566</v>
      </c>
      <c r="T3313">
        <v>25</v>
      </c>
      <c r="U3313" s="7">
        <v>25</v>
      </c>
      <c r="V3313" s="4">
        <v>6.25</v>
      </c>
      <c r="Y3313">
        <v>6.25</v>
      </c>
      <c r="Z3313" t="s">
        <v>22</v>
      </c>
      <c r="AA3313" t="b">
        <v>0</v>
      </c>
      <c r="AB3313" t="s">
        <v>151</v>
      </c>
      <c r="AC3313" t="s">
        <v>151</v>
      </c>
    </row>
    <row r="3314" spans="1:29" hidden="1" x14ac:dyDescent="0.25">
      <c r="A3314">
        <v>590787</v>
      </c>
      <c r="B3314" t="s">
        <v>1393</v>
      </c>
      <c r="C3314" t="s">
        <v>3168</v>
      </c>
      <c r="D3314" t="s">
        <v>141</v>
      </c>
      <c r="E3314" t="s">
        <v>29</v>
      </c>
      <c r="F3314" t="s">
        <v>64</v>
      </c>
      <c r="G3314">
        <v>0.33333333333332998</v>
      </c>
      <c r="J3314" s="5">
        <v>640232400003</v>
      </c>
      <c r="K3314" s="5" t="s">
        <v>32</v>
      </c>
      <c r="L3314" t="s">
        <v>88</v>
      </c>
      <c r="M3314">
        <v>2021</v>
      </c>
      <c r="N3314">
        <v>15</v>
      </c>
      <c r="O3314" t="s">
        <v>34</v>
      </c>
      <c r="Q3314" t="s">
        <v>35</v>
      </c>
      <c r="R3314" t="s">
        <v>3143</v>
      </c>
      <c r="S3314" t="s">
        <v>52</v>
      </c>
      <c r="T3314">
        <v>6</v>
      </c>
      <c r="U3314" s="7">
        <v>6</v>
      </c>
      <c r="V3314" s="4">
        <v>1.99999999999998</v>
      </c>
      <c r="Y3314">
        <v>1.99999999999998</v>
      </c>
      <c r="Z3314" t="s">
        <v>22</v>
      </c>
      <c r="AA3314" t="b">
        <v>0</v>
      </c>
      <c r="AB3314" t="s">
        <v>151</v>
      </c>
      <c r="AC3314" t="s">
        <v>151</v>
      </c>
    </row>
    <row r="3315" spans="1:29" hidden="1" x14ac:dyDescent="0.25">
      <c r="A3315">
        <v>590822</v>
      </c>
      <c r="B3315" t="s">
        <v>1393</v>
      </c>
      <c r="C3315" t="s">
        <v>3168</v>
      </c>
      <c r="D3315" t="s">
        <v>141</v>
      </c>
      <c r="E3315" t="s">
        <v>40</v>
      </c>
      <c r="F3315" t="s">
        <v>64</v>
      </c>
      <c r="G3315">
        <v>0.33333333333332998</v>
      </c>
      <c r="H3315" t="s">
        <v>2808</v>
      </c>
      <c r="I3315" t="s">
        <v>66</v>
      </c>
      <c r="J3315" s="5">
        <v>619200300018</v>
      </c>
      <c r="K3315" s="5" t="s">
        <v>143</v>
      </c>
      <c r="L3315" t="s">
        <v>2809</v>
      </c>
      <c r="M3315">
        <v>2021</v>
      </c>
      <c r="N3315">
        <v>3</v>
      </c>
      <c r="O3315" t="s">
        <v>173</v>
      </c>
      <c r="Q3315" t="s">
        <v>69</v>
      </c>
      <c r="R3315" t="s">
        <v>70</v>
      </c>
      <c r="S3315" t="s">
        <v>44</v>
      </c>
      <c r="T3315">
        <v>0.5</v>
      </c>
      <c r="U3315" s="7">
        <v>1</v>
      </c>
      <c r="V3315" s="4">
        <v>0.33333333333332998</v>
      </c>
      <c r="Y3315">
        <v>0.33333333333332998</v>
      </c>
      <c r="Z3315" t="s">
        <v>22</v>
      </c>
      <c r="AA3315" t="b">
        <v>0</v>
      </c>
      <c r="AB3315" t="s">
        <v>151</v>
      </c>
      <c r="AC3315" t="s">
        <v>151</v>
      </c>
    </row>
    <row r="3316" spans="1:29" hidden="1" x14ac:dyDescent="0.25">
      <c r="A3316">
        <v>599725</v>
      </c>
      <c r="B3316" t="s">
        <v>2810</v>
      </c>
      <c r="C3316" t="s">
        <v>3168</v>
      </c>
      <c r="D3316" t="s">
        <v>221</v>
      </c>
      <c r="E3316" t="s">
        <v>197</v>
      </c>
      <c r="G3316">
        <v>1</v>
      </c>
      <c r="J3316" s="5"/>
      <c r="K3316" s="5"/>
      <c r="M3316">
        <v>2021</v>
      </c>
      <c r="N3316">
        <v>140</v>
      </c>
      <c r="O3316" t="s">
        <v>34</v>
      </c>
      <c r="P3316" t="s">
        <v>2811</v>
      </c>
      <c r="Q3316" t="s">
        <v>35</v>
      </c>
      <c r="R3316" t="s">
        <v>197</v>
      </c>
      <c r="S3316" t="s">
        <v>61</v>
      </c>
      <c r="T3316">
        <v>0</v>
      </c>
      <c r="U3316" s="7">
        <v>0</v>
      </c>
      <c r="V3316" s="4">
        <v>0</v>
      </c>
      <c r="Y3316">
        <v>0</v>
      </c>
      <c r="Z3316" t="s">
        <v>22</v>
      </c>
      <c r="AA3316" t="b">
        <v>0</v>
      </c>
      <c r="AB3316" t="s">
        <v>76</v>
      </c>
      <c r="AC3316" t="s">
        <v>3187</v>
      </c>
    </row>
    <row r="3317" spans="1:29" hidden="1" x14ac:dyDescent="0.25">
      <c r="A3317">
        <v>599996</v>
      </c>
      <c r="B3317" t="s">
        <v>2810</v>
      </c>
      <c r="C3317" t="s">
        <v>3168</v>
      </c>
      <c r="D3317" t="s">
        <v>221</v>
      </c>
      <c r="E3317" t="s">
        <v>228</v>
      </c>
      <c r="F3317" t="s">
        <v>100</v>
      </c>
      <c r="G3317">
        <v>0.33333333333332998</v>
      </c>
      <c r="J3317" s="5"/>
      <c r="K3317" s="5"/>
      <c r="L3317" t="s">
        <v>2651</v>
      </c>
      <c r="M3317">
        <v>2021</v>
      </c>
      <c r="N3317">
        <v>7</v>
      </c>
      <c r="P3317" t="s">
        <v>2652</v>
      </c>
      <c r="Q3317" t="s">
        <v>69</v>
      </c>
      <c r="R3317" t="s">
        <v>3093</v>
      </c>
      <c r="S3317" t="s">
        <v>61</v>
      </c>
      <c r="T3317">
        <v>0</v>
      </c>
      <c r="U3317" s="7">
        <v>0</v>
      </c>
      <c r="V3317" s="4">
        <v>0</v>
      </c>
      <c r="Y3317">
        <v>0</v>
      </c>
      <c r="Z3317" t="s">
        <v>22</v>
      </c>
      <c r="AA3317" t="b">
        <v>0</v>
      </c>
      <c r="AB3317" t="s">
        <v>76</v>
      </c>
      <c r="AC3317" t="s">
        <v>3187</v>
      </c>
    </row>
    <row r="3318" spans="1:29" hidden="1" x14ac:dyDescent="0.25">
      <c r="A3318">
        <v>597303</v>
      </c>
      <c r="B3318" t="s">
        <v>2812</v>
      </c>
      <c r="C3318" t="s">
        <v>3168</v>
      </c>
      <c r="D3318" t="s">
        <v>74</v>
      </c>
      <c r="E3318" t="s">
        <v>553</v>
      </c>
      <c r="F3318" t="s">
        <v>89</v>
      </c>
      <c r="G3318">
        <v>1</v>
      </c>
      <c r="J3318" s="5"/>
      <c r="K3318" s="5"/>
      <c r="L3318" t="s">
        <v>834</v>
      </c>
      <c r="M3318">
        <v>2021</v>
      </c>
      <c r="N3318">
        <v>3</v>
      </c>
      <c r="O3318" t="s">
        <v>34</v>
      </c>
      <c r="Q3318" t="s">
        <v>35</v>
      </c>
      <c r="R3318" t="s">
        <v>3106</v>
      </c>
      <c r="S3318" t="s">
        <v>92</v>
      </c>
      <c r="T3318">
        <v>1</v>
      </c>
      <c r="U3318" s="7">
        <v>1</v>
      </c>
      <c r="V3318" s="4">
        <v>1</v>
      </c>
      <c r="Y3318">
        <v>1</v>
      </c>
      <c r="Z3318" t="s">
        <v>22</v>
      </c>
      <c r="AA3318" t="b">
        <v>0</v>
      </c>
      <c r="AB3318" t="s">
        <v>76</v>
      </c>
      <c r="AC3318" t="s">
        <v>3185</v>
      </c>
    </row>
    <row r="3319" spans="1:29" hidden="1" x14ac:dyDescent="0.25">
      <c r="A3319">
        <v>604206</v>
      </c>
      <c r="B3319" t="s">
        <v>2813</v>
      </c>
      <c r="C3319" t="s">
        <v>3168</v>
      </c>
      <c r="D3319" t="s">
        <v>196</v>
      </c>
      <c r="E3319" t="s">
        <v>40</v>
      </c>
      <c r="F3319" t="s">
        <v>41</v>
      </c>
      <c r="G3319">
        <v>0.5</v>
      </c>
      <c r="J3319" s="5"/>
      <c r="K3319" s="5"/>
      <c r="L3319" t="s">
        <v>1691</v>
      </c>
      <c r="M3319">
        <v>2021</v>
      </c>
      <c r="N3319">
        <v>7</v>
      </c>
      <c r="O3319" t="s">
        <v>34</v>
      </c>
      <c r="Q3319" t="s">
        <v>35</v>
      </c>
      <c r="R3319" t="s">
        <v>43</v>
      </c>
      <c r="S3319" t="s">
        <v>44</v>
      </c>
      <c r="T3319">
        <v>0.5</v>
      </c>
      <c r="U3319" s="7">
        <v>0.5</v>
      </c>
      <c r="V3319" s="4">
        <v>0.25</v>
      </c>
      <c r="Y3319">
        <v>0.25</v>
      </c>
      <c r="Z3319" t="s">
        <v>22</v>
      </c>
      <c r="AA3319" t="b">
        <v>0</v>
      </c>
      <c r="AB3319" t="s">
        <v>199</v>
      </c>
      <c r="AC3319" t="s">
        <v>199</v>
      </c>
    </row>
    <row r="3320" spans="1:29" x14ac:dyDescent="0.25">
      <c r="A3320">
        <v>598989</v>
      </c>
      <c r="B3320" t="s">
        <v>2814</v>
      </c>
      <c r="C3320" t="s">
        <v>3168</v>
      </c>
      <c r="D3320" t="s">
        <v>28</v>
      </c>
      <c r="E3320" t="s">
        <v>29</v>
      </c>
      <c r="F3320" t="s">
        <v>146</v>
      </c>
      <c r="G3320">
        <v>1</v>
      </c>
      <c r="J3320" s="5"/>
      <c r="K3320" s="5"/>
      <c r="L3320" t="s">
        <v>33</v>
      </c>
      <c r="M3320">
        <v>2021</v>
      </c>
      <c r="N3320">
        <v>6</v>
      </c>
      <c r="O3320" t="s">
        <v>34</v>
      </c>
      <c r="Q3320" t="s">
        <v>35</v>
      </c>
      <c r="R3320" t="s">
        <v>3134</v>
      </c>
      <c r="S3320" t="s">
        <v>44</v>
      </c>
      <c r="T3320">
        <v>0.5</v>
      </c>
      <c r="U3320" s="7">
        <v>0.5</v>
      </c>
      <c r="V3320" s="4">
        <v>0.5</v>
      </c>
      <c r="Y3320">
        <v>0.5</v>
      </c>
      <c r="Z3320" t="s">
        <v>22</v>
      </c>
      <c r="AA3320" t="b">
        <v>0</v>
      </c>
      <c r="AB3320" t="s">
        <v>38</v>
      </c>
      <c r="AC3320" t="s">
        <v>38</v>
      </c>
    </row>
    <row r="3321" spans="1:29" hidden="1" x14ac:dyDescent="0.25">
      <c r="A3321">
        <v>595223</v>
      </c>
      <c r="B3321" t="s">
        <v>2815</v>
      </c>
      <c r="C3321" t="s">
        <v>3168</v>
      </c>
      <c r="D3321" t="s">
        <v>57</v>
      </c>
      <c r="E3321" t="s">
        <v>40</v>
      </c>
      <c r="F3321" t="s">
        <v>430</v>
      </c>
      <c r="G3321">
        <v>1</v>
      </c>
      <c r="H3321" t="s">
        <v>2816</v>
      </c>
      <c r="I3321" t="s">
        <v>49</v>
      </c>
      <c r="J3321" s="5">
        <v>637895200004</v>
      </c>
      <c r="K3321" s="5" t="s">
        <v>32</v>
      </c>
      <c r="L3321" t="s">
        <v>2581</v>
      </c>
      <c r="M3321">
        <v>2021</v>
      </c>
      <c r="N3321">
        <v>17</v>
      </c>
      <c r="O3321" t="s">
        <v>34</v>
      </c>
      <c r="Q3321" t="s">
        <v>485</v>
      </c>
      <c r="R3321" t="s">
        <v>435</v>
      </c>
      <c r="S3321" t="s">
        <v>169</v>
      </c>
      <c r="T3321">
        <v>7</v>
      </c>
      <c r="U3321" s="7">
        <v>7</v>
      </c>
      <c r="V3321" s="4">
        <v>7</v>
      </c>
      <c r="Y3321">
        <v>7</v>
      </c>
      <c r="Z3321" t="s">
        <v>22</v>
      </c>
      <c r="AA3321" t="b">
        <v>0</v>
      </c>
      <c r="AB3321" t="s">
        <v>307</v>
      </c>
      <c r="AC3321" t="s">
        <v>307</v>
      </c>
    </row>
    <row r="3322" spans="1:29" hidden="1" x14ac:dyDescent="0.25">
      <c r="A3322">
        <v>600109</v>
      </c>
      <c r="B3322" t="s">
        <v>2817</v>
      </c>
      <c r="C3322" t="s">
        <v>3168</v>
      </c>
      <c r="D3322" t="s">
        <v>57</v>
      </c>
      <c r="E3322" t="s">
        <v>374</v>
      </c>
      <c r="G3322">
        <v>1</v>
      </c>
      <c r="J3322" s="5"/>
      <c r="K3322" s="5"/>
      <c r="L3322" t="s">
        <v>2578</v>
      </c>
      <c r="M3322">
        <v>2021</v>
      </c>
      <c r="N3322">
        <v>8</v>
      </c>
      <c r="P3322" t="s">
        <v>569</v>
      </c>
      <c r="Q3322" t="s">
        <v>35</v>
      </c>
      <c r="R3322" t="s">
        <v>374</v>
      </c>
      <c r="S3322" t="s">
        <v>61</v>
      </c>
      <c r="T3322">
        <v>0</v>
      </c>
      <c r="U3322" s="7">
        <v>0</v>
      </c>
      <c r="V3322" s="4">
        <v>0</v>
      </c>
      <c r="Y3322">
        <v>0</v>
      </c>
      <c r="Z3322" t="s">
        <v>22</v>
      </c>
      <c r="AA3322" t="b">
        <v>0</v>
      </c>
      <c r="AB3322" t="s">
        <v>307</v>
      </c>
      <c r="AC3322" t="s">
        <v>307</v>
      </c>
    </row>
    <row r="3323" spans="1:29" hidden="1" x14ac:dyDescent="0.25">
      <c r="A3323">
        <v>600117</v>
      </c>
      <c r="B3323" t="s">
        <v>2817</v>
      </c>
      <c r="C3323" t="s">
        <v>3168</v>
      </c>
      <c r="D3323" t="s">
        <v>57</v>
      </c>
      <c r="E3323" t="s">
        <v>374</v>
      </c>
      <c r="G3323">
        <v>1</v>
      </c>
      <c r="J3323" s="5"/>
      <c r="K3323" s="5"/>
      <c r="L3323" t="s">
        <v>2578</v>
      </c>
      <c r="M3323">
        <v>2021</v>
      </c>
      <c r="N3323">
        <v>14</v>
      </c>
      <c r="P3323" t="s">
        <v>569</v>
      </c>
      <c r="Q3323" t="s">
        <v>35</v>
      </c>
      <c r="R3323" t="s">
        <v>374</v>
      </c>
      <c r="S3323" t="s">
        <v>61</v>
      </c>
      <c r="T3323">
        <v>0</v>
      </c>
      <c r="U3323" s="7">
        <v>0</v>
      </c>
      <c r="V3323" s="4">
        <v>0</v>
      </c>
      <c r="Y3323">
        <v>0</v>
      </c>
      <c r="Z3323" t="s">
        <v>22</v>
      </c>
      <c r="AA3323" t="b">
        <v>0</v>
      </c>
      <c r="AB3323" t="s">
        <v>307</v>
      </c>
      <c r="AC3323" t="s">
        <v>307</v>
      </c>
    </row>
    <row r="3324" spans="1:29" hidden="1" x14ac:dyDescent="0.25">
      <c r="A3324">
        <v>602813</v>
      </c>
      <c r="B3324" t="s">
        <v>2817</v>
      </c>
      <c r="C3324" t="s">
        <v>3168</v>
      </c>
      <c r="D3324" t="s">
        <v>57</v>
      </c>
      <c r="E3324" t="s">
        <v>228</v>
      </c>
      <c r="G3324">
        <v>1</v>
      </c>
      <c r="J3324" s="5"/>
      <c r="K3324" s="5"/>
      <c r="L3324" t="s">
        <v>2818</v>
      </c>
      <c r="M3324">
        <v>2021</v>
      </c>
      <c r="N3324">
        <v>6</v>
      </c>
      <c r="P3324" t="s">
        <v>2819</v>
      </c>
      <c r="Q3324" t="s">
        <v>35</v>
      </c>
      <c r="R3324" t="s">
        <v>228</v>
      </c>
      <c r="S3324" t="s">
        <v>61</v>
      </c>
      <c r="T3324">
        <v>0</v>
      </c>
      <c r="U3324" s="7">
        <v>0</v>
      </c>
      <c r="V3324" s="4">
        <v>0</v>
      </c>
      <c r="Y3324">
        <v>0</v>
      </c>
      <c r="Z3324" t="s">
        <v>22</v>
      </c>
      <c r="AA3324" t="b">
        <v>0</v>
      </c>
      <c r="AB3324" t="s">
        <v>151</v>
      </c>
      <c r="AC3324" t="s">
        <v>151</v>
      </c>
    </row>
    <row r="3325" spans="1:29" hidden="1" x14ac:dyDescent="0.25">
      <c r="A3325">
        <v>599880</v>
      </c>
      <c r="B3325" t="s">
        <v>2820</v>
      </c>
      <c r="C3325" t="s">
        <v>3168</v>
      </c>
      <c r="D3325" t="s">
        <v>196</v>
      </c>
      <c r="E3325" t="s">
        <v>553</v>
      </c>
      <c r="F3325" t="s">
        <v>41</v>
      </c>
      <c r="G3325">
        <v>1</v>
      </c>
      <c r="J3325" s="5"/>
      <c r="K3325" s="5"/>
      <c r="L3325" t="s">
        <v>729</v>
      </c>
      <c r="M3325">
        <v>2019</v>
      </c>
      <c r="N3325">
        <v>4</v>
      </c>
      <c r="O3325" t="s">
        <v>34</v>
      </c>
      <c r="Q3325" t="s">
        <v>35</v>
      </c>
      <c r="R3325" t="s">
        <v>3103</v>
      </c>
      <c r="S3325" t="s">
        <v>61</v>
      </c>
      <c r="T3325">
        <v>0</v>
      </c>
      <c r="U3325" s="7">
        <v>0</v>
      </c>
      <c r="V3325" s="4">
        <v>0</v>
      </c>
      <c r="Y3325">
        <v>0</v>
      </c>
      <c r="Z3325" t="s">
        <v>22</v>
      </c>
      <c r="AA3325" t="b">
        <v>0</v>
      </c>
      <c r="AB3325" t="s">
        <v>199</v>
      </c>
      <c r="AC3325" t="s">
        <v>199</v>
      </c>
    </row>
    <row r="3326" spans="1:29" hidden="1" x14ac:dyDescent="0.25">
      <c r="A3326">
        <v>597417</v>
      </c>
      <c r="B3326" t="s">
        <v>1416</v>
      </c>
      <c r="C3326" t="s">
        <v>3168</v>
      </c>
      <c r="D3326" t="s">
        <v>201</v>
      </c>
      <c r="E3326" t="s">
        <v>117</v>
      </c>
      <c r="G3326">
        <v>0.5</v>
      </c>
      <c r="J3326" s="5"/>
      <c r="K3326" s="5"/>
      <c r="L3326" t="s">
        <v>2612</v>
      </c>
      <c r="M3326">
        <v>2021</v>
      </c>
      <c r="N3326">
        <v>11</v>
      </c>
      <c r="O3326" t="s">
        <v>34</v>
      </c>
      <c r="P3326" t="s">
        <v>266</v>
      </c>
      <c r="Q3326" t="s">
        <v>35</v>
      </c>
      <c r="R3326" t="s">
        <v>117</v>
      </c>
      <c r="S3326" t="s">
        <v>120</v>
      </c>
      <c r="T3326">
        <v>1</v>
      </c>
      <c r="U3326" s="7">
        <v>1</v>
      </c>
      <c r="V3326" s="4">
        <v>0.5</v>
      </c>
      <c r="Y3326">
        <v>0.5</v>
      </c>
      <c r="Z3326" t="s">
        <v>22</v>
      </c>
      <c r="AA3326" t="b">
        <v>0</v>
      </c>
      <c r="AB3326" t="s">
        <v>151</v>
      </c>
      <c r="AC3326" t="s">
        <v>458</v>
      </c>
    </row>
    <row r="3327" spans="1:29" hidden="1" x14ac:dyDescent="0.25">
      <c r="A3327">
        <v>599822</v>
      </c>
      <c r="B3327" t="s">
        <v>1422</v>
      </c>
      <c r="C3327" t="s">
        <v>3168</v>
      </c>
      <c r="D3327" t="s">
        <v>74</v>
      </c>
      <c r="E3327" t="s">
        <v>40</v>
      </c>
      <c r="F3327" t="s">
        <v>89</v>
      </c>
      <c r="G3327">
        <v>1</v>
      </c>
      <c r="J3327" s="5"/>
      <c r="K3327" s="5"/>
      <c r="L3327" t="s">
        <v>834</v>
      </c>
      <c r="M3327">
        <v>2021</v>
      </c>
      <c r="N3327">
        <v>8</v>
      </c>
      <c r="O3327" t="s">
        <v>34</v>
      </c>
      <c r="Q3327" t="s">
        <v>35</v>
      </c>
      <c r="R3327" t="s">
        <v>91</v>
      </c>
      <c r="S3327" t="s">
        <v>92</v>
      </c>
      <c r="T3327">
        <v>1</v>
      </c>
      <c r="U3327" s="7">
        <v>1</v>
      </c>
      <c r="V3327" s="4">
        <v>1</v>
      </c>
      <c r="Y3327">
        <v>1</v>
      </c>
      <c r="Z3327" t="s">
        <v>22</v>
      </c>
      <c r="AA3327" t="b">
        <v>0</v>
      </c>
      <c r="AB3327" t="s">
        <v>76</v>
      </c>
      <c r="AC3327" t="s">
        <v>3185</v>
      </c>
    </row>
    <row r="3328" spans="1:29" hidden="1" x14ac:dyDescent="0.25">
      <c r="A3328">
        <v>592104</v>
      </c>
      <c r="B3328" t="s">
        <v>2821</v>
      </c>
      <c r="C3328" t="s">
        <v>3168</v>
      </c>
      <c r="D3328" t="s">
        <v>263</v>
      </c>
      <c r="E3328" t="s">
        <v>228</v>
      </c>
      <c r="G3328">
        <v>1</v>
      </c>
      <c r="J3328" s="5"/>
      <c r="K3328" s="5"/>
      <c r="L3328" t="s">
        <v>2484</v>
      </c>
      <c r="M3328">
        <v>2021</v>
      </c>
      <c r="N3328">
        <v>8</v>
      </c>
      <c r="P3328" t="s">
        <v>399</v>
      </c>
      <c r="Q3328" t="s">
        <v>35</v>
      </c>
      <c r="R3328" t="s">
        <v>228</v>
      </c>
      <c r="S3328" t="s">
        <v>61</v>
      </c>
      <c r="T3328">
        <v>0</v>
      </c>
      <c r="U3328" s="7">
        <v>0</v>
      </c>
      <c r="V3328" s="4">
        <v>0</v>
      </c>
      <c r="Y3328">
        <v>0</v>
      </c>
      <c r="Z3328" t="s">
        <v>22</v>
      </c>
      <c r="AA3328" t="b">
        <v>0</v>
      </c>
      <c r="AB3328" t="s">
        <v>151</v>
      </c>
      <c r="AC3328" t="s">
        <v>3189</v>
      </c>
    </row>
    <row r="3329" spans="1:29" hidden="1" x14ac:dyDescent="0.25">
      <c r="A3329">
        <v>601797</v>
      </c>
      <c r="B3329" t="s">
        <v>2821</v>
      </c>
      <c r="C3329" t="s">
        <v>3168</v>
      </c>
      <c r="D3329" t="s">
        <v>263</v>
      </c>
      <c r="E3329" t="s">
        <v>228</v>
      </c>
      <c r="G3329">
        <v>0.14285714285713999</v>
      </c>
      <c r="J3329" s="5"/>
      <c r="K3329" s="5"/>
      <c r="L3329" t="s">
        <v>2693</v>
      </c>
      <c r="M3329">
        <v>2021</v>
      </c>
      <c r="N3329">
        <v>10</v>
      </c>
      <c r="P3329" t="s">
        <v>2694</v>
      </c>
      <c r="Q3329" t="s">
        <v>35</v>
      </c>
      <c r="R3329" t="s">
        <v>228</v>
      </c>
      <c r="S3329" t="s">
        <v>61</v>
      </c>
      <c r="T3329">
        <v>0</v>
      </c>
      <c r="U3329" s="7">
        <v>0</v>
      </c>
      <c r="V3329" s="4">
        <v>0</v>
      </c>
      <c r="Y3329">
        <v>0</v>
      </c>
      <c r="Z3329" t="s">
        <v>22</v>
      </c>
      <c r="AA3329" t="b">
        <v>0</v>
      </c>
      <c r="AB3329" t="s">
        <v>151</v>
      </c>
      <c r="AC3329" t="s">
        <v>3189</v>
      </c>
    </row>
    <row r="3330" spans="1:29" hidden="1" x14ac:dyDescent="0.25">
      <c r="A3330">
        <v>595130</v>
      </c>
      <c r="B3330" t="s">
        <v>1446</v>
      </c>
      <c r="C3330" t="s">
        <v>3168</v>
      </c>
      <c r="D3330" t="s">
        <v>57</v>
      </c>
      <c r="E3330" t="s">
        <v>117</v>
      </c>
      <c r="G3330">
        <v>1</v>
      </c>
      <c r="J3330" s="5"/>
      <c r="K3330" s="5"/>
      <c r="L3330" t="s">
        <v>2579</v>
      </c>
      <c r="M3330">
        <v>2021</v>
      </c>
      <c r="N3330">
        <v>8</v>
      </c>
      <c r="O3330" t="s">
        <v>34</v>
      </c>
      <c r="P3330" t="s">
        <v>266</v>
      </c>
      <c r="Q3330" t="s">
        <v>35</v>
      </c>
      <c r="R3330" t="s">
        <v>117</v>
      </c>
      <c r="S3330" t="s">
        <v>120</v>
      </c>
      <c r="T3330">
        <v>1</v>
      </c>
      <c r="U3330" s="7">
        <v>1</v>
      </c>
      <c r="V3330" s="4">
        <v>1</v>
      </c>
      <c r="Y3330">
        <v>1</v>
      </c>
      <c r="Z3330" t="s">
        <v>22</v>
      </c>
      <c r="AA3330" t="b">
        <v>0</v>
      </c>
      <c r="AB3330" t="s">
        <v>307</v>
      </c>
      <c r="AC3330" t="s">
        <v>307</v>
      </c>
    </row>
    <row r="3331" spans="1:29" hidden="1" x14ac:dyDescent="0.25">
      <c r="A3331">
        <v>597897</v>
      </c>
      <c r="B3331" t="s">
        <v>1446</v>
      </c>
      <c r="C3331" t="s">
        <v>3168</v>
      </c>
      <c r="D3331" t="s">
        <v>57</v>
      </c>
      <c r="E3331" t="s">
        <v>374</v>
      </c>
      <c r="G3331">
        <v>1</v>
      </c>
      <c r="J3331" s="5"/>
      <c r="K3331" s="5"/>
      <c r="L3331" t="s">
        <v>2578</v>
      </c>
      <c r="M3331">
        <v>2021</v>
      </c>
      <c r="N3331">
        <v>7</v>
      </c>
      <c r="O3331" t="s">
        <v>34</v>
      </c>
      <c r="P3331" t="s">
        <v>266</v>
      </c>
      <c r="Q3331" t="s">
        <v>35</v>
      </c>
      <c r="R3331" t="s">
        <v>374</v>
      </c>
      <c r="S3331" t="s">
        <v>61</v>
      </c>
      <c r="T3331">
        <v>0</v>
      </c>
      <c r="U3331" s="7">
        <v>0</v>
      </c>
      <c r="V3331" s="4">
        <v>0</v>
      </c>
      <c r="Y3331">
        <v>0</v>
      </c>
      <c r="Z3331" t="s">
        <v>22</v>
      </c>
      <c r="AA3331" t="b">
        <v>0</v>
      </c>
      <c r="AB3331" t="s">
        <v>307</v>
      </c>
      <c r="AC3331" t="s">
        <v>307</v>
      </c>
    </row>
    <row r="3332" spans="1:29" hidden="1" x14ac:dyDescent="0.25">
      <c r="A3332">
        <v>597899</v>
      </c>
      <c r="B3332" t="s">
        <v>1446</v>
      </c>
      <c r="C3332" t="s">
        <v>3168</v>
      </c>
      <c r="D3332" t="s">
        <v>57</v>
      </c>
      <c r="E3332" t="s">
        <v>117</v>
      </c>
      <c r="G3332">
        <v>1</v>
      </c>
      <c r="J3332" s="5"/>
      <c r="K3332" s="5"/>
      <c r="L3332" t="s">
        <v>2584</v>
      </c>
      <c r="M3332">
        <v>2021</v>
      </c>
      <c r="N3332">
        <v>3</v>
      </c>
      <c r="O3332" t="s">
        <v>34</v>
      </c>
      <c r="P3332" t="s">
        <v>266</v>
      </c>
      <c r="Q3332" t="s">
        <v>35</v>
      </c>
      <c r="R3332" t="s">
        <v>117</v>
      </c>
      <c r="S3332" t="s">
        <v>120</v>
      </c>
      <c r="T3332">
        <v>1</v>
      </c>
      <c r="U3332" s="7">
        <v>1</v>
      </c>
      <c r="V3332" s="4">
        <v>1</v>
      </c>
      <c r="Y3332">
        <v>1</v>
      </c>
      <c r="Z3332" t="s">
        <v>22</v>
      </c>
      <c r="AA3332" t="b">
        <v>0</v>
      </c>
      <c r="AB3332" t="s">
        <v>307</v>
      </c>
      <c r="AC3332" t="s">
        <v>307</v>
      </c>
    </row>
    <row r="3333" spans="1:29" hidden="1" x14ac:dyDescent="0.25">
      <c r="A3333">
        <v>597901</v>
      </c>
      <c r="B3333" t="s">
        <v>1446</v>
      </c>
      <c r="C3333" t="s">
        <v>3168</v>
      </c>
      <c r="D3333" t="s">
        <v>57</v>
      </c>
      <c r="E3333" t="s">
        <v>117</v>
      </c>
      <c r="G3333">
        <v>1</v>
      </c>
      <c r="J3333" s="5"/>
      <c r="K3333" s="5"/>
      <c r="L3333" t="s">
        <v>2584</v>
      </c>
      <c r="M3333">
        <v>2021</v>
      </c>
      <c r="N3333">
        <v>12</v>
      </c>
      <c r="O3333" t="s">
        <v>34</v>
      </c>
      <c r="P3333" t="s">
        <v>266</v>
      </c>
      <c r="Q3333" t="s">
        <v>35</v>
      </c>
      <c r="R3333" t="s">
        <v>117</v>
      </c>
      <c r="S3333" t="s">
        <v>120</v>
      </c>
      <c r="T3333">
        <v>1</v>
      </c>
      <c r="U3333" s="7">
        <v>1</v>
      </c>
      <c r="V3333" s="4">
        <v>1</v>
      </c>
      <c r="Y3333">
        <v>1</v>
      </c>
      <c r="Z3333" t="s">
        <v>22</v>
      </c>
      <c r="AA3333" t="b">
        <v>0</v>
      </c>
      <c r="AB3333" t="s">
        <v>307</v>
      </c>
      <c r="AC3333" t="s">
        <v>307</v>
      </c>
    </row>
    <row r="3334" spans="1:29" hidden="1" x14ac:dyDescent="0.25">
      <c r="A3334">
        <v>600165</v>
      </c>
      <c r="B3334" t="s">
        <v>1446</v>
      </c>
      <c r="C3334" t="s">
        <v>3168</v>
      </c>
      <c r="D3334" t="s">
        <v>57</v>
      </c>
      <c r="E3334" t="s">
        <v>228</v>
      </c>
      <c r="F3334" t="s">
        <v>100</v>
      </c>
      <c r="G3334">
        <v>1</v>
      </c>
      <c r="J3334" s="5"/>
      <c r="K3334" s="5"/>
      <c r="L3334" t="s">
        <v>2818</v>
      </c>
      <c r="M3334">
        <v>2021</v>
      </c>
      <c r="N3334">
        <v>8</v>
      </c>
      <c r="P3334" t="s">
        <v>622</v>
      </c>
      <c r="Q3334" t="s">
        <v>35</v>
      </c>
      <c r="R3334" t="s">
        <v>3093</v>
      </c>
      <c r="S3334" t="s">
        <v>61</v>
      </c>
      <c r="T3334">
        <v>0</v>
      </c>
      <c r="U3334" s="7">
        <v>0</v>
      </c>
      <c r="V3334" s="4">
        <v>0</v>
      </c>
      <c r="Y3334">
        <v>0</v>
      </c>
      <c r="Z3334" t="s">
        <v>22</v>
      </c>
      <c r="AA3334" t="b">
        <v>0</v>
      </c>
      <c r="AB3334" t="s">
        <v>307</v>
      </c>
      <c r="AC3334" t="s">
        <v>307</v>
      </c>
    </row>
    <row r="3335" spans="1:29" hidden="1" x14ac:dyDescent="0.25">
      <c r="A3335">
        <v>601797</v>
      </c>
      <c r="B3335" t="s">
        <v>1447</v>
      </c>
      <c r="C3335" t="s">
        <v>3168</v>
      </c>
      <c r="D3335" t="s">
        <v>263</v>
      </c>
      <c r="E3335" t="s">
        <v>228</v>
      </c>
      <c r="G3335">
        <v>0.14285714285713999</v>
      </c>
      <c r="J3335" s="5"/>
      <c r="K3335" s="5"/>
      <c r="L3335" t="s">
        <v>2693</v>
      </c>
      <c r="M3335">
        <v>2021</v>
      </c>
      <c r="N3335">
        <v>10</v>
      </c>
      <c r="P3335" t="s">
        <v>2694</v>
      </c>
      <c r="Q3335" t="s">
        <v>35</v>
      </c>
      <c r="R3335" t="s">
        <v>228</v>
      </c>
      <c r="S3335" t="s">
        <v>61</v>
      </c>
      <c r="T3335">
        <v>0</v>
      </c>
      <c r="U3335" s="7">
        <v>0</v>
      </c>
      <c r="V3335" s="4">
        <v>0</v>
      </c>
      <c r="Y3335">
        <v>0</v>
      </c>
      <c r="Z3335" t="s">
        <v>22</v>
      </c>
      <c r="AA3335" t="b">
        <v>0</v>
      </c>
      <c r="AB3335" t="s">
        <v>151</v>
      </c>
      <c r="AC3335" t="s">
        <v>3189</v>
      </c>
    </row>
    <row r="3336" spans="1:29" hidden="1" x14ac:dyDescent="0.25">
      <c r="A3336">
        <v>582799</v>
      </c>
      <c r="B3336" t="s">
        <v>416</v>
      </c>
      <c r="C3336" t="s">
        <v>3173</v>
      </c>
      <c r="D3336" t="s">
        <v>141</v>
      </c>
      <c r="E3336" t="s">
        <v>117</v>
      </c>
      <c r="G3336">
        <v>0.16666666666666999</v>
      </c>
      <c r="J3336" s="5"/>
      <c r="K3336" s="5"/>
      <c r="L3336" t="s">
        <v>417</v>
      </c>
      <c r="M3336">
        <v>2021</v>
      </c>
      <c r="N3336">
        <v>25</v>
      </c>
      <c r="O3336" t="s">
        <v>173</v>
      </c>
      <c r="P3336" t="s">
        <v>418</v>
      </c>
      <c r="Q3336" t="s">
        <v>69</v>
      </c>
      <c r="R3336" t="s">
        <v>117</v>
      </c>
      <c r="S3336" t="s">
        <v>120</v>
      </c>
      <c r="T3336">
        <v>5</v>
      </c>
      <c r="U3336" s="7">
        <v>5</v>
      </c>
      <c r="V3336" s="4">
        <v>0.83333333333334991</v>
      </c>
      <c r="W3336">
        <v>5</v>
      </c>
      <c r="Y3336">
        <v>0.83333333333334991</v>
      </c>
      <c r="Z3336" t="s">
        <v>22</v>
      </c>
      <c r="AA3336" t="b">
        <v>0</v>
      </c>
      <c r="AB3336" t="s">
        <v>151</v>
      </c>
      <c r="AC3336" t="s">
        <v>151</v>
      </c>
    </row>
    <row r="3337" spans="1:29" hidden="1" x14ac:dyDescent="0.25">
      <c r="A3337">
        <v>608397</v>
      </c>
      <c r="B3337" t="s">
        <v>2822</v>
      </c>
      <c r="C3337" t="s">
        <v>3168</v>
      </c>
      <c r="D3337" t="s">
        <v>114</v>
      </c>
      <c r="E3337" t="s">
        <v>553</v>
      </c>
      <c r="F3337" t="s">
        <v>41</v>
      </c>
      <c r="G3337">
        <v>0.33333333333332998</v>
      </c>
      <c r="J3337" s="5"/>
      <c r="K3337" s="5"/>
      <c r="L3337" t="s">
        <v>1712</v>
      </c>
      <c r="M3337">
        <v>2021</v>
      </c>
      <c r="N3337">
        <v>2</v>
      </c>
      <c r="O3337" t="s">
        <v>34</v>
      </c>
      <c r="Q3337" t="s">
        <v>181</v>
      </c>
      <c r="R3337" t="s">
        <v>3103</v>
      </c>
      <c r="S3337" t="s">
        <v>61</v>
      </c>
      <c r="T3337">
        <v>0</v>
      </c>
      <c r="U3337" s="7">
        <v>0</v>
      </c>
      <c r="V3337" s="4">
        <v>0</v>
      </c>
      <c r="Y3337">
        <v>0</v>
      </c>
      <c r="Z3337" t="s">
        <v>22</v>
      </c>
      <c r="AA3337" t="b">
        <v>0</v>
      </c>
      <c r="AB3337" t="s">
        <v>76</v>
      </c>
      <c r="AC3337" t="s">
        <v>3185</v>
      </c>
    </row>
    <row r="3338" spans="1:29" hidden="1" x14ac:dyDescent="0.25">
      <c r="A3338">
        <v>596203</v>
      </c>
      <c r="B3338" t="s">
        <v>2823</v>
      </c>
      <c r="C3338" t="s">
        <v>3168</v>
      </c>
      <c r="D3338" t="s">
        <v>263</v>
      </c>
      <c r="E3338" t="s">
        <v>288</v>
      </c>
      <c r="G3338">
        <v>3.7037037037037E-2</v>
      </c>
      <c r="J3338" s="5"/>
      <c r="K3338" s="5"/>
      <c r="M3338">
        <v>2021</v>
      </c>
      <c r="N3338">
        <v>172</v>
      </c>
      <c r="O3338" t="s">
        <v>34</v>
      </c>
      <c r="P3338" t="s">
        <v>388</v>
      </c>
      <c r="Q3338" t="s">
        <v>35</v>
      </c>
      <c r="R3338" t="s">
        <v>288</v>
      </c>
      <c r="S3338" t="s">
        <v>61</v>
      </c>
      <c r="T3338">
        <v>0</v>
      </c>
      <c r="U3338" s="7">
        <v>0</v>
      </c>
      <c r="V3338" s="4">
        <v>0</v>
      </c>
      <c r="Y3338">
        <v>0</v>
      </c>
      <c r="Z3338" t="s">
        <v>22</v>
      </c>
      <c r="AA3338" t="b">
        <v>0</v>
      </c>
      <c r="AB3338" t="s">
        <v>151</v>
      </c>
      <c r="AC3338" t="s">
        <v>3189</v>
      </c>
    </row>
    <row r="3339" spans="1:29" hidden="1" x14ac:dyDescent="0.25">
      <c r="A3339">
        <v>607376</v>
      </c>
      <c r="B3339" t="s">
        <v>1466</v>
      </c>
      <c r="C3339" t="s">
        <v>3168</v>
      </c>
      <c r="D3339" t="s">
        <v>263</v>
      </c>
      <c r="E3339" t="s">
        <v>568</v>
      </c>
      <c r="G3339">
        <v>0.2</v>
      </c>
      <c r="J3339" s="5"/>
      <c r="K3339" s="5"/>
      <c r="M3339">
        <v>2021</v>
      </c>
      <c r="N3339">
        <v>286</v>
      </c>
      <c r="P3339" t="s">
        <v>266</v>
      </c>
      <c r="Q3339" t="s">
        <v>35</v>
      </c>
      <c r="R3339" t="s">
        <v>568</v>
      </c>
      <c r="S3339" t="s">
        <v>191</v>
      </c>
      <c r="T3339">
        <v>1</v>
      </c>
      <c r="U3339" s="7">
        <v>1</v>
      </c>
      <c r="V3339" s="4">
        <v>0.2</v>
      </c>
      <c r="Y3339">
        <v>0.2</v>
      </c>
      <c r="Z3339" t="s">
        <v>22</v>
      </c>
      <c r="AA3339" t="b">
        <v>0</v>
      </c>
      <c r="AB3339" t="s">
        <v>151</v>
      </c>
      <c r="AC3339" t="s">
        <v>3189</v>
      </c>
    </row>
    <row r="3340" spans="1:29" hidden="1" x14ac:dyDescent="0.25">
      <c r="A3340">
        <v>600112</v>
      </c>
      <c r="B3340" t="s">
        <v>2824</v>
      </c>
      <c r="C3340" t="s">
        <v>3168</v>
      </c>
      <c r="D3340" t="s">
        <v>57</v>
      </c>
      <c r="E3340" t="s">
        <v>374</v>
      </c>
      <c r="G3340">
        <v>1</v>
      </c>
      <c r="J3340" s="5"/>
      <c r="K3340" s="5"/>
      <c r="L3340" t="s">
        <v>2578</v>
      </c>
      <c r="M3340">
        <v>2021</v>
      </c>
      <c r="N3340">
        <v>12</v>
      </c>
      <c r="P3340" t="s">
        <v>569</v>
      </c>
      <c r="Q3340" t="s">
        <v>35</v>
      </c>
      <c r="R3340" t="s">
        <v>374</v>
      </c>
      <c r="S3340" t="s">
        <v>61</v>
      </c>
      <c r="T3340">
        <v>0</v>
      </c>
      <c r="U3340" s="7">
        <v>0</v>
      </c>
      <c r="V3340" s="4">
        <v>0</v>
      </c>
      <c r="Y3340">
        <v>0</v>
      </c>
      <c r="Z3340" t="s">
        <v>22</v>
      </c>
      <c r="AA3340" t="b">
        <v>0</v>
      </c>
      <c r="AB3340" t="s">
        <v>307</v>
      </c>
      <c r="AC3340" t="s">
        <v>307</v>
      </c>
    </row>
    <row r="3341" spans="1:29" hidden="1" x14ac:dyDescent="0.25">
      <c r="A3341">
        <v>608310</v>
      </c>
      <c r="B3341" t="s">
        <v>2824</v>
      </c>
      <c r="C3341" t="s">
        <v>3168</v>
      </c>
      <c r="D3341" t="s">
        <v>57</v>
      </c>
      <c r="E3341" t="s">
        <v>374</v>
      </c>
      <c r="G3341">
        <v>1</v>
      </c>
      <c r="J3341" s="5"/>
      <c r="K3341" s="5"/>
      <c r="L3341" t="s">
        <v>2584</v>
      </c>
      <c r="M3341">
        <v>2021</v>
      </c>
      <c r="N3341">
        <v>10</v>
      </c>
      <c r="P3341" t="s">
        <v>2825</v>
      </c>
      <c r="Q3341" t="s">
        <v>35</v>
      </c>
      <c r="R3341" t="s">
        <v>374</v>
      </c>
      <c r="S3341" t="s">
        <v>61</v>
      </c>
      <c r="T3341">
        <v>0</v>
      </c>
      <c r="U3341" s="7">
        <v>0</v>
      </c>
      <c r="V3341" s="4">
        <v>0</v>
      </c>
      <c r="Y3341">
        <v>0</v>
      </c>
      <c r="Z3341" t="s">
        <v>22</v>
      </c>
      <c r="AA3341" t="b">
        <v>0</v>
      </c>
      <c r="AB3341" t="s">
        <v>307</v>
      </c>
      <c r="AC3341" t="s">
        <v>307</v>
      </c>
    </row>
    <row r="3342" spans="1:29" hidden="1" x14ac:dyDescent="0.25">
      <c r="A3342">
        <v>601249</v>
      </c>
      <c r="B3342" t="s">
        <v>2826</v>
      </c>
      <c r="C3342" t="s">
        <v>3168</v>
      </c>
      <c r="D3342" t="s">
        <v>333</v>
      </c>
      <c r="E3342" t="s">
        <v>40</v>
      </c>
      <c r="F3342" t="s">
        <v>89</v>
      </c>
      <c r="G3342">
        <v>0.25</v>
      </c>
      <c r="J3342" s="5"/>
      <c r="K3342" s="5"/>
      <c r="L3342" t="s">
        <v>151</v>
      </c>
      <c r="M3342">
        <v>2020</v>
      </c>
      <c r="N3342">
        <v>22</v>
      </c>
      <c r="O3342" t="s">
        <v>34</v>
      </c>
      <c r="Q3342" t="s">
        <v>69</v>
      </c>
      <c r="R3342" t="s">
        <v>91</v>
      </c>
      <c r="S3342" t="s">
        <v>92</v>
      </c>
      <c r="T3342">
        <v>1</v>
      </c>
      <c r="U3342" s="7">
        <v>2</v>
      </c>
      <c r="V3342" s="4">
        <v>0.5</v>
      </c>
      <c r="Y3342">
        <v>0.5</v>
      </c>
      <c r="Z3342" t="s">
        <v>22</v>
      </c>
      <c r="AA3342" t="b">
        <v>0</v>
      </c>
      <c r="AB3342" t="s">
        <v>151</v>
      </c>
      <c r="AC3342" t="s">
        <v>3189</v>
      </c>
    </row>
    <row r="3343" spans="1:29" hidden="1" x14ac:dyDescent="0.25">
      <c r="A3343">
        <v>587460</v>
      </c>
      <c r="B3343" t="s">
        <v>1478</v>
      </c>
      <c r="C3343" t="s">
        <v>3168</v>
      </c>
      <c r="D3343" t="s">
        <v>234</v>
      </c>
      <c r="E3343" t="s">
        <v>40</v>
      </c>
      <c r="F3343" t="s">
        <v>41</v>
      </c>
      <c r="G3343">
        <v>1</v>
      </c>
      <c r="J3343" s="5"/>
      <c r="K3343" s="5"/>
      <c r="L3343" t="s">
        <v>973</v>
      </c>
      <c r="M3343">
        <v>2021</v>
      </c>
      <c r="N3343">
        <v>12</v>
      </c>
      <c r="O3343" t="s">
        <v>34</v>
      </c>
      <c r="Q3343" t="s">
        <v>35</v>
      </c>
      <c r="R3343" t="s">
        <v>43</v>
      </c>
      <c r="S3343" t="s">
        <v>44</v>
      </c>
      <c r="T3343">
        <v>0.5</v>
      </c>
      <c r="U3343" s="7">
        <v>0.5</v>
      </c>
      <c r="V3343" s="4">
        <v>0.5</v>
      </c>
      <c r="Y3343">
        <v>0.5</v>
      </c>
      <c r="Z3343" t="s">
        <v>22</v>
      </c>
      <c r="AA3343" t="b">
        <v>0</v>
      </c>
      <c r="AB3343" t="s">
        <v>76</v>
      </c>
      <c r="AC3343" t="s">
        <v>3186</v>
      </c>
    </row>
    <row r="3344" spans="1:29" hidden="1" x14ac:dyDescent="0.25">
      <c r="A3344">
        <v>598930</v>
      </c>
      <c r="B3344" t="s">
        <v>1478</v>
      </c>
      <c r="C3344" t="s">
        <v>3168</v>
      </c>
      <c r="D3344" t="s">
        <v>234</v>
      </c>
      <c r="E3344" t="s">
        <v>228</v>
      </c>
      <c r="G3344">
        <v>0.5</v>
      </c>
      <c r="J3344" s="5"/>
      <c r="K3344" s="5"/>
      <c r="L3344" t="s">
        <v>2770</v>
      </c>
      <c r="M3344">
        <v>2021</v>
      </c>
      <c r="N3344">
        <v>13</v>
      </c>
      <c r="P3344" t="s">
        <v>2771</v>
      </c>
      <c r="Q3344" t="s">
        <v>35</v>
      </c>
      <c r="R3344" t="s">
        <v>228</v>
      </c>
      <c r="S3344" t="s">
        <v>61</v>
      </c>
      <c r="T3344">
        <v>0</v>
      </c>
      <c r="U3344" s="7">
        <v>0</v>
      </c>
      <c r="V3344" s="4">
        <v>0</v>
      </c>
      <c r="Y3344">
        <v>0</v>
      </c>
      <c r="Z3344" t="s">
        <v>22</v>
      </c>
      <c r="AA3344" t="b">
        <v>0</v>
      </c>
      <c r="AB3344" t="s">
        <v>76</v>
      </c>
      <c r="AC3344" t="s">
        <v>3186</v>
      </c>
    </row>
    <row r="3345" spans="1:29" hidden="1" x14ac:dyDescent="0.25">
      <c r="A3345">
        <v>599112</v>
      </c>
      <c r="B3345" t="s">
        <v>1481</v>
      </c>
      <c r="C3345" t="s">
        <v>3168</v>
      </c>
      <c r="D3345" t="s">
        <v>74</v>
      </c>
      <c r="E3345" t="s">
        <v>40</v>
      </c>
      <c r="F3345" t="s">
        <v>146</v>
      </c>
      <c r="G3345">
        <v>1</v>
      </c>
      <c r="H3345" t="s">
        <v>2827</v>
      </c>
      <c r="I3345" t="s">
        <v>49</v>
      </c>
      <c r="J3345" s="5"/>
      <c r="K3345" s="5"/>
      <c r="L3345" t="s">
        <v>1951</v>
      </c>
      <c r="M3345">
        <v>2021</v>
      </c>
      <c r="N3345">
        <v>11</v>
      </c>
      <c r="O3345" t="s">
        <v>184</v>
      </c>
      <c r="Q3345" t="s">
        <v>35</v>
      </c>
      <c r="R3345" t="s">
        <v>150</v>
      </c>
      <c r="S3345" t="s">
        <v>169</v>
      </c>
      <c r="T3345">
        <v>7</v>
      </c>
      <c r="U3345" s="7">
        <v>7</v>
      </c>
      <c r="V3345" s="4">
        <v>7</v>
      </c>
      <c r="Y3345">
        <v>7</v>
      </c>
      <c r="Z3345" t="s">
        <v>22</v>
      </c>
      <c r="AA3345" t="b">
        <v>0</v>
      </c>
      <c r="AB3345" t="s">
        <v>110</v>
      </c>
      <c r="AC3345" t="s">
        <v>110</v>
      </c>
    </row>
    <row r="3346" spans="1:29" hidden="1" x14ac:dyDescent="0.25">
      <c r="A3346">
        <v>599811</v>
      </c>
      <c r="B3346" t="s">
        <v>1481</v>
      </c>
      <c r="C3346" t="s">
        <v>3168</v>
      </c>
      <c r="D3346" t="s">
        <v>74</v>
      </c>
      <c r="E3346" t="s">
        <v>40</v>
      </c>
      <c r="F3346" t="s">
        <v>89</v>
      </c>
      <c r="G3346">
        <v>1</v>
      </c>
      <c r="J3346" s="5"/>
      <c r="K3346" s="5"/>
      <c r="L3346" t="s">
        <v>647</v>
      </c>
      <c r="M3346">
        <v>2021</v>
      </c>
      <c r="N3346">
        <v>11</v>
      </c>
      <c r="O3346" t="s">
        <v>34</v>
      </c>
      <c r="Q3346" t="s">
        <v>35</v>
      </c>
      <c r="R3346" t="s">
        <v>91</v>
      </c>
      <c r="S3346" t="s">
        <v>92</v>
      </c>
      <c r="T3346">
        <v>1</v>
      </c>
      <c r="U3346" s="7">
        <v>1</v>
      </c>
      <c r="V3346" s="4">
        <v>1</v>
      </c>
      <c r="Y3346">
        <v>1</v>
      </c>
      <c r="Z3346" t="s">
        <v>22</v>
      </c>
      <c r="AA3346" t="b">
        <v>0</v>
      </c>
      <c r="AB3346" t="s">
        <v>110</v>
      </c>
      <c r="AC3346" t="s">
        <v>110</v>
      </c>
    </row>
    <row r="3347" spans="1:29" hidden="1" x14ac:dyDescent="0.25">
      <c r="A3347">
        <v>597227</v>
      </c>
      <c r="B3347" t="s">
        <v>1495</v>
      </c>
      <c r="C3347" t="s">
        <v>3168</v>
      </c>
      <c r="D3347" t="s">
        <v>437</v>
      </c>
      <c r="E3347" t="s">
        <v>29</v>
      </c>
      <c r="F3347" t="s">
        <v>41</v>
      </c>
      <c r="G3347">
        <v>1</v>
      </c>
      <c r="J3347" s="5"/>
      <c r="K3347" s="5"/>
      <c r="L3347" t="s">
        <v>532</v>
      </c>
      <c r="M3347">
        <v>2021</v>
      </c>
      <c r="N3347">
        <v>4</v>
      </c>
      <c r="O3347" t="s">
        <v>34</v>
      </c>
      <c r="Q3347" t="s">
        <v>35</v>
      </c>
      <c r="R3347" t="s">
        <v>3105</v>
      </c>
      <c r="S3347" t="s">
        <v>44</v>
      </c>
      <c r="T3347">
        <v>0.5</v>
      </c>
      <c r="U3347" s="7">
        <v>0.5</v>
      </c>
      <c r="V3347" s="4">
        <v>0.5</v>
      </c>
      <c r="Y3347">
        <v>0.5</v>
      </c>
      <c r="Z3347" t="s">
        <v>22</v>
      </c>
      <c r="AA3347" t="b">
        <v>0</v>
      </c>
      <c r="AB3347" t="s">
        <v>76</v>
      </c>
      <c r="AC3347" t="s">
        <v>3187</v>
      </c>
    </row>
    <row r="3348" spans="1:29" hidden="1" x14ac:dyDescent="0.25">
      <c r="A3348">
        <v>601595</v>
      </c>
      <c r="B3348" t="s">
        <v>1495</v>
      </c>
      <c r="C3348" t="s">
        <v>3168</v>
      </c>
      <c r="D3348" t="s">
        <v>437</v>
      </c>
      <c r="E3348" t="s">
        <v>553</v>
      </c>
      <c r="F3348" t="s">
        <v>41</v>
      </c>
      <c r="G3348">
        <v>1</v>
      </c>
      <c r="J3348" s="5"/>
      <c r="K3348" s="5"/>
      <c r="L3348" t="s">
        <v>532</v>
      </c>
      <c r="M3348">
        <v>2021</v>
      </c>
      <c r="N3348">
        <v>4</v>
      </c>
      <c r="O3348" t="s">
        <v>34</v>
      </c>
      <c r="Q3348" t="s">
        <v>35</v>
      </c>
      <c r="R3348" t="s">
        <v>3103</v>
      </c>
      <c r="S3348" t="s">
        <v>61</v>
      </c>
      <c r="T3348">
        <v>0</v>
      </c>
      <c r="U3348" s="7">
        <v>0</v>
      </c>
      <c r="V3348" s="4">
        <v>0</v>
      </c>
      <c r="Y3348">
        <v>0</v>
      </c>
      <c r="Z3348" t="s">
        <v>22</v>
      </c>
      <c r="AA3348" t="b">
        <v>0</v>
      </c>
      <c r="AB3348" t="s">
        <v>76</v>
      </c>
      <c r="AC3348" t="s">
        <v>3187</v>
      </c>
    </row>
    <row r="3349" spans="1:29" hidden="1" x14ac:dyDescent="0.25">
      <c r="A3349">
        <v>601598</v>
      </c>
      <c r="B3349" t="s">
        <v>1495</v>
      </c>
      <c r="C3349" t="s">
        <v>3168</v>
      </c>
      <c r="D3349" t="s">
        <v>437</v>
      </c>
      <c r="E3349" t="s">
        <v>228</v>
      </c>
      <c r="G3349">
        <v>1</v>
      </c>
      <c r="J3349" s="5"/>
      <c r="K3349" s="5"/>
      <c r="L3349" t="s">
        <v>2828</v>
      </c>
      <c r="M3349">
        <v>2021</v>
      </c>
      <c r="N3349">
        <v>7</v>
      </c>
      <c r="P3349" t="s">
        <v>2829</v>
      </c>
      <c r="Q3349" t="s">
        <v>35</v>
      </c>
      <c r="R3349" t="s">
        <v>228</v>
      </c>
      <c r="S3349" t="s">
        <v>61</v>
      </c>
      <c r="T3349">
        <v>0</v>
      </c>
      <c r="U3349" s="7">
        <v>0</v>
      </c>
      <c r="V3349" s="4">
        <v>0</v>
      </c>
      <c r="Y3349">
        <v>0</v>
      </c>
      <c r="Z3349" t="s">
        <v>22</v>
      </c>
      <c r="AA3349" t="b">
        <v>0</v>
      </c>
      <c r="AB3349" t="s">
        <v>76</v>
      </c>
      <c r="AC3349" t="s">
        <v>3187</v>
      </c>
    </row>
    <row r="3350" spans="1:29" hidden="1" x14ac:dyDescent="0.25">
      <c r="A3350">
        <v>599387</v>
      </c>
      <c r="B3350" t="s">
        <v>1496</v>
      </c>
      <c r="C3350" t="s">
        <v>3168</v>
      </c>
      <c r="D3350" t="s">
        <v>234</v>
      </c>
      <c r="E3350" t="s">
        <v>99</v>
      </c>
      <c r="F3350" t="s">
        <v>524</v>
      </c>
      <c r="G3350">
        <v>0.5</v>
      </c>
      <c r="J3350" s="5"/>
      <c r="K3350" s="5"/>
      <c r="L3350" t="s">
        <v>2690</v>
      </c>
      <c r="M3350">
        <v>2021</v>
      </c>
      <c r="N3350">
        <v>11</v>
      </c>
      <c r="P3350" t="s">
        <v>998</v>
      </c>
      <c r="Q3350" t="s">
        <v>69</v>
      </c>
      <c r="R3350" t="s">
        <v>3101</v>
      </c>
      <c r="S3350" t="s">
        <v>104</v>
      </c>
      <c r="T3350">
        <v>0.25</v>
      </c>
      <c r="U3350" s="7">
        <v>0.5</v>
      </c>
      <c r="V3350" s="4">
        <v>0.25</v>
      </c>
      <c r="Y3350">
        <v>0.25</v>
      </c>
      <c r="Z3350" t="s">
        <v>22</v>
      </c>
      <c r="AA3350" t="b">
        <v>0</v>
      </c>
      <c r="AB3350" t="s">
        <v>76</v>
      </c>
      <c r="AC3350" t="s">
        <v>3186</v>
      </c>
    </row>
    <row r="3351" spans="1:29" hidden="1" x14ac:dyDescent="0.25">
      <c r="A3351">
        <v>607048</v>
      </c>
      <c r="B3351" t="s">
        <v>1496</v>
      </c>
      <c r="C3351" t="s">
        <v>3168</v>
      </c>
      <c r="D3351" t="s">
        <v>234</v>
      </c>
      <c r="E3351" t="s">
        <v>228</v>
      </c>
      <c r="G3351">
        <v>1</v>
      </c>
      <c r="J3351" s="5"/>
      <c r="K3351" s="5"/>
      <c r="L3351" t="s">
        <v>2830</v>
      </c>
      <c r="M3351">
        <v>2021</v>
      </c>
      <c r="N3351">
        <v>4</v>
      </c>
      <c r="P3351" t="s">
        <v>266</v>
      </c>
      <c r="Q3351" t="s">
        <v>35</v>
      </c>
      <c r="R3351" t="s">
        <v>228</v>
      </c>
      <c r="S3351" t="s">
        <v>61</v>
      </c>
      <c r="T3351">
        <v>0</v>
      </c>
      <c r="U3351" s="7">
        <v>0</v>
      </c>
      <c r="V3351" s="4">
        <v>0</v>
      </c>
      <c r="Y3351">
        <v>0</v>
      </c>
      <c r="Z3351" t="s">
        <v>22</v>
      </c>
      <c r="AA3351" t="b">
        <v>0</v>
      </c>
      <c r="AB3351" t="s">
        <v>76</v>
      </c>
      <c r="AC3351" t="s">
        <v>3186</v>
      </c>
    </row>
    <row r="3352" spans="1:29" hidden="1" x14ac:dyDescent="0.25">
      <c r="A3352">
        <v>587212</v>
      </c>
      <c r="B3352" t="s">
        <v>1499</v>
      </c>
      <c r="C3352" t="s">
        <v>3168</v>
      </c>
      <c r="D3352" t="s">
        <v>470</v>
      </c>
      <c r="E3352" t="s">
        <v>40</v>
      </c>
      <c r="F3352" t="s">
        <v>64</v>
      </c>
      <c r="G3352">
        <v>0.25</v>
      </c>
      <c r="H3352" t="s">
        <v>2676</v>
      </c>
      <c r="I3352" t="s">
        <v>143</v>
      </c>
      <c r="J3352" s="5">
        <v>617257000003</v>
      </c>
      <c r="K3352" s="5" t="s">
        <v>143</v>
      </c>
      <c r="L3352" t="s">
        <v>2677</v>
      </c>
      <c r="M3352">
        <v>2021</v>
      </c>
      <c r="N3352">
        <v>13</v>
      </c>
      <c r="O3352" t="s">
        <v>173</v>
      </c>
      <c r="Q3352" t="s">
        <v>69</v>
      </c>
      <c r="R3352" t="s">
        <v>70</v>
      </c>
      <c r="S3352" t="s">
        <v>2566</v>
      </c>
      <c r="T3352">
        <v>25</v>
      </c>
      <c r="U3352" s="7">
        <v>25</v>
      </c>
      <c r="V3352" s="4">
        <v>6.25</v>
      </c>
      <c r="Y3352">
        <v>6.25</v>
      </c>
      <c r="Z3352" t="s">
        <v>22</v>
      </c>
      <c r="AA3352" t="b">
        <v>0</v>
      </c>
      <c r="AB3352" t="s">
        <v>151</v>
      </c>
      <c r="AC3352" t="s">
        <v>151</v>
      </c>
    </row>
    <row r="3353" spans="1:29" hidden="1" x14ac:dyDescent="0.25">
      <c r="A3353">
        <v>596332</v>
      </c>
      <c r="B3353" t="s">
        <v>1499</v>
      </c>
      <c r="C3353" t="s">
        <v>3168</v>
      </c>
      <c r="D3353" t="s">
        <v>470</v>
      </c>
      <c r="E3353" t="s">
        <v>228</v>
      </c>
      <c r="F3353" t="s">
        <v>524</v>
      </c>
      <c r="G3353">
        <v>0.25</v>
      </c>
      <c r="J3353" s="5"/>
      <c r="K3353" s="5"/>
      <c r="L3353" t="s">
        <v>2562</v>
      </c>
      <c r="M3353">
        <v>2021</v>
      </c>
      <c r="N3353">
        <v>7</v>
      </c>
      <c r="P3353" t="s">
        <v>2563</v>
      </c>
      <c r="Q3353" t="s">
        <v>69</v>
      </c>
      <c r="R3353" t="s">
        <v>3096</v>
      </c>
      <c r="S3353" t="s">
        <v>61</v>
      </c>
      <c r="T3353">
        <v>0</v>
      </c>
      <c r="U3353" s="7">
        <v>0</v>
      </c>
      <c r="V3353" s="4">
        <v>0</v>
      </c>
      <c r="Y3353">
        <v>0</v>
      </c>
      <c r="Z3353" t="s">
        <v>22</v>
      </c>
      <c r="AA3353" t="b">
        <v>0</v>
      </c>
      <c r="AB3353" t="s">
        <v>151</v>
      </c>
      <c r="AC3353" t="s">
        <v>151</v>
      </c>
    </row>
    <row r="3354" spans="1:29" hidden="1" x14ac:dyDescent="0.25">
      <c r="A3354">
        <v>597322</v>
      </c>
      <c r="B3354" t="s">
        <v>1499</v>
      </c>
      <c r="C3354" t="s">
        <v>3168</v>
      </c>
      <c r="D3354" t="s">
        <v>470</v>
      </c>
      <c r="E3354" t="s">
        <v>40</v>
      </c>
      <c r="F3354" t="s">
        <v>64</v>
      </c>
      <c r="G3354">
        <v>0.25</v>
      </c>
      <c r="H3354" t="s">
        <v>2680</v>
      </c>
      <c r="I3354" t="s">
        <v>143</v>
      </c>
      <c r="J3354" s="5">
        <v>618478900001</v>
      </c>
      <c r="K3354" s="5" t="s">
        <v>66</v>
      </c>
      <c r="L3354" t="s">
        <v>2681</v>
      </c>
      <c r="M3354">
        <v>2021</v>
      </c>
      <c r="N3354">
        <v>17</v>
      </c>
      <c r="O3354" t="s">
        <v>68</v>
      </c>
      <c r="Q3354" t="s">
        <v>69</v>
      </c>
      <c r="R3354" t="s">
        <v>70</v>
      </c>
      <c r="S3354" t="s">
        <v>145</v>
      </c>
      <c r="T3354">
        <v>22</v>
      </c>
      <c r="U3354" s="7">
        <v>22</v>
      </c>
      <c r="V3354" s="4">
        <v>5.5</v>
      </c>
      <c r="Y3354">
        <v>5.5</v>
      </c>
      <c r="Z3354" t="s">
        <v>22</v>
      </c>
      <c r="AA3354" t="b">
        <v>0</v>
      </c>
      <c r="AB3354" t="s">
        <v>151</v>
      </c>
      <c r="AC3354" t="s">
        <v>151</v>
      </c>
    </row>
    <row r="3355" spans="1:29" hidden="1" x14ac:dyDescent="0.25">
      <c r="A3355">
        <v>600892</v>
      </c>
      <c r="B3355" t="s">
        <v>1499</v>
      </c>
      <c r="C3355" t="s">
        <v>3168</v>
      </c>
      <c r="D3355" t="s">
        <v>470</v>
      </c>
      <c r="E3355" t="s">
        <v>228</v>
      </c>
      <c r="F3355" t="s">
        <v>100</v>
      </c>
      <c r="G3355">
        <v>0.25</v>
      </c>
      <c r="J3355" s="5"/>
      <c r="K3355" s="5"/>
      <c r="L3355" t="s">
        <v>2620</v>
      </c>
      <c r="M3355">
        <v>2021</v>
      </c>
      <c r="N3355">
        <v>4</v>
      </c>
      <c r="P3355" t="s">
        <v>2682</v>
      </c>
      <c r="Q3355" t="s">
        <v>35</v>
      </c>
      <c r="R3355" t="s">
        <v>3093</v>
      </c>
      <c r="S3355" t="s">
        <v>61</v>
      </c>
      <c r="T3355">
        <v>0</v>
      </c>
      <c r="U3355" s="7">
        <v>0</v>
      </c>
      <c r="V3355" s="4">
        <v>0</v>
      </c>
      <c r="Y3355">
        <v>0</v>
      </c>
      <c r="Z3355" t="s">
        <v>22</v>
      </c>
      <c r="AA3355" t="b">
        <v>0</v>
      </c>
      <c r="AB3355" t="s">
        <v>151</v>
      </c>
      <c r="AC3355" t="s">
        <v>151</v>
      </c>
    </row>
    <row r="3356" spans="1:29" x14ac:dyDescent="0.25">
      <c r="A3356">
        <v>574002</v>
      </c>
      <c r="B3356" t="s">
        <v>209</v>
      </c>
      <c r="C3356" t="s">
        <v>3170</v>
      </c>
      <c r="D3356" t="s">
        <v>28</v>
      </c>
      <c r="E3356" t="s">
        <v>40</v>
      </c>
      <c r="F3356" t="s">
        <v>64</v>
      </c>
      <c r="G3356">
        <v>0.2</v>
      </c>
      <c r="H3356" t="s">
        <v>419</v>
      </c>
      <c r="I3356" t="s">
        <v>143</v>
      </c>
      <c r="J3356" s="5">
        <v>745546500121</v>
      </c>
      <c r="K3356" s="5" t="s">
        <v>420</v>
      </c>
      <c r="L3356" t="s">
        <v>421</v>
      </c>
      <c r="M3356">
        <v>2021</v>
      </c>
      <c r="N3356">
        <v>7</v>
      </c>
      <c r="O3356" t="s">
        <v>173</v>
      </c>
      <c r="Q3356" t="s">
        <v>69</v>
      </c>
      <c r="R3356" t="s">
        <v>70</v>
      </c>
      <c r="S3356" t="s">
        <v>145</v>
      </c>
      <c r="T3356">
        <v>22</v>
      </c>
      <c r="U3356" s="7">
        <v>22</v>
      </c>
      <c r="V3356" s="4">
        <v>4.4000000000000004</v>
      </c>
      <c r="Y3356">
        <v>4.4000000000000004</v>
      </c>
      <c r="Z3356" t="s">
        <v>22</v>
      </c>
      <c r="AA3356" t="b">
        <v>0</v>
      </c>
      <c r="AB3356" t="s">
        <v>38</v>
      </c>
      <c r="AC3356" t="s">
        <v>38</v>
      </c>
    </row>
    <row r="3357" spans="1:29" x14ac:dyDescent="0.25">
      <c r="A3357">
        <v>594955</v>
      </c>
      <c r="B3357" t="s">
        <v>209</v>
      </c>
      <c r="C3357" t="s">
        <v>3172</v>
      </c>
      <c r="D3357" t="s">
        <v>28</v>
      </c>
      <c r="E3357" t="s">
        <v>40</v>
      </c>
      <c r="F3357" t="s">
        <v>146</v>
      </c>
      <c r="G3357">
        <v>0.5</v>
      </c>
      <c r="H3357" t="s">
        <v>422</v>
      </c>
      <c r="I3357" t="s">
        <v>32</v>
      </c>
      <c r="J3357" s="5"/>
      <c r="K3357" s="5"/>
      <c r="L3357" t="s">
        <v>423</v>
      </c>
      <c r="M3357">
        <v>2021</v>
      </c>
      <c r="N3357">
        <v>4</v>
      </c>
      <c r="O3357" t="s">
        <v>34</v>
      </c>
      <c r="Q3357" t="s">
        <v>35</v>
      </c>
      <c r="R3357" t="s">
        <v>150</v>
      </c>
      <c r="S3357" t="s">
        <v>37</v>
      </c>
      <c r="T3357">
        <v>4</v>
      </c>
      <c r="U3357" s="7">
        <v>4</v>
      </c>
      <c r="V3357" s="4">
        <v>2</v>
      </c>
      <c r="Y3357">
        <v>2</v>
      </c>
      <c r="Z3357" t="s">
        <v>22</v>
      </c>
      <c r="AA3357" t="b">
        <v>0</v>
      </c>
      <c r="AB3357" t="s">
        <v>38</v>
      </c>
      <c r="AC3357" t="s">
        <v>38</v>
      </c>
    </row>
    <row r="3358" spans="1:29" x14ac:dyDescent="0.25">
      <c r="A3358">
        <v>598996</v>
      </c>
      <c r="B3358" t="s">
        <v>209</v>
      </c>
      <c r="C3358" t="s">
        <v>3168</v>
      </c>
      <c r="D3358" t="s">
        <v>28</v>
      </c>
      <c r="E3358" t="s">
        <v>40</v>
      </c>
      <c r="F3358" t="s">
        <v>64</v>
      </c>
      <c r="G3358">
        <v>0.11111111111110999</v>
      </c>
      <c r="H3358" t="s">
        <v>2831</v>
      </c>
      <c r="I3358" t="s">
        <v>66</v>
      </c>
      <c r="J3358" s="5">
        <v>694152400001</v>
      </c>
      <c r="K3358" s="5" t="s">
        <v>80</v>
      </c>
      <c r="L3358" t="s">
        <v>425</v>
      </c>
      <c r="M3358">
        <v>2021</v>
      </c>
      <c r="N3358">
        <v>24</v>
      </c>
      <c r="O3358" t="s">
        <v>149</v>
      </c>
      <c r="Q3358" t="s">
        <v>69</v>
      </c>
      <c r="R3358" t="s">
        <v>70</v>
      </c>
      <c r="S3358" t="s">
        <v>704</v>
      </c>
      <c r="T3358">
        <v>18</v>
      </c>
      <c r="U3358" s="7">
        <v>18</v>
      </c>
      <c r="V3358" s="4">
        <v>1.99999999999998</v>
      </c>
      <c r="Y3358">
        <v>1.99999999999998</v>
      </c>
      <c r="Z3358" t="s">
        <v>22</v>
      </c>
      <c r="AA3358" t="b">
        <v>0</v>
      </c>
      <c r="AB3358" t="s">
        <v>38</v>
      </c>
      <c r="AC3358" t="s">
        <v>38</v>
      </c>
    </row>
    <row r="3359" spans="1:29" x14ac:dyDescent="0.25">
      <c r="A3359">
        <v>600088</v>
      </c>
      <c r="B3359" t="s">
        <v>209</v>
      </c>
      <c r="C3359" t="s">
        <v>3170</v>
      </c>
      <c r="D3359" t="s">
        <v>28</v>
      </c>
      <c r="E3359" t="s">
        <v>40</v>
      </c>
      <c r="F3359" t="s">
        <v>64</v>
      </c>
      <c r="G3359">
        <v>0.2</v>
      </c>
      <c r="H3359" t="s">
        <v>424</v>
      </c>
      <c r="I3359" t="s">
        <v>66</v>
      </c>
      <c r="J3359" s="5">
        <v>690531000001</v>
      </c>
      <c r="K3359" s="5" t="s">
        <v>80</v>
      </c>
      <c r="L3359" t="s">
        <v>425</v>
      </c>
      <c r="M3359">
        <v>2021</v>
      </c>
      <c r="N3359">
        <v>10</v>
      </c>
      <c r="O3359" t="s">
        <v>149</v>
      </c>
      <c r="Q3359" t="s">
        <v>69</v>
      </c>
      <c r="R3359" t="s">
        <v>70</v>
      </c>
      <c r="S3359" t="s">
        <v>208</v>
      </c>
      <c r="T3359">
        <v>14</v>
      </c>
      <c r="U3359" s="7">
        <v>14</v>
      </c>
      <c r="V3359" s="4">
        <v>2.8000000000000003</v>
      </c>
      <c r="Y3359">
        <v>2.8000000000000003</v>
      </c>
      <c r="Z3359" t="s">
        <v>22</v>
      </c>
      <c r="AA3359" t="b">
        <v>0</v>
      </c>
      <c r="AB3359" t="s">
        <v>38</v>
      </c>
      <c r="AC3359" t="s">
        <v>38</v>
      </c>
    </row>
    <row r="3360" spans="1:29" hidden="1" x14ac:dyDescent="0.25">
      <c r="A3360">
        <v>577903</v>
      </c>
      <c r="B3360" t="s">
        <v>1503</v>
      </c>
      <c r="C3360" t="s">
        <v>3168</v>
      </c>
      <c r="D3360" t="s">
        <v>470</v>
      </c>
      <c r="E3360" t="s">
        <v>40</v>
      </c>
      <c r="F3360" t="s">
        <v>30</v>
      </c>
      <c r="G3360">
        <v>0.25</v>
      </c>
      <c r="H3360" t="s">
        <v>2832</v>
      </c>
      <c r="I3360" t="s">
        <v>49</v>
      </c>
      <c r="J3360" s="5"/>
      <c r="K3360" s="5"/>
      <c r="L3360" t="s">
        <v>286</v>
      </c>
      <c r="M3360">
        <v>2020</v>
      </c>
      <c r="N3360">
        <v>18</v>
      </c>
      <c r="O3360" t="s">
        <v>34</v>
      </c>
      <c r="Q3360" t="s">
        <v>35</v>
      </c>
      <c r="R3360" t="s">
        <v>55</v>
      </c>
      <c r="S3360" t="s">
        <v>169</v>
      </c>
      <c r="T3360">
        <v>7</v>
      </c>
      <c r="U3360" s="7">
        <v>7</v>
      </c>
      <c r="V3360" s="4">
        <v>1.75</v>
      </c>
      <c r="Y3360">
        <v>1.75</v>
      </c>
      <c r="Z3360" t="s">
        <v>22</v>
      </c>
      <c r="AA3360" t="b">
        <v>0</v>
      </c>
      <c r="AB3360" t="s">
        <v>151</v>
      </c>
      <c r="AC3360" t="s">
        <v>151</v>
      </c>
    </row>
    <row r="3361" spans="1:29" hidden="1" x14ac:dyDescent="0.25">
      <c r="A3361">
        <v>578291</v>
      </c>
      <c r="B3361" t="s">
        <v>1503</v>
      </c>
      <c r="C3361" t="s">
        <v>3168</v>
      </c>
      <c r="D3361" t="s">
        <v>470</v>
      </c>
      <c r="E3361" t="s">
        <v>40</v>
      </c>
      <c r="F3361" t="s">
        <v>47</v>
      </c>
      <c r="G3361">
        <v>0.25</v>
      </c>
      <c r="H3361" t="s">
        <v>2833</v>
      </c>
      <c r="I3361" t="s">
        <v>143</v>
      </c>
      <c r="J3361" s="5">
        <v>532432400001</v>
      </c>
      <c r="K3361" s="5" t="s">
        <v>32</v>
      </c>
      <c r="L3361" t="s">
        <v>2834</v>
      </c>
      <c r="M3361">
        <v>2020</v>
      </c>
      <c r="N3361">
        <v>13</v>
      </c>
      <c r="O3361" t="s">
        <v>173</v>
      </c>
      <c r="Q3361" t="s">
        <v>69</v>
      </c>
      <c r="R3361" t="s">
        <v>51</v>
      </c>
      <c r="S3361" t="s">
        <v>145</v>
      </c>
      <c r="T3361">
        <v>22</v>
      </c>
      <c r="U3361" s="7">
        <v>22</v>
      </c>
      <c r="V3361" s="4">
        <v>5.5</v>
      </c>
      <c r="Y3361">
        <v>5.5</v>
      </c>
      <c r="Z3361" t="s">
        <v>22</v>
      </c>
      <c r="AA3361" t="b">
        <v>0</v>
      </c>
      <c r="AB3361" t="s">
        <v>151</v>
      </c>
      <c r="AC3361" t="s">
        <v>151</v>
      </c>
    </row>
    <row r="3362" spans="1:29" hidden="1" x14ac:dyDescent="0.25">
      <c r="A3362">
        <v>585338</v>
      </c>
      <c r="B3362" t="s">
        <v>1503</v>
      </c>
      <c r="C3362" t="s">
        <v>3168</v>
      </c>
      <c r="D3362" t="s">
        <v>470</v>
      </c>
      <c r="E3362" t="s">
        <v>117</v>
      </c>
      <c r="G3362">
        <v>0.25</v>
      </c>
      <c r="J3362" s="5"/>
      <c r="K3362" s="5"/>
      <c r="L3362" t="s">
        <v>2835</v>
      </c>
      <c r="M3362">
        <v>2021</v>
      </c>
      <c r="N3362">
        <v>20</v>
      </c>
      <c r="O3362" t="s">
        <v>68</v>
      </c>
      <c r="P3362" t="s">
        <v>2836</v>
      </c>
      <c r="Q3362" t="s">
        <v>69</v>
      </c>
      <c r="R3362" t="s">
        <v>117</v>
      </c>
      <c r="S3362" t="s">
        <v>120</v>
      </c>
      <c r="T3362">
        <v>1</v>
      </c>
      <c r="U3362" s="7">
        <v>2</v>
      </c>
      <c r="V3362" s="4">
        <v>0.5</v>
      </c>
      <c r="Y3362">
        <v>0.5</v>
      </c>
      <c r="Z3362" t="s">
        <v>22</v>
      </c>
      <c r="AA3362" t="b">
        <v>0</v>
      </c>
      <c r="AB3362" t="s">
        <v>151</v>
      </c>
      <c r="AC3362" t="s">
        <v>151</v>
      </c>
    </row>
    <row r="3363" spans="1:29" hidden="1" x14ac:dyDescent="0.25">
      <c r="A3363">
        <v>587076</v>
      </c>
      <c r="B3363" t="s">
        <v>1503</v>
      </c>
      <c r="C3363" t="s">
        <v>3168</v>
      </c>
      <c r="D3363" t="s">
        <v>470</v>
      </c>
      <c r="E3363" t="s">
        <v>40</v>
      </c>
      <c r="F3363" t="s">
        <v>430</v>
      </c>
      <c r="G3363">
        <v>0.25</v>
      </c>
      <c r="J3363" s="5">
        <v>605452600007</v>
      </c>
      <c r="K3363" s="5" t="s">
        <v>1023</v>
      </c>
      <c r="L3363" t="s">
        <v>2837</v>
      </c>
      <c r="M3363">
        <v>2021</v>
      </c>
      <c r="N3363">
        <v>16</v>
      </c>
      <c r="O3363" t="s">
        <v>168</v>
      </c>
      <c r="Q3363" t="s">
        <v>69</v>
      </c>
      <c r="R3363" t="s">
        <v>435</v>
      </c>
      <c r="S3363" t="s">
        <v>208</v>
      </c>
      <c r="T3363">
        <v>14</v>
      </c>
      <c r="U3363" s="7">
        <v>14</v>
      </c>
      <c r="V3363" s="4">
        <v>3.5</v>
      </c>
      <c r="Y3363">
        <v>3.5</v>
      </c>
      <c r="Z3363" t="s">
        <v>22</v>
      </c>
      <c r="AA3363" t="b">
        <v>0</v>
      </c>
      <c r="AB3363" t="s">
        <v>151</v>
      </c>
      <c r="AC3363" t="s">
        <v>151</v>
      </c>
    </row>
    <row r="3364" spans="1:29" hidden="1" x14ac:dyDescent="0.25">
      <c r="A3364">
        <v>598734</v>
      </c>
      <c r="B3364" t="s">
        <v>2838</v>
      </c>
      <c r="C3364" t="s">
        <v>3168</v>
      </c>
      <c r="D3364" t="s">
        <v>196</v>
      </c>
      <c r="E3364" t="s">
        <v>40</v>
      </c>
      <c r="F3364" t="s">
        <v>41</v>
      </c>
      <c r="G3364">
        <v>1</v>
      </c>
      <c r="J3364" s="5"/>
      <c r="K3364" s="5"/>
      <c r="L3364" t="s">
        <v>1691</v>
      </c>
      <c r="M3364">
        <v>2021</v>
      </c>
      <c r="N3364">
        <v>11</v>
      </c>
      <c r="O3364" t="s">
        <v>34</v>
      </c>
      <c r="Q3364" t="s">
        <v>35</v>
      </c>
      <c r="R3364" t="s">
        <v>43</v>
      </c>
      <c r="S3364" t="s">
        <v>44</v>
      </c>
      <c r="T3364">
        <v>0.5</v>
      </c>
      <c r="U3364" s="7">
        <v>0.5</v>
      </c>
      <c r="V3364" s="4">
        <v>0.5</v>
      </c>
      <c r="Y3364">
        <v>0.5</v>
      </c>
      <c r="Z3364" t="s">
        <v>22</v>
      </c>
      <c r="AA3364" t="b">
        <v>0</v>
      </c>
      <c r="AB3364" t="s">
        <v>76</v>
      </c>
      <c r="AC3364" t="s">
        <v>3188</v>
      </c>
    </row>
    <row r="3365" spans="1:29" hidden="1" x14ac:dyDescent="0.25">
      <c r="A3365">
        <v>581417</v>
      </c>
      <c r="B3365" t="s">
        <v>2839</v>
      </c>
      <c r="C3365" t="s">
        <v>3168</v>
      </c>
      <c r="D3365" t="s">
        <v>74</v>
      </c>
      <c r="E3365" t="s">
        <v>58</v>
      </c>
      <c r="G3365">
        <v>0.2</v>
      </c>
      <c r="J3365" s="5"/>
      <c r="K3365" s="5"/>
      <c r="L3365" t="s">
        <v>2614</v>
      </c>
      <c r="M3365">
        <v>2020</v>
      </c>
      <c r="N3365">
        <v>311</v>
      </c>
      <c r="O3365" t="s">
        <v>34</v>
      </c>
      <c r="P3365" t="s">
        <v>362</v>
      </c>
      <c r="Q3365" t="s">
        <v>35</v>
      </c>
      <c r="R3365" t="s">
        <v>58</v>
      </c>
      <c r="S3365" t="s">
        <v>60</v>
      </c>
      <c r="T3365">
        <v>3</v>
      </c>
      <c r="U3365" s="7">
        <v>3</v>
      </c>
      <c r="V3365" s="4">
        <v>0.60000000000000009</v>
      </c>
      <c r="Y3365">
        <v>0.60000000000000009</v>
      </c>
      <c r="Z3365" t="s">
        <v>22</v>
      </c>
      <c r="AA3365" t="b">
        <v>0</v>
      </c>
      <c r="AB3365" t="s">
        <v>76</v>
      </c>
      <c r="AC3365" t="s">
        <v>3185</v>
      </c>
    </row>
    <row r="3366" spans="1:29" hidden="1" x14ac:dyDescent="0.25">
      <c r="A3366">
        <v>601249</v>
      </c>
      <c r="B3366" t="s">
        <v>2840</v>
      </c>
      <c r="C3366" t="s">
        <v>3168</v>
      </c>
      <c r="D3366" t="s">
        <v>263</v>
      </c>
      <c r="E3366" t="s">
        <v>40</v>
      </c>
      <c r="F3366" t="s">
        <v>89</v>
      </c>
      <c r="G3366">
        <v>0.25</v>
      </c>
      <c r="J3366" s="5"/>
      <c r="K3366" s="5"/>
      <c r="L3366" t="s">
        <v>151</v>
      </c>
      <c r="M3366">
        <v>2020</v>
      </c>
      <c r="N3366">
        <v>22</v>
      </c>
      <c r="O3366" t="s">
        <v>34</v>
      </c>
      <c r="Q3366" t="s">
        <v>69</v>
      </c>
      <c r="R3366" t="s">
        <v>91</v>
      </c>
      <c r="S3366" t="s">
        <v>92</v>
      </c>
      <c r="T3366">
        <v>1</v>
      </c>
      <c r="U3366" s="7">
        <v>2</v>
      </c>
      <c r="V3366" s="4">
        <v>0.5</v>
      </c>
      <c r="Y3366">
        <v>0.5</v>
      </c>
      <c r="Z3366" t="s">
        <v>22</v>
      </c>
      <c r="AA3366" t="b">
        <v>0</v>
      </c>
      <c r="AB3366" t="s">
        <v>151</v>
      </c>
      <c r="AC3366" t="s">
        <v>3189</v>
      </c>
    </row>
    <row r="3367" spans="1:29" hidden="1" x14ac:dyDescent="0.25">
      <c r="A3367">
        <v>598882</v>
      </c>
      <c r="B3367" t="s">
        <v>1918</v>
      </c>
      <c r="C3367" t="s">
        <v>3168</v>
      </c>
      <c r="D3367" t="s">
        <v>477</v>
      </c>
      <c r="E3367" t="s">
        <v>58</v>
      </c>
      <c r="G3367">
        <v>9.0909090909090995E-2</v>
      </c>
      <c r="J3367" s="5"/>
      <c r="K3367" s="5"/>
      <c r="M3367">
        <v>2021</v>
      </c>
      <c r="N3367">
        <v>124</v>
      </c>
      <c r="O3367" t="s">
        <v>34</v>
      </c>
      <c r="P3367" t="s">
        <v>1751</v>
      </c>
      <c r="Q3367" t="s">
        <v>35</v>
      </c>
      <c r="R3367" t="s">
        <v>58</v>
      </c>
      <c r="S3367" t="s">
        <v>60</v>
      </c>
      <c r="T3367">
        <v>3</v>
      </c>
      <c r="U3367" s="7">
        <v>3</v>
      </c>
      <c r="V3367" s="4">
        <v>0.27272727272727298</v>
      </c>
      <c r="Y3367">
        <v>0.27272727272727298</v>
      </c>
      <c r="Z3367" t="s">
        <v>22</v>
      </c>
      <c r="AA3367" t="b">
        <v>0</v>
      </c>
      <c r="AB3367" t="s">
        <v>76</v>
      </c>
      <c r="AC3367" t="s">
        <v>3185</v>
      </c>
    </row>
    <row r="3368" spans="1:29" hidden="1" x14ac:dyDescent="0.25">
      <c r="A3368">
        <v>600793</v>
      </c>
      <c r="B3368" t="s">
        <v>1516</v>
      </c>
      <c r="C3368" t="s">
        <v>3168</v>
      </c>
      <c r="D3368" t="s">
        <v>108</v>
      </c>
      <c r="E3368" t="s">
        <v>271</v>
      </c>
      <c r="G3368">
        <v>0.5</v>
      </c>
      <c r="J3368" s="5"/>
      <c r="K3368" s="5"/>
      <c r="L3368" t="s">
        <v>2841</v>
      </c>
      <c r="M3368">
        <v>2021</v>
      </c>
      <c r="N3368">
        <v>26</v>
      </c>
      <c r="O3368" t="s">
        <v>368</v>
      </c>
      <c r="P3368" t="s">
        <v>2842</v>
      </c>
      <c r="Q3368" t="s">
        <v>69</v>
      </c>
      <c r="R3368" t="s">
        <v>271</v>
      </c>
      <c r="S3368" t="s">
        <v>120</v>
      </c>
      <c r="T3368">
        <v>1</v>
      </c>
      <c r="U3368" s="7">
        <v>2</v>
      </c>
      <c r="V3368" s="4">
        <v>1</v>
      </c>
      <c r="Y3368">
        <v>1</v>
      </c>
      <c r="Z3368" t="s">
        <v>22</v>
      </c>
      <c r="AA3368" t="b">
        <v>0</v>
      </c>
      <c r="AB3368" t="s">
        <v>76</v>
      </c>
      <c r="AC3368" t="s">
        <v>3185</v>
      </c>
    </row>
    <row r="3369" spans="1:29" hidden="1" x14ac:dyDescent="0.25">
      <c r="A3369">
        <v>593540</v>
      </c>
      <c r="B3369" t="s">
        <v>1520</v>
      </c>
      <c r="C3369" t="s">
        <v>3168</v>
      </c>
      <c r="D3369" t="s">
        <v>201</v>
      </c>
      <c r="E3369" t="s">
        <v>99</v>
      </c>
      <c r="F3369" t="s">
        <v>100</v>
      </c>
      <c r="G3369">
        <v>0.5</v>
      </c>
      <c r="J3369" s="5"/>
      <c r="K3369" s="5"/>
      <c r="L3369" t="s">
        <v>2622</v>
      </c>
      <c r="M3369">
        <v>2020</v>
      </c>
      <c r="N3369">
        <v>7</v>
      </c>
      <c r="P3369" t="s">
        <v>2623</v>
      </c>
      <c r="Q3369" t="s">
        <v>35</v>
      </c>
      <c r="R3369" t="s">
        <v>103</v>
      </c>
      <c r="S3369" t="s">
        <v>104</v>
      </c>
      <c r="T3369">
        <v>0.25</v>
      </c>
      <c r="U3369" s="7">
        <v>0.25</v>
      </c>
      <c r="V3369" s="4">
        <v>0.125</v>
      </c>
      <c r="Y3369">
        <v>0.125</v>
      </c>
      <c r="Z3369" t="s">
        <v>22</v>
      </c>
      <c r="AA3369" t="b">
        <v>0</v>
      </c>
      <c r="AB3369" t="s">
        <v>151</v>
      </c>
      <c r="AC3369" t="s">
        <v>458</v>
      </c>
    </row>
    <row r="3370" spans="1:29" hidden="1" x14ac:dyDescent="0.25">
      <c r="A3370">
        <v>605604</v>
      </c>
      <c r="B3370" t="s">
        <v>1520</v>
      </c>
      <c r="C3370" t="s">
        <v>3168</v>
      </c>
      <c r="D3370" t="s">
        <v>201</v>
      </c>
      <c r="E3370" t="s">
        <v>228</v>
      </c>
      <c r="F3370" t="s">
        <v>100</v>
      </c>
      <c r="G3370">
        <v>0.5</v>
      </c>
      <c r="J3370" s="5"/>
      <c r="K3370" s="5"/>
      <c r="L3370" t="s">
        <v>2667</v>
      </c>
      <c r="M3370">
        <v>2021</v>
      </c>
      <c r="N3370">
        <v>10</v>
      </c>
      <c r="P3370" t="s">
        <v>2668</v>
      </c>
      <c r="Q3370" t="s">
        <v>35</v>
      </c>
      <c r="R3370" t="s">
        <v>3093</v>
      </c>
      <c r="S3370" t="s">
        <v>61</v>
      </c>
      <c r="T3370">
        <v>0</v>
      </c>
      <c r="U3370" s="7">
        <v>0</v>
      </c>
      <c r="V3370" s="4">
        <v>0</v>
      </c>
      <c r="Y3370">
        <v>0</v>
      </c>
      <c r="Z3370" t="s">
        <v>22</v>
      </c>
      <c r="AA3370" t="b">
        <v>0</v>
      </c>
      <c r="AB3370" t="s">
        <v>45</v>
      </c>
      <c r="AC3370" t="s">
        <v>45</v>
      </c>
    </row>
    <row r="3371" spans="1:29" hidden="1" x14ac:dyDescent="0.25">
      <c r="A3371">
        <v>601342</v>
      </c>
      <c r="B3371" t="s">
        <v>1521</v>
      </c>
      <c r="C3371" t="s">
        <v>3168</v>
      </c>
      <c r="D3371" t="s">
        <v>221</v>
      </c>
      <c r="E3371" t="s">
        <v>553</v>
      </c>
      <c r="F3371" t="s">
        <v>41</v>
      </c>
      <c r="G3371">
        <v>0.33333333333332998</v>
      </c>
      <c r="J3371" s="5"/>
      <c r="K3371" s="5"/>
      <c r="L3371" t="s">
        <v>755</v>
      </c>
      <c r="M3371">
        <v>2021</v>
      </c>
      <c r="N3371">
        <v>5</v>
      </c>
      <c r="O3371" t="s">
        <v>34</v>
      </c>
      <c r="Q3371" t="s">
        <v>35</v>
      </c>
      <c r="R3371" t="s">
        <v>3103</v>
      </c>
      <c r="S3371" t="s">
        <v>61</v>
      </c>
      <c r="T3371">
        <v>0</v>
      </c>
      <c r="U3371" s="7">
        <v>0</v>
      </c>
      <c r="V3371" s="4">
        <v>0</v>
      </c>
      <c r="Y3371">
        <v>0</v>
      </c>
      <c r="Z3371" t="s">
        <v>22</v>
      </c>
      <c r="AA3371" t="b">
        <v>0</v>
      </c>
      <c r="AB3371" t="s">
        <v>76</v>
      </c>
      <c r="AC3371" t="s">
        <v>3187</v>
      </c>
    </row>
    <row r="3372" spans="1:29" hidden="1" x14ac:dyDescent="0.25">
      <c r="A3372">
        <v>597850</v>
      </c>
      <c r="B3372" t="s">
        <v>1524</v>
      </c>
      <c r="C3372" t="s">
        <v>3168</v>
      </c>
      <c r="D3372" t="s">
        <v>437</v>
      </c>
      <c r="E3372" t="s">
        <v>75</v>
      </c>
      <c r="G3372">
        <v>1</v>
      </c>
      <c r="J3372" s="5"/>
      <c r="K3372" s="5"/>
      <c r="L3372" t="s">
        <v>2843</v>
      </c>
      <c r="M3372">
        <v>2021</v>
      </c>
      <c r="Q3372" t="s">
        <v>35</v>
      </c>
      <c r="R3372" t="s">
        <v>75</v>
      </c>
      <c r="S3372" t="s">
        <v>61</v>
      </c>
      <c r="T3372">
        <v>0</v>
      </c>
      <c r="U3372" s="7">
        <v>0</v>
      </c>
      <c r="V3372" s="4">
        <v>0</v>
      </c>
      <c r="Y3372">
        <v>0</v>
      </c>
      <c r="Z3372" t="s">
        <v>22</v>
      </c>
      <c r="AA3372" t="b">
        <v>0</v>
      </c>
      <c r="AB3372" t="s">
        <v>76</v>
      </c>
      <c r="AC3372" t="s">
        <v>3187</v>
      </c>
    </row>
    <row r="3373" spans="1:29" hidden="1" x14ac:dyDescent="0.25">
      <c r="A3373">
        <v>597851</v>
      </c>
      <c r="B3373" t="s">
        <v>1524</v>
      </c>
      <c r="C3373" t="s">
        <v>3168</v>
      </c>
      <c r="D3373" t="s">
        <v>437</v>
      </c>
      <c r="E3373" t="s">
        <v>75</v>
      </c>
      <c r="G3373">
        <v>1</v>
      </c>
      <c r="J3373" s="5"/>
      <c r="K3373" s="5"/>
      <c r="L3373" t="s">
        <v>2843</v>
      </c>
      <c r="M3373">
        <v>2021</v>
      </c>
      <c r="Q3373" t="s">
        <v>35</v>
      </c>
      <c r="R3373" t="s">
        <v>75</v>
      </c>
      <c r="S3373" t="s">
        <v>61</v>
      </c>
      <c r="T3373">
        <v>0</v>
      </c>
      <c r="U3373" s="7">
        <v>0</v>
      </c>
      <c r="V3373" s="4">
        <v>0</v>
      </c>
      <c r="Y3373">
        <v>0</v>
      </c>
      <c r="Z3373" t="s">
        <v>22</v>
      </c>
      <c r="AA3373" t="b">
        <v>0</v>
      </c>
      <c r="AB3373" t="s">
        <v>76</v>
      </c>
      <c r="AC3373" t="s">
        <v>3187</v>
      </c>
    </row>
    <row r="3374" spans="1:29" hidden="1" x14ac:dyDescent="0.25">
      <c r="A3374">
        <v>597852</v>
      </c>
      <c r="B3374" t="s">
        <v>1524</v>
      </c>
      <c r="C3374" t="s">
        <v>3168</v>
      </c>
      <c r="D3374" t="s">
        <v>437</v>
      </c>
      <c r="E3374" t="s">
        <v>75</v>
      </c>
      <c r="G3374">
        <v>1</v>
      </c>
      <c r="J3374" s="5"/>
      <c r="K3374" s="5"/>
      <c r="L3374" t="s">
        <v>2843</v>
      </c>
      <c r="M3374">
        <v>2021</v>
      </c>
      <c r="Q3374" t="s">
        <v>35</v>
      </c>
      <c r="R3374" t="s">
        <v>75</v>
      </c>
      <c r="S3374" t="s">
        <v>61</v>
      </c>
      <c r="T3374">
        <v>0</v>
      </c>
      <c r="U3374" s="7">
        <v>0</v>
      </c>
      <c r="V3374" s="4">
        <v>0</v>
      </c>
      <c r="Y3374">
        <v>0</v>
      </c>
      <c r="Z3374" t="s">
        <v>22</v>
      </c>
      <c r="AA3374" t="b">
        <v>0</v>
      </c>
      <c r="AB3374" t="s">
        <v>76</v>
      </c>
      <c r="AC3374" t="s">
        <v>3187</v>
      </c>
    </row>
    <row r="3375" spans="1:29" hidden="1" x14ac:dyDescent="0.25">
      <c r="A3375">
        <v>597950</v>
      </c>
      <c r="B3375" t="s">
        <v>1524</v>
      </c>
      <c r="C3375" t="s">
        <v>3168</v>
      </c>
      <c r="D3375" t="s">
        <v>437</v>
      </c>
      <c r="E3375" t="s">
        <v>40</v>
      </c>
      <c r="F3375" t="s">
        <v>41</v>
      </c>
      <c r="G3375">
        <v>1</v>
      </c>
      <c r="J3375" s="5"/>
      <c r="K3375" s="5"/>
      <c r="L3375" t="s">
        <v>1865</v>
      </c>
      <c r="M3375">
        <v>2020</v>
      </c>
      <c r="N3375">
        <v>1</v>
      </c>
      <c r="O3375" t="s">
        <v>34</v>
      </c>
      <c r="Q3375" t="s">
        <v>35</v>
      </c>
      <c r="R3375" t="s">
        <v>43</v>
      </c>
      <c r="S3375" t="s">
        <v>44</v>
      </c>
      <c r="T3375">
        <v>0.5</v>
      </c>
      <c r="U3375" s="7">
        <v>0.5</v>
      </c>
      <c r="V3375" s="4">
        <v>0.5</v>
      </c>
      <c r="Y3375">
        <v>0.5</v>
      </c>
      <c r="Z3375" t="s">
        <v>22</v>
      </c>
      <c r="AA3375" t="b">
        <v>0</v>
      </c>
      <c r="AB3375" t="s">
        <v>76</v>
      </c>
      <c r="AC3375" t="s">
        <v>3187</v>
      </c>
    </row>
    <row r="3376" spans="1:29" hidden="1" x14ac:dyDescent="0.25">
      <c r="A3376">
        <v>600891</v>
      </c>
      <c r="B3376" t="s">
        <v>1525</v>
      </c>
      <c r="C3376" t="s">
        <v>3168</v>
      </c>
      <c r="D3376" t="s">
        <v>234</v>
      </c>
      <c r="E3376" t="s">
        <v>438</v>
      </c>
      <c r="G3376">
        <v>0.5</v>
      </c>
      <c r="J3376" s="5"/>
      <c r="K3376" s="5"/>
      <c r="M3376">
        <v>2020</v>
      </c>
      <c r="N3376">
        <v>244</v>
      </c>
      <c r="P3376" t="s">
        <v>987</v>
      </c>
      <c r="Q3376" t="s">
        <v>35</v>
      </c>
      <c r="R3376" t="s">
        <v>438</v>
      </c>
      <c r="S3376" t="s">
        <v>61</v>
      </c>
      <c r="T3376">
        <v>0</v>
      </c>
      <c r="U3376" s="7">
        <v>0</v>
      </c>
      <c r="V3376" s="4">
        <v>0</v>
      </c>
      <c r="Y3376">
        <v>0</v>
      </c>
      <c r="Z3376" t="s">
        <v>22</v>
      </c>
      <c r="AA3376" t="b">
        <v>0</v>
      </c>
      <c r="AB3376" t="s">
        <v>76</v>
      </c>
      <c r="AC3376" t="s">
        <v>3186</v>
      </c>
    </row>
    <row r="3377" spans="1:29" hidden="1" x14ac:dyDescent="0.25">
      <c r="A3377">
        <v>601740</v>
      </c>
      <c r="B3377" t="s">
        <v>1527</v>
      </c>
      <c r="C3377" t="s">
        <v>3168</v>
      </c>
      <c r="D3377" t="s">
        <v>263</v>
      </c>
      <c r="E3377" t="s">
        <v>117</v>
      </c>
      <c r="G3377">
        <v>1</v>
      </c>
      <c r="J3377" s="5"/>
      <c r="K3377" s="5"/>
      <c r="L3377" t="s">
        <v>2844</v>
      </c>
      <c r="M3377">
        <v>2020</v>
      </c>
      <c r="N3377">
        <v>17</v>
      </c>
      <c r="O3377" t="s">
        <v>543</v>
      </c>
      <c r="P3377" t="s">
        <v>2845</v>
      </c>
      <c r="Q3377" t="s">
        <v>544</v>
      </c>
      <c r="R3377" t="s">
        <v>117</v>
      </c>
      <c r="S3377" t="s">
        <v>120</v>
      </c>
      <c r="T3377">
        <v>1</v>
      </c>
      <c r="U3377" s="7">
        <v>2</v>
      </c>
      <c r="V3377" s="4">
        <v>2</v>
      </c>
      <c r="Y3377">
        <v>2</v>
      </c>
      <c r="Z3377" t="s">
        <v>22</v>
      </c>
      <c r="AA3377" t="b">
        <v>0</v>
      </c>
      <c r="AB3377" t="s">
        <v>151</v>
      </c>
      <c r="AC3377" t="s">
        <v>3189</v>
      </c>
    </row>
    <row r="3378" spans="1:29" hidden="1" x14ac:dyDescent="0.25">
      <c r="A3378">
        <v>601972</v>
      </c>
      <c r="B3378" t="s">
        <v>1527</v>
      </c>
      <c r="C3378" t="s">
        <v>3168</v>
      </c>
      <c r="D3378" t="s">
        <v>263</v>
      </c>
      <c r="E3378" t="s">
        <v>228</v>
      </c>
      <c r="G3378">
        <v>0.5</v>
      </c>
      <c r="J3378" s="5"/>
      <c r="K3378" s="5"/>
      <c r="L3378" t="s">
        <v>2846</v>
      </c>
      <c r="M3378">
        <v>2021</v>
      </c>
      <c r="N3378">
        <v>14</v>
      </c>
      <c r="P3378" t="s">
        <v>2845</v>
      </c>
      <c r="Q3378" t="s">
        <v>69</v>
      </c>
      <c r="R3378" t="s">
        <v>228</v>
      </c>
      <c r="S3378" t="s">
        <v>61</v>
      </c>
      <c r="T3378">
        <v>0</v>
      </c>
      <c r="U3378" s="7">
        <v>0</v>
      </c>
      <c r="V3378" s="4">
        <v>0</v>
      </c>
      <c r="Y3378">
        <v>0</v>
      </c>
      <c r="Z3378" t="s">
        <v>22</v>
      </c>
      <c r="AA3378" t="b">
        <v>0</v>
      </c>
      <c r="AB3378" t="s">
        <v>151</v>
      </c>
      <c r="AC3378" t="s">
        <v>3189</v>
      </c>
    </row>
    <row r="3379" spans="1:29" hidden="1" x14ac:dyDescent="0.25">
      <c r="A3379">
        <v>596486</v>
      </c>
      <c r="B3379" t="s">
        <v>2847</v>
      </c>
      <c r="C3379" t="s">
        <v>3168</v>
      </c>
      <c r="D3379" t="s">
        <v>28</v>
      </c>
      <c r="E3379" t="s">
        <v>228</v>
      </c>
      <c r="F3379" t="s">
        <v>100</v>
      </c>
      <c r="G3379">
        <v>1</v>
      </c>
      <c r="J3379" s="5"/>
      <c r="K3379" s="5"/>
      <c r="L3379" t="s">
        <v>2848</v>
      </c>
      <c r="M3379">
        <v>2021</v>
      </c>
      <c r="N3379">
        <v>6</v>
      </c>
      <c r="P3379" t="s">
        <v>399</v>
      </c>
      <c r="Q3379" t="s">
        <v>35</v>
      </c>
      <c r="R3379" t="s">
        <v>3093</v>
      </c>
      <c r="S3379" t="s">
        <v>61</v>
      </c>
      <c r="T3379">
        <v>0</v>
      </c>
      <c r="U3379" s="7">
        <v>0</v>
      </c>
      <c r="V3379" s="4">
        <v>0</v>
      </c>
      <c r="Y3379">
        <v>0</v>
      </c>
      <c r="Z3379" t="s">
        <v>22</v>
      </c>
      <c r="AA3379" t="b">
        <v>0</v>
      </c>
      <c r="AB3379" t="s">
        <v>45</v>
      </c>
      <c r="AC3379" t="s">
        <v>45</v>
      </c>
    </row>
    <row r="3380" spans="1:29" hidden="1" x14ac:dyDescent="0.25">
      <c r="A3380">
        <v>602438</v>
      </c>
      <c r="B3380" t="s">
        <v>2849</v>
      </c>
      <c r="C3380" t="s">
        <v>3168</v>
      </c>
      <c r="D3380" t="s">
        <v>78</v>
      </c>
      <c r="E3380" t="s">
        <v>1245</v>
      </c>
      <c r="G3380">
        <v>0.25</v>
      </c>
      <c r="J3380" s="5"/>
      <c r="K3380" s="5"/>
      <c r="M3380">
        <v>2021</v>
      </c>
      <c r="N3380">
        <v>40</v>
      </c>
      <c r="O3380" t="s">
        <v>34</v>
      </c>
      <c r="P3380" t="s">
        <v>2615</v>
      </c>
      <c r="Q3380" t="s">
        <v>35</v>
      </c>
      <c r="R3380" t="s">
        <v>1245</v>
      </c>
      <c r="S3380" t="s">
        <v>61</v>
      </c>
      <c r="T3380">
        <v>0</v>
      </c>
      <c r="U3380" s="7">
        <v>0</v>
      </c>
      <c r="V3380" s="4">
        <v>0</v>
      </c>
      <c r="Y3380">
        <v>0</v>
      </c>
      <c r="Z3380" t="s">
        <v>22</v>
      </c>
      <c r="AA3380" t="b">
        <v>0</v>
      </c>
      <c r="AB3380" t="s">
        <v>151</v>
      </c>
      <c r="AC3380" t="s">
        <v>151</v>
      </c>
    </row>
    <row r="3381" spans="1:29" hidden="1" x14ac:dyDescent="0.25">
      <c r="A3381">
        <v>601770</v>
      </c>
      <c r="B3381" t="s">
        <v>1537</v>
      </c>
      <c r="C3381" t="s">
        <v>3168</v>
      </c>
      <c r="D3381" t="s">
        <v>333</v>
      </c>
      <c r="E3381" t="s">
        <v>271</v>
      </c>
      <c r="G3381">
        <v>0.33333333333332998</v>
      </c>
      <c r="J3381" s="5"/>
      <c r="K3381" s="5"/>
      <c r="L3381" t="s">
        <v>2850</v>
      </c>
      <c r="M3381">
        <v>2021</v>
      </c>
      <c r="N3381">
        <v>13</v>
      </c>
      <c r="O3381" t="s">
        <v>184</v>
      </c>
      <c r="P3381" t="s">
        <v>475</v>
      </c>
      <c r="Q3381" t="s">
        <v>69</v>
      </c>
      <c r="R3381" t="s">
        <v>271</v>
      </c>
      <c r="S3381" t="s">
        <v>120</v>
      </c>
      <c r="T3381">
        <v>1</v>
      </c>
      <c r="U3381" s="7">
        <v>2</v>
      </c>
      <c r="V3381" s="4">
        <v>0.66666666666665997</v>
      </c>
      <c r="Y3381">
        <v>0.66666666666665997</v>
      </c>
      <c r="Z3381" t="s">
        <v>22</v>
      </c>
      <c r="AA3381" t="b">
        <v>0</v>
      </c>
      <c r="AB3381" t="s">
        <v>76</v>
      </c>
      <c r="AC3381" t="s">
        <v>3186</v>
      </c>
    </row>
    <row r="3382" spans="1:29" hidden="1" x14ac:dyDescent="0.25">
      <c r="A3382">
        <v>600148</v>
      </c>
      <c r="B3382" t="s">
        <v>2851</v>
      </c>
      <c r="C3382" t="s">
        <v>3168</v>
      </c>
      <c r="D3382" t="s">
        <v>28</v>
      </c>
      <c r="E3382" t="s">
        <v>228</v>
      </c>
      <c r="F3382" t="s">
        <v>100</v>
      </c>
      <c r="G3382">
        <v>0.25</v>
      </c>
      <c r="J3382" s="5"/>
      <c r="K3382" s="5"/>
      <c r="L3382" t="s">
        <v>2653</v>
      </c>
      <c r="M3382">
        <v>2021</v>
      </c>
      <c r="N3382">
        <v>12</v>
      </c>
      <c r="P3382" t="s">
        <v>2654</v>
      </c>
      <c r="Q3382" t="s">
        <v>69</v>
      </c>
      <c r="R3382" t="s">
        <v>3093</v>
      </c>
      <c r="S3382" t="s">
        <v>61</v>
      </c>
      <c r="T3382">
        <v>0</v>
      </c>
      <c r="U3382" s="7">
        <v>0</v>
      </c>
      <c r="V3382" s="4">
        <v>0</v>
      </c>
      <c r="Y3382">
        <v>0</v>
      </c>
      <c r="Z3382" t="s">
        <v>22</v>
      </c>
      <c r="AA3382" t="b">
        <v>0</v>
      </c>
      <c r="AB3382" t="s">
        <v>45</v>
      </c>
      <c r="AC3382" t="s">
        <v>45</v>
      </c>
    </row>
    <row r="3383" spans="1:29" hidden="1" x14ac:dyDescent="0.25">
      <c r="A3383">
        <v>600116</v>
      </c>
      <c r="B3383" t="s">
        <v>1538</v>
      </c>
      <c r="C3383" t="s">
        <v>3168</v>
      </c>
      <c r="D3383" t="s">
        <v>57</v>
      </c>
      <c r="E3383" t="s">
        <v>374</v>
      </c>
      <c r="G3383">
        <v>1</v>
      </c>
      <c r="J3383" s="5"/>
      <c r="K3383" s="5"/>
      <c r="L3383" t="s">
        <v>2578</v>
      </c>
      <c r="M3383">
        <v>2021</v>
      </c>
      <c r="N3383">
        <v>24</v>
      </c>
      <c r="P3383" t="s">
        <v>569</v>
      </c>
      <c r="Q3383" t="s">
        <v>35</v>
      </c>
      <c r="R3383" t="s">
        <v>374</v>
      </c>
      <c r="S3383" t="s">
        <v>61</v>
      </c>
      <c r="T3383">
        <v>0</v>
      </c>
      <c r="U3383" s="7">
        <v>0</v>
      </c>
      <c r="V3383" s="4">
        <v>0</v>
      </c>
      <c r="Y3383">
        <v>0</v>
      </c>
      <c r="Z3383" t="s">
        <v>22</v>
      </c>
      <c r="AA3383" t="b">
        <v>0</v>
      </c>
      <c r="AB3383" t="s">
        <v>307</v>
      </c>
      <c r="AC3383" t="s">
        <v>307</v>
      </c>
    </row>
    <row r="3384" spans="1:29" hidden="1" x14ac:dyDescent="0.25">
      <c r="A3384">
        <v>599810</v>
      </c>
      <c r="B3384" t="s">
        <v>2852</v>
      </c>
      <c r="C3384" t="s">
        <v>3168</v>
      </c>
      <c r="D3384" t="s">
        <v>74</v>
      </c>
      <c r="E3384" t="s">
        <v>228</v>
      </c>
      <c r="G3384">
        <v>1</v>
      </c>
      <c r="J3384" s="5"/>
      <c r="K3384" s="5"/>
      <c r="L3384" t="s">
        <v>2853</v>
      </c>
      <c r="M3384">
        <v>2021</v>
      </c>
      <c r="N3384">
        <v>9</v>
      </c>
      <c r="P3384" t="s">
        <v>1599</v>
      </c>
      <c r="Q3384" t="s">
        <v>35</v>
      </c>
      <c r="R3384" t="s">
        <v>228</v>
      </c>
      <c r="S3384" t="s">
        <v>61</v>
      </c>
      <c r="T3384">
        <v>0</v>
      </c>
      <c r="U3384" s="7">
        <v>0</v>
      </c>
      <c r="V3384" s="4">
        <v>0</v>
      </c>
      <c r="Y3384">
        <v>0</v>
      </c>
      <c r="Z3384" t="s">
        <v>22</v>
      </c>
      <c r="AA3384" t="b">
        <v>0</v>
      </c>
      <c r="AB3384" t="s">
        <v>76</v>
      </c>
      <c r="AC3384" t="s">
        <v>3185</v>
      </c>
    </row>
    <row r="3385" spans="1:29" hidden="1" x14ac:dyDescent="0.25">
      <c r="A3385">
        <v>599676</v>
      </c>
      <c r="B3385" t="s">
        <v>1541</v>
      </c>
      <c r="C3385" t="s">
        <v>3168</v>
      </c>
      <c r="D3385" t="s">
        <v>437</v>
      </c>
      <c r="E3385" t="s">
        <v>40</v>
      </c>
      <c r="F3385" t="s">
        <v>41</v>
      </c>
      <c r="G3385">
        <v>1</v>
      </c>
      <c r="J3385" s="5"/>
      <c r="K3385" s="5"/>
      <c r="L3385" t="s">
        <v>1542</v>
      </c>
      <c r="M3385">
        <v>2021</v>
      </c>
      <c r="N3385">
        <v>6</v>
      </c>
      <c r="O3385" t="s">
        <v>34</v>
      </c>
      <c r="Q3385" t="s">
        <v>35</v>
      </c>
      <c r="R3385" t="s">
        <v>43</v>
      </c>
      <c r="S3385" t="s">
        <v>44</v>
      </c>
      <c r="T3385">
        <v>0.5</v>
      </c>
      <c r="U3385" s="7">
        <v>0.5</v>
      </c>
      <c r="V3385" s="4">
        <v>0.5</v>
      </c>
      <c r="Y3385">
        <v>0.5</v>
      </c>
      <c r="Z3385" t="s">
        <v>22</v>
      </c>
      <c r="AA3385" t="b">
        <v>0</v>
      </c>
      <c r="AB3385" t="s">
        <v>76</v>
      </c>
      <c r="AC3385" t="s">
        <v>3187</v>
      </c>
    </row>
    <row r="3386" spans="1:29" hidden="1" x14ac:dyDescent="0.25">
      <c r="A3386">
        <v>599678</v>
      </c>
      <c r="B3386" t="s">
        <v>1541</v>
      </c>
      <c r="C3386" t="s">
        <v>3168</v>
      </c>
      <c r="D3386" t="s">
        <v>437</v>
      </c>
      <c r="E3386" t="s">
        <v>40</v>
      </c>
      <c r="F3386" t="s">
        <v>41</v>
      </c>
      <c r="G3386">
        <v>1</v>
      </c>
      <c r="J3386" s="5"/>
      <c r="K3386" s="5"/>
      <c r="L3386" t="s">
        <v>2854</v>
      </c>
      <c r="M3386">
        <v>2021</v>
      </c>
      <c r="N3386">
        <v>5</v>
      </c>
      <c r="O3386" t="s">
        <v>34</v>
      </c>
      <c r="Q3386" t="s">
        <v>35</v>
      </c>
      <c r="R3386" t="s">
        <v>43</v>
      </c>
      <c r="S3386" t="s">
        <v>44</v>
      </c>
      <c r="T3386">
        <v>0.5</v>
      </c>
      <c r="U3386" s="7">
        <v>0.5</v>
      </c>
      <c r="V3386" s="4">
        <v>0.5</v>
      </c>
      <c r="Y3386">
        <v>0.5</v>
      </c>
      <c r="Z3386" t="s">
        <v>22</v>
      </c>
      <c r="AA3386" t="b">
        <v>0</v>
      </c>
      <c r="AB3386" t="s">
        <v>76</v>
      </c>
      <c r="AC3386" t="s">
        <v>3187</v>
      </c>
    </row>
    <row r="3387" spans="1:29" hidden="1" x14ac:dyDescent="0.25">
      <c r="A3387">
        <v>599679</v>
      </c>
      <c r="B3387" t="s">
        <v>1541</v>
      </c>
      <c r="C3387" t="s">
        <v>3168</v>
      </c>
      <c r="D3387" t="s">
        <v>437</v>
      </c>
      <c r="E3387" t="s">
        <v>228</v>
      </c>
      <c r="F3387" t="s">
        <v>229</v>
      </c>
      <c r="G3387">
        <v>1</v>
      </c>
      <c r="J3387" s="5"/>
      <c r="K3387" s="5"/>
      <c r="L3387" t="s">
        <v>2855</v>
      </c>
      <c r="M3387">
        <v>2020</v>
      </c>
      <c r="N3387">
        <v>7</v>
      </c>
      <c r="P3387" t="s">
        <v>2856</v>
      </c>
      <c r="Q3387" t="s">
        <v>69</v>
      </c>
      <c r="R3387" t="s">
        <v>232</v>
      </c>
      <c r="S3387" t="s">
        <v>61</v>
      </c>
      <c r="T3387">
        <v>0</v>
      </c>
      <c r="U3387" s="7">
        <v>0</v>
      </c>
      <c r="V3387" s="4">
        <v>0</v>
      </c>
      <c r="Y3387">
        <v>0</v>
      </c>
      <c r="Z3387" t="s">
        <v>22</v>
      </c>
      <c r="AA3387" t="b">
        <v>0</v>
      </c>
      <c r="AB3387" t="s">
        <v>76</v>
      </c>
      <c r="AC3387" t="s">
        <v>3187</v>
      </c>
    </row>
    <row r="3388" spans="1:29" hidden="1" x14ac:dyDescent="0.25">
      <c r="A3388">
        <v>601342</v>
      </c>
      <c r="B3388" t="s">
        <v>1545</v>
      </c>
      <c r="C3388" t="s">
        <v>3168</v>
      </c>
      <c r="D3388" t="s">
        <v>221</v>
      </c>
      <c r="E3388" t="s">
        <v>553</v>
      </c>
      <c r="F3388" t="s">
        <v>41</v>
      </c>
      <c r="G3388">
        <v>0.33333333333332998</v>
      </c>
      <c r="J3388" s="5"/>
      <c r="K3388" s="5"/>
      <c r="L3388" t="s">
        <v>755</v>
      </c>
      <c r="M3388">
        <v>2021</v>
      </c>
      <c r="N3388">
        <v>5</v>
      </c>
      <c r="O3388" t="s">
        <v>34</v>
      </c>
      <c r="Q3388" t="s">
        <v>35</v>
      </c>
      <c r="R3388" t="s">
        <v>3103</v>
      </c>
      <c r="S3388" t="s">
        <v>61</v>
      </c>
      <c r="T3388">
        <v>0</v>
      </c>
      <c r="U3388" s="7">
        <v>0</v>
      </c>
      <c r="V3388" s="4">
        <v>0</v>
      </c>
      <c r="Y3388">
        <v>0</v>
      </c>
      <c r="Z3388" t="s">
        <v>22</v>
      </c>
      <c r="AA3388" t="b">
        <v>0</v>
      </c>
      <c r="AB3388" t="s">
        <v>76</v>
      </c>
      <c r="AC3388" t="s">
        <v>3187</v>
      </c>
    </row>
    <row r="3389" spans="1:29" hidden="1" x14ac:dyDescent="0.25">
      <c r="A3389">
        <v>601469</v>
      </c>
      <c r="B3389" t="s">
        <v>1545</v>
      </c>
      <c r="C3389" t="s">
        <v>3168</v>
      </c>
      <c r="D3389" t="s">
        <v>221</v>
      </c>
      <c r="E3389" t="s">
        <v>346</v>
      </c>
      <c r="G3389">
        <v>0.33333333333332998</v>
      </c>
      <c r="J3389" s="5"/>
      <c r="K3389" s="5"/>
      <c r="L3389" t="s">
        <v>2655</v>
      </c>
      <c r="M3389">
        <v>2021</v>
      </c>
      <c r="N3389">
        <v>6</v>
      </c>
      <c r="P3389" t="s">
        <v>2657</v>
      </c>
      <c r="Q3389" t="s">
        <v>69</v>
      </c>
      <c r="R3389" t="s">
        <v>346</v>
      </c>
      <c r="S3389" t="s">
        <v>61</v>
      </c>
      <c r="T3389">
        <v>0</v>
      </c>
      <c r="U3389" s="7">
        <v>0</v>
      </c>
      <c r="V3389" s="4">
        <v>0</v>
      </c>
      <c r="Y3389">
        <v>0</v>
      </c>
      <c r="Z3389" t="s">
        <v>22</v>
      </c>
      <c r="AA3389" t="b">
        <v>0</v>
      </c>
      <c r="AB3389" t="s">
        <v>76</v>
      </c>
      <c r="AC3389" t="s">
        <v>3187</v>
      </c>
    </row>
    <row r="3390" spans="1:29" hidden="1" x14ac:dyDescent="0.25">
      <c r="A3390">
        <v>596203</v>
      </c>
      <c r="B3390" t="s">
        <v>2857</v>
      </c>
      <c r="C3390" t="s">
        <v>3168</v>
      </c>
      <c r="D3390" t="s">
        <v>263</v>
      </c>
      <c r="E3390" t="s">
        <v>288</v>
      </c>
      <c r="G3390">
        <v>3.7037037037037E-2</v>
      </c>
      <c r="J3390" s="5"/>
      <c r="K3390" s="5"/>
      <c r="M3390">
        <v>2021</v>
      </c>
      <c r="N3390">
        <v>172</v>
      </c>
      <c r="O3390" t="s">
        <v>34</v>
      </c>
      <c r="P3390" t="s">
        <v>388</v>
      </c>
      <c r="Q3390" t="s">
        <v>35</v>
      </c>
      <c r="R3390" t="s">
        <v>288</v>
      </c>
      <c r="S3390" t="s">
        <v>61</v>
      </c>
      <c r="T3390">
        <v>0</v>
      </c>
      <c r="U3390" s="7">
        <v>0</v>
      </c>
      <c r="V3390" s="4">
        <v>0</v>
      </c>
      <c r="Y3390">
        <v>0</v>
      </c>
      <c r="Z3390" t="s">
        <v>22</v>
      </c>
      <c r="AA3390" t="b">
        <v>0</v>
      </c>
      <c r="AB3390" t="s">
        <v>151</v>
      </c>
      <c r="AC3390" t="s">
        <v>3189</v>
      </c>
    </row>
    <row r="3391" spans="1:29" hidden="1" x14ac:dyDescent="0.25">
      <c r="A3391">
        <v>603224</v>
      </c>
      <c r="B3391" t="s">
        <v>2852</v>
      </c>
      <c r="C3391" t="s">
        <v>3168</v>
      </c>
      <c r="D3391" t="s">
        <v>74</v>
      </c>
      <c r="E3391" t="s">
        <v>40</v>
      </c>
      <c r="F3391" t="s">
        <v>171</v>
      </c>
      <c r="G3391">
        <v>1</v>
      </c>
      <c r="J3391" s="5"/>
      <c r="K3391" s="5"/>
      <c r="L3391" t="s">
        <v>2858</v>
      </c>
      <c r="M3391">
        <v>2021</v>
      </c>
      <c r="N3391">
        <v>15</v>
      </c>
      <c r="O3391" t="s">
        <v>184</v>
      </c>
      <c r="Q3391" t="s">
        <v>35</v>
      </c>
      <c r="R3391" t="s">
        <v>357</v>
      </c>
      <c r="S3391" t="s">
        <v>44</v>
      </c>
      <c r="T3391">
        <v>0.5</v>
      </c>
      <c r="U3391" s="7">
        <v>0.5</v>
      </c>
      <c r="V3391" s="4">
        <v>0.5</v>
      </c>
      <c r="Y3391">
        <v>0.5</v>
      </c>
      <c r="Z3391" t="s">
        <v>22</v>
      </c>
      <c r="AA3391" t="b">
        <v>0</v>
      </c>
      <c r="AB3391" t="s">
        <v>76</v>
      </c>
      <c r="AC3391" t="s">
        <v>3185</v>
      </c>
    </row>
    <row r="3392" spans="1:29" hidden="1" x14ac:dyDescent="0.25">
      <c r="A3392">
        <v>598882</v>
      </c>
      <c r="B3392" t="s">
        <v>1989</v>
      </c>
      <c r="C3392" t="s">
        <v>3168</v>
      </c>
      <c r="D3392" t="s">
        <v>114</v>
      </c>
      <c r="E3392" t="s">
        <v>58</v>
      </c>
      <c r="G3392">
        <v>9.0909090909090995E-2</v>
      </c>
      <c r="J3392" s="5"/>
      <c r="K3392" s="5"/>
      <c r="M3392">
        <v>2021</v>
      </c>
      <c r="N3392">
        <v>124</v>
      </c>
      <c r="O3392" t="s">
        <v>34</v>
      </c>
      <c r="P3392" t="s">
        <v>1751</v>
      </c>
      <c r="Q3392" t="s">
        <v>35</v>
      </c>
      <c r="R3392" t="s">
        <v>58</v>
      </c>
      <c r="S3392" t="s">
        <v>60</v>
      </c>
      <c r="T3392">
        <v>3</v>
      </c>
      <c r="U3392" s="7">
        <v>3</v>
      </c>
      <c r="V3392" s="4">
        <v>0.27272727272727298</v>
      </c>
      <c r="Y3392">
        <v>0.27272727272727298</v>
      </c>
      <c r="Z3392" t="s">
        <v>22</v>
      </c>
      <c r="AA3392" t="b">
        <v>0</v>
      </c>
      <c r="AB3392" t="s">
        <v>116</v>
      </c>
      <c r="AC3392" t="s">
        <v>116</v>
      </c>
    </row>
    <row r="3393" spans="1:29" hidden="1" x14ac:dyDescent="0.25">
      <c r="A3393">
        <v>604282</v>
      </c>
      <c r="B3393" t="s">
        <v>2859</v>
      </c>
      <c r="C3393" t="s">
        <v>3168</v>
      </c>
      <c r="D3393" t="s">
        <v>74</v>
      </c>
      <c r="E3393" t="s">
        <v>228</v>
      </c>
      <c r="G3393">
        <v>1</v>
      </c>
      <c r="J3393" s="5"/>
      <c r="K3393" s="5"/>
      <c r="L3393" t="s">
        <v>2853</v>
      </c>
      <c r="M3393">
        <v>2021</v>
      </c>
      <c r="N3393">
        <v>7</v>
      </c>
      <c r="P3393" t="s">
        <v>1599</v>
      </c>
      <c r="Q3393" t="s">
        <v>35</v>
      </c>
      <c r="R3393" t="s">
        <v>228</v>
      </c>
      <c r="S3393" t="s">
        <v>61</v>
      </c>
      <c r="T3393">
        <v>0</v>
      </c>
      <c r="U3393" s="7">
        <v>0</v>
      </c>
      <c r="V3393" s="4">
        <v>0</v>
      </c>
      <c r="Y3393">
        <v>0</v>
      </c>
      <c r="Z3393" t="s">
        <v>22</v>
      </c>
      <c r="AA3393" t="b">
        <v>0</v>
      </c>
      <c r="AB3393" t="s">
        <v>76</v>
      </c>
      <c r="AC3393" t="s">
        <v>3185</v>
      </c>
    </row>
    <row r="3394" spans="1:29" hidden="1" x14ac:dyDescent="0.25">
      <c r="A3394">
        <v>583786</v>
      </c>
      <c r="B3394" t="s">
        <v>220</v>
      </c>
      <c r="C3394" t="s">
        <v>3168</v>
      </c>
      <c r="D3394" t="s">
        <v>221</v>
      </c>
      <c r="E3394" t="s">
        <v>117</v>
      </c>
      <c r="G3394">
        <v>0.5</v>
      </c>
      <c r="J3394" s="5"/>
      <c r="K3394" s="5"/>
      <c r="L3394" t="s">
        <v>2860</v>
      </c>
      <c r="M3394">
        <v>2021</v>
      </c>
      <c r="N3394">
        <v>12</v>
      </c>
      <c r="O3394" t="s">
        <v>159</v>
      </c>
      <c r="P3394" t="s">
        <v>2861</v>
      </c>
      <c r="Q3394" t="s">
        <v>69</v>
      </c>
      <c r="R3394" t="s">
        <v>117</v>
      </c>
      <c r="S3394" t="s">
        <v>120</v>
      </c>
      <c r="T3394">
        <v>1</v>
      </c>
      <c r="U3394" s="7">
        <v>2</v>
      </c>
      <c r="V3394" s="4">
        <v>1</v>
      </c>
      <c r="Y3394">
        <v>1</v>
      </c>
      <c r="Z3394" t="s">
        <v>22</v>
      </c>
      <c r="AA3394" t="b">
        <v>0</v>
      </c>
      <c r="AB3394" t="s">
        <v>76</v>
      </c>
      <c r="AC3394" t="s">
        <v>3187</v>
      </c>
    </row>
    <row r="3395" spans="1:29" hidden="1" x14ac:dyDescent="0.25">
      <c r="A3395">
        <v>599996</v>
      </c>
      <c r="B3395" t="s">
        <v>220</v>
      </c>
      <c r="C3395" t="s">
        <v>3168</v>
      </c>
      <c r="D3395" t="s">
        <v>221</v>
      </c>
      <c r="E3395" t="s">
        <v>228</v>
      </c>
      <c r="F3395" t="s">
        <v>100</v>
      </c>
      <c r="G3395">
        <v>0.33333333333332998</v>
      </c>
      <c r="J3395" s="5"/>
      <c r="K3395" s="5"/>
      <c r="L3395" t="s">
        <v>2651</v>
      </c>
      <c r="M3395">
        <v>2021</v>
      </c>
      <c r="N3395">
        <v>7</v>
      </c>
      <c r="P3395" t="s">
        <v>2652</v>
      </c>
      <c r="Q3395" t="s">
        <v>69</v>
      </c>
      <c r="R3395" t="s">
        <v>3093</v>
      </c>
      <c r="S3395" t="s">
        <v>61</v>
      </c>
      <c r="T3395">
        <v>0</v>
      </c>
      <c r="U3395" s="7">
        <v>0</v>
      </c>
      <c r="V3395" s="4">
        <v>0</v>
      </c>
      <c r="Y3395">
        <v>0</v>
      </c>
      <c r="Z3395" t="s">
        <v>22</v>
      </c>
      <c r="AA3395" t="b">
        <v>0</v>
      </c>
      <c r="AB3395" t="s">
        <v>76</v>
      </c>
      <c r="AC3395" t="s">
        <v>3187</v>
      </c>
    </row>
    <row r="3396" spans="1:29" hidden="1" x14ac:dyDescent="0.25">
      <c r="A3396">
        <v>600148</v>
      </c>
      <c r="B3396" t="s">
        <v>220</v>
      </c>
      <c r="C3396" t="s">
        <v>3168</v>
      </c>
      <c r="D3396" t="s">
        <v>221</v>
      </c>
      <c r="E3396" t="s">
        <v>228</v>
      </c>
      <c r="F3396" t="s">
        <v>100</v>
      </c>
      <c r="G3396">
        <v>0.25</v>
      </c>
      <c r="J3396" s="5"/>
      <c r="K3396" s="5"/>
      <c r="L3396" t="s">
        <v>2653</v>
      </c>
      <c r="M3396">
        <v>2021</v>
      </c>
      <c r="N3396">
        <v>12</v>
      </c>
      <c r="P3396" t="s">
        <v>2654</v>
      </c>
      <c r="Q3396" t="s">
        <v>69</v>
      </c>
      <c r="R3396" t="s">
        <v>3093</v>
      </c>
      <c r="S3396" t="s">
        <v>61</v>
      </c>
      <c r="T3396">
        <v>0</v>
      </c>
      <c r="U3396" s="7">
        <v>0</v>
      </c>
      <c r="V3396" s="4">
        <v>0</v>
      </c>
      <c r="Y3396">
        <v>0</v>
      </c>
      <c r="Z3396" t="s">
        <v>22</v>
      </c>
      <c r="AA3396" t="b">
        <v>0</v>
      </c>
      <c r="AB3396" t="s">
        <v>45</v>
      </c>
      <c r="AC3396" t="s">
        <v>45</v>
      </c>
    </row>
    <row r="3397" spans="1:29" hidden="1" x14ac:dyDescent="0.25">
      <c r="A3397">
        <v>601372</v>
      </c>
      <c r="B3397" t="s">
        <v>220</v>
      </c>
      <c r="C3397" t="s">
        <v>3168</v>
      </c>
      <c r="D3397" t="s">
        <v>221</v>
      </c>
      <c r="E3397" t="s">
        <v>40</v>
      </c>
      <c r="F3397" t="s">
        <v>41</v>
      </c>
      <c r="G3397">
        <v>0.5</v>
      </c>
      <c r="J3397" s="5"/>
      <c r="K3397" s="5"/>
      <c r="L3397" t="s">
        <v>755</v>
      </c>
      <c r="M3397">
        <v>2021</v>
      </c>
      <c r="N3397">
        <v>22</v>
      </c>
      <c r="O3397" t="s">
        <v>34</v>
      </c>
      <c r="Q3397" t="s">
        <v>35</v>
      </c>
      <c r="R3397" t="s">
        <v>43</v>
      </c>
      <c r="S3397" t="s">
        <v>44</v>
      </c>
      <c r="T3397">
        <v>0.5</v>
      </c>
      <c r="U3397" s="7">
        <v>0.5</v>
      </c>
      <c r="V3397" s="4">
        <v>0.25</v>
      </c>
      <c r="Y3397">
        <v>0.25</v>
      </c>
      <c r="Z3397" t="s">
        <v>22</v>
      </c>
      <c r="AA3397" t="b">
        <v>0</v>
      </c>
      <c r="AB3397" t="s">
        <v>76</v>
      </c>
      <c r="AC3397" t="s">
        <v>3187</v>
      </c>
    </row>
    <row r="3398" spans="1:29" hidden="1" x14ac:dyDescent="0.25">
      <c r="A3398">
        <v>599541</v>
      </c>
      <c r="B3398" t="s">
        <v>1550</v>
      </c>
      <c r="C3398" t="s">
        <v>3168</v>
      </c>
      <c r="D3398" t="s">
        <v>470</v>
      </c>
      <c r="E3398" t="s">
        <v>228</v>
      </c>
      <c r="F3398" t="s">
        <v>100</v>
      </c>
      <c r="G3398">
        <v>0.5</v>
      </c>
      <c r="J3398" s="5"/>
      <c r="K3398" s="5"/>
      <c r="L3398" t="s">
        <v>2862</v>
      </c>
      <c r="M3398">
        <v>2021</v>
      </c>
      <c r="N3398">
        <v>6</v>
      </c>
      <c r="P3398" t="s">
        <v>2863</v>
      </c>
      <c r="Q3398" t="s">
        <v>485</v>
      </c>
      <c r="R3398" t="s">
        <v>3093</v>
      </c>
      <c r="S3398" t="s">
        <v>61</v>
      </c>
      <c r="T3398">
        <v>0</v>
      </c>
      <c r="U3398" s="7">
        <v>0</v>
      </c>
      <c r="V3398" s="4">
        <v>0</v>
      </c>
      <c r="Y3398">
        <v>0</v>
      </c>
      <c r="Z3398" t="s">
        <v>22</v>
      </c>
      <c r="AA3398" t="b">
        <v>0</v>
      </c>
      <c r="AB3398" t="s">
        <v>151</v>
      </c>
      <c r="AC3398" t="s">
        <v>151</v>
      </c>
    </row>
    <row r="3399" spans="1:29" hidden="1" x14ac:dyDescent="0.25">
      <c r="A3399">
        <v>598882</v>
      </c>
      <c r="B3399" t="s">
        <v>1992</v>
      </c>
      <c r="C3399" t="s">
        <v>3168</v>
      </c>
      <c r="D3399" t="s">
        <v>108</v>
      </c>
      <c r="E3399" t="s">
        <v>58</v>
      </c>
      <c r="G3399">
        <v>9.0909090909090995E-2</v>
      </c>
      <c r="J3399" s="5"/>
      <c r="K3399" s="5"/>
      <c r="M3399">
        <v>2021</v>
      </c>
      <c r="N3399">
        <v>124</v>
      </c>
      <c r="O3399" t="s">
        <v>34</v>
      </c>
      <c r="P3399" t="s">
        <v>1751</v>
      </c>
      <c r="Q3399" t="s">
        <v>35</v>
      </c>
      <c r="R3399" t="s">
        <v>58</v>
      </c>
      <c r="S3399" t="s">
        <v>60</v>
      </c>
      <c r="T3399">
        <v>3</v>
      </c>
      <c r="U3399" s="7">
        <v>3</v>
      </c>
      <c r="V3399" s="4">
        <v>0.27272727272727298</v>
      </c>
      <c r="Y3399">
        <v>0.27272727272727298</v>
      </c>
      <c r="Z3399" t="s">
        <v>22</v>
      </c>
      <c r="AA3399" t="b">
        <v>0</v>
      </c>
      <c r="AB3399" t="s">
        <v>76</v>
      </c>
      <c r="AC3399" t="s">
        <v>3188</v>
      </c>
    </row>
    <row r="3400" spans="1:29" hidden="1" x14ac:dyDescent="0.25">
      <c r="A3400">
        <v>591545</v>
      </c>
      <c r="B3400" t="s">
        <v>1560</v>
      </c>
      <c r="C3400" t="s">
        <v>3168</v>
      </c>
      <c r="D3400" t="s">
        <v>437</v>
      </c>
      <c r="E3400" t="s">
        <v>29</v>
      </c>
      <c r="F3400" t="s">
        <v>41</v>
      </c>
      <c r="G3400">
        <v>1</v>
      </c>
      <c r="J3400" s="5"/>
      <c r="K3400" s="5"/>
      <c r="L3400" t="s">
        <v>532</v>
      </c>
      <c r="M3400">
        <v>2021</v>
      </c>
      <c r="N3400">
        <v>2</v>
      </c>
      <c r="O3400" t="s">
        <v>34</v>
      </c>
      <c r="Q3400" t="s">
        <v>35</v>
      </c>
      <c r="R3400" t="s">
        <v>3105</v>
      </c>
      <c r="S3400" t="s">
        <v>44</v>
      </c>
      <c r="T3400">
        <v>0.5</v>
      </c>
      <c r="U3400" s="7">
        <v>0.5</v>
      </c>
      <c r="V3400" s="4">
        <v>0.5</v>
      </c>
      <c r="Y3400">
        <v>0.5</v>
      </c>
      <c r="Z3400" t="s">
        <v>22</v>
      </c>
      <c r="AA3400" t="b">
        <v>0</v>
      </c>
      <c r="AB3400" t="s">
        <v>76</v>
      </c>
      <c r="AC3400" t="s">
        <v>3187</v>
      </c>
    </row>
    <row r="3401" spans="1:29" hidden="1" x14ac:dyDescent="0.25">
      <c r="A3401">
        <v>591549</v>
      </c>
      <c r="B3401" t="s">
        <v>1560</v>
      </c>
      <c r="C3401" t="s">
        <v>3168</v>
      </c>
      <c r="D3401" t="s">
        <v>437</v>
      </c>
      <c r="E3401" t="s">
        <v>553</v>
      </c>
      <c r="F3401" t="s">
        <v>41</v>
      </c>
      <c r="G3401">
        <v>1</v>
      </c>
      <c r="J3401" s="5"/>
      <c r="K3401" s="5"/>
      <c r="L3401" t="s">
        <v>532</v>
      </c>
      <c r="M3401">
        <v>2021</v>
      </c>
      <c r="N3401">
        <v>1</v>
      </c>
      <c r="O3401" t="s">
        <v>34</v>
      </c>
      <c r="Q3401" t="s">
        <v>35</v>
      </c>
      <c r="R3401" t="s">
        <v>3103</v>
      </c>
      <c r="S3401" t="s">
        <v>61</v>
      </c>
      <c r="T3401">
        <v>0</v>
      </c>
      <c r="U3401" s="7">
        <v>0</v>
      </c>
      <c r="V3401" s="4">
        <v>0</v>
      </c>
      <c r="Y3401">
        <v>0</v>
      </c>
      <c r="Z3401" t="s">
        <v>22</v>
      </c>
      <c r="AA3401" t="b">
        <v>0</v>
      </c>
      <c r="AB3401" t="s">
        <v>76</v>
      </c>
      <c r="AC3401" t="s">
        <v>3187</v>
      </c>
    </row>
    <row r="3402" spans="1:29" hidden="1" x14ac:dyDescent="0.25">
      <c r="A3402">
        <v>604462</v>
      </c>
      <c r="B3402" t="s">
        <v>1568</v>
      </c>
      <c r="C3402" t="s">
        <v>3168</v>
      </c>
      <c r="D3402" t="s">
        <v>201</v>
      </c>
      <c r="E3402" t="s">
        <v>40</v>
      </c>
      <c r="F3402" t="s">
        <v>89</v>
      </c>
      <c r="G3402">
        <v>0.25</v>
      </c>
      <c r="J3402" s="5"/>
      <c r="K3402" s="5"/>
      <c r="L3402" t="s">
        <v>688</v>
      </c>
      <c r="M3402">
        <v>2021</v>
      </c>
      <c r="N3402">
        <v>6</v>
      </c>
      <c r="O3402" t="s">
        <v>34</v>
      </c>
      <c r="Q3402" t="s">
        <v>35</v>
      </c>
      <c r="R3402" t="s">
        <v>91</v>
      </c>
      <c r="S3402" t="s">
        <v>92</v>
      </c>
      <c r="T3402">
        <v>1</v>
      </c>
      <c r="U3402" s="7">
        <v>1</v>
      </c>
      <c r="V3402" s="4">
        <v>0.25</v>
      </c>
      <c r="Y3402">
        <v>0.25</v>
      </c>
      <c r="Z3402" t="s">
        <v>22</v>
      </c>
      <c r="AA3402" t="b">
        <v>0</v>
      </c>
      <c r="AB3402" t="s">
        <v>151</v>
      </c>
      <c r="AC3402" t="s">
        <v>458</v>
      </c>
    </row>
    <row r="3403" spans="1:29" hidden="1" x14ac:dyDescent="0.25">
      <c r="A3403">
        <v>604649</v>
      </c>
      <c r="B3403" t="s">
        <v>1568</v>
      </c>
      <c r="C3403" t="s">
        <v>3168</v>
      </c>
      <c r="D3403" t="s">
        <v>201</v>
      </c>
      <c r="E3403" t="s">
        <v>99</v>
      </c>
      <c r="F3403" t="s">
        <v>100</v>
      </c>
      <c r="G3403">
        <v>0.33333333333332998</v>
      </c>
      <c r="J3403" s="5"/>
      <c r="K3403" s="5"/>
      <c r="L3403" t="s">
        <v>2613</v>
      </c>
      <c r="M3403">
        <v>2021</v>
      </c>
      <c r="N3403">
        <v>11</v>
      </c>
      <c r="P3403" t="s">
        <v>993</v>
      </c>
      <c r="Q3403" t="s">
        <v>69</v>
      </c>
      <c r="R3403" t="s">
        <v>103</v>
      </c>
      <c r="S3403" t="s">
        <v>104</v>
      </c>
      <c r="T3403">
        <v>0.25</v>
      </c>
      <c r="U3403" s="7">
        <v>0.5</v>
      </c>
      <c r="V3403" s="4">
        <v>0.16666666666666499</v>
      </c>
      <c r="Y3403">
        <v>0.16666666666666499</v>
      </c>
      <c r="Z3403" t="s">
        <v>22</v>
      </c>
      <c r="AA3403" t="b">
        <v>0</v>
      </c>
      <c r="AB3403" t="s">
        <v>151</v>
      </c>
      <c r="AC3403" t="s">
        <v>458</v>
      </c>
    </row>
    <row r="3404" spans="1:29" hidden="1" x14ac:dyDescent="0.25">
      <c r="A3404">
        <v>601629</v>
      </c>
      <c r="B3404" t="s">
        <v>2864</v>
      </c>
      <c r="C3404" t="s">
        <v>3168</v>
      </c>
      <c r="D3404" t="s">
        <v>130</v>
      </c>
      <c r="E3404" t="s">
        <v>228</v>
      </c>
      <c r="G3404">
        <v>1</v>
      </c>
      <c r="J3404" s="5"/>
      <c r="K3404" s="5"/>
      <c r="L3404" t="s">
        <v>2865</v>
      </c>
      <c r="M3404">
        <v>2021</v>
      </c>
      <c r="N3404">
        <v>7</v>
      </c>
      <c r="P3404" t="s">
        <v>399</v>
      </c>
      <c r="Q3404" t="s">
        <v>35</v>
      </c>
      <c r="R3404" t="s">
        <v>228</v>
      </c>
      <c r="S3404" t="s">
        <v>61</v>
      </c>
      <c r="T3404">
        <v>0</v>
      </c>
      <c r="U3404" s="7">
        <v>0</v>
      </c>
      <c r="V3404" s="4">
        <v>0</v>
      </c>
      <c r="Y3404">
        <v>0</v>
      </c>
      <c r="Z3404" t="s">
        <v>22</v>
      </c>
      <c r="AA3404" t="b">
        <v>0</v>
      </c>
      <c r="AB3404" t="s">
        <v>76</v>
      </c>
      <c r="AC3404" t="s">
        <v>3186</v>
      </c>
    </row>
    <row r="3405" spans="1:29" hidden="1" x14ac:dyDescent="0.25">
      <c r="A3405">
        <v>580773</v>
      </c>
      <c r="B3405" t="s">
        <v>1572</v>
      </c>
      <c r="C3405" t="s">
        <v>3168</v>
      </c>
      <c r="D3405" t="s">
        <v>156</v>
      </c>
      <c r="E3405" t="s">
        <v>40</v>
      </c>
      <c r="F3405" t="s">
        <v>41</v>
      </c>
      <c r="G3405">
        <v>1</v>
      </c>
      <c r="J3405" s="5"/>
      <c r="K3405" s="5"/>
      <c r="L3405" t="s">
        <v>1384</v>
      </c>
      <c r="M3405">
        <v>2021</v>
      </c>
      <c r="N3405">
        <v>8</v>
      </c>
      <c r="O3405" t="s">
        <v>34</v>
      </c>
      <c r="Q3405" t="s">
        <v>35</v>
      </c>
      <c r="R3405" t="s">
        <v>43</v>
      </c>
      <c r="S3405" t="s">
        <v>44</v>
      </c>
      <c r="T3405">
        <v>0.5</v>
      </c>
      <c r="U3405" s="7">
        <v>0.5</v>
      </c>
      <c r="V3405" s="4">
        <v>0.5</v>
      </c>
      <c r="Y3405">
        <v>0.5</v>
      </c>
      <c r="Z3405" t="s">
        <v>22</v>
      </c>
      <c r="AA3405" t="b">
        <v>0</v>
      </c>
      <c r="AB3405" t="s">
        <v>151</v>
      </c>
      <c r="AC3405" t="s">
        <v>3191</v>
      </c>
    </row>
    <row r="3406" spans="1:29" hidden="1" x14ac:dyDescent="0.25">
      <c r="A3406">
        <v>596919</v>
      </c>
      <c r="B3406" t="s">
        <v>1576</v>
      </c>
      <c r="C3406" t="s">
        <v>3168</v>
      </c>
      <c r="D3406" t="s">
        <v>201</v>
      </c>
      <c r="E3406" t="s">
        <v>117</v>
      </c>
      <c r="G3406">
        <v>0.5</v>
      </c>
      <c r="J3406" s="5"/>
      <c r="K3406" s="5"/>
      <c r="L3406" t="s">
        <v>2625</v>
      </c>
      <c r="M3406">
        <v>2021</v>
      </c>
      <c r="N3406">
        <v>8</v>
      </c>
      <c r="O3406" t="s">
        <v>34</v>
      </c>
      <c r="P3406" t="s">
        <v>266</v>
      </c>
      <c r="Q3406" t="s">
        <v>35</v>
      </c>
      <c r="R3406" t="s">
        <v>117</v>
      </c>
      <c r="S3406" t="s">
        <v>120</v>
      </c>
      <c r="T3406">
        <v>1</v>
      </c>
      <c r="U3406" s="7">
        <v>1</v>
      </c>
      <c r="V3406" s="4">
        <v>0.5</v>
      </c>
      <c r="Y3406">
        <v>0.5</v>
      </c>
      <c r="Z3406" t="s">
        <v>22</v>
      </c>
      <c r="AA3406" t="b">
        <v>0</v>
      </c>
      <c r="AB3406" t="s">
        <v>151</v>
      </c>
      <c r="AC3406" t="s">
        <v>458</v>
      </c>
    </row>
    <row r="3407" spans="1:29" hidden="1" x14ac:dyDescent="0.25">
      <c r="A3407">
        <v>598694</v>
      </c>
      <c r="B3407" t="s">
        <v>1579</v>
      </c>
      <c r="C3407" t="s">
        <v>3168</v>
      </c>
      <c r="D3407" t="s">
        <v>28</v>
      </c>
      <c r="E3407" t="s">
        <v>228</v>
      </c>
      <c r="G3407">
        <v>1</v>
      </c>
      <c r="J3407" s="5"/>
      <c r="K3407" s="5"/>
      <c r="L3407" t="s">
        <v>2866</v>
      </c>
      <c r="M3407">
        <v>2021</v>
      </c>
      <c r="N3407">
        <v>5</v>
      </c>
      <c r="P3407" t="s">
        <v>399</v>
      </c>
      <c r="Q3407" t="s">
        <v>35</v>
      </c>
      <c r="R3407" t="s">
        <v>228</v>
      </c>
      <c r="S3407" t="s">
        <v>61</v>
      </c>
      <c r="T3407">
        <v>0</v>
      </c>
      <c r="U3407" s="7">
        <v>0</v>
      </c>
      <c r="V3407" s="4">
        <v>0</v>
      </c>
      <c r="Y3407">
        <v>0</v>
      </c>
      <c r="Z3407" t="s">
        <v>22</v>
      </c>
      <c r="AA3407" t="b">
        <v>0</v>
      </c>
      <c r="AB3407" t="s">
        <v>38</v>
      </c>
      <c r="AC3407" t="s">
        <v>38</v>
      </c>
    </row>
    <row r="3408" spans="1:29" hidden="1" x14ac:dyDescent="0.25">
      <c r="A3408">
        <v>599174</v>
      </c>
      <c r="B3408" t="s">
        <v>1581</v>
      </c>
      <c r="C3408" t="s">
        <v>3168</v>
      </c>
      <c r="D3408" t="s">
        <v>57</v>
      </c>
      <c r="E3408" t="s">
        <v>117</v>
      </c>
      <c r="G3408">
        <v>0.5</v>
      </c>
      <c r="J3408" s="5"/>
      <c r="K3408" s="5"/>
      <c r="L3408" t="s">
        <v>2867</v>
      </c>
      <c r="M3408">
        <v>2021</v>
      </c>
      <c r="N3408">
        <v>17</v>
      </c>
      <c r="O3408" t="s">
        <v>34</v>
      </c>
      <c r="P3408" t="s">
        <v>2868</v>
      </c>
      <c r="Q3408" t="s">
        <v>35</v>
      </c>
      <c r="R3408" t="s">
        <v>117</v>
      </c>
      <c r="S3408" t="s">
        <v>120</v>
      </c>
      <c r="T3408">
        <v>1</v>
      </c>
      <c r="U3408" s="7">
        <v>1</v>
      </c>
      <c r="V3408" s="4">
        <v>0.5</v>
      </c>
      <c r="Y3408">
        <v>0.5</v>
      </c>
      <c r="Z3408" t="s">
        <v>22</v>
      </c>
      <c r="AA3408" t="b">
        <v>0</v>
      </c>
      <c r="AB3408" t="s">
        <v>76</v>
      </c>
      <c r="AC3408" t="s">
        <v>3188</v>
      </c>
    </row>
    <row r="3409" spans="1:29" hidden="1" x14ac:dyDescent="0.25">
      <c r="A3409">
        <v>603718</v>
      </c>
      <c r="B3409" t="s">
        <v>2869</v>
      </c>
      <c r="C3409" t="s">
        <v>3168</v>
      </c>
      <c r="D3409" t="s">
        <v>78</v>
      </c>
      <c r="E3409" t="s">
        <v>40</v>
      </c>
      <c r="F3409" t="s">
        <v>41</v>
      </c>
      <c r="G3409">
        <v>1</v>
      </c>
      <c r="J3409" s="5"/>
      <c r="K3409" s="5"/>
      <c r="L3409" t="s">
        <v>1804</v>
      </c>
      <c r="M3409">
        <v>2021</v>
      </c>
      <c r="N3409">
        <v>5</v>
      </c>
      <c r="O3409" t="s">
        <v>34</v>
      </c>
      <c r="Q3409" t="s">
        <v>35</v>
      </c>
      <c r="R3409" t="s">
        <v>43</v>
      </c>
      <c r="S3409" t="s">
        <v>44</v>
      </c>
      <c r="T3409">
        <v>0.5</v>
      </c>
      <c r="U3409" s="7">
        <v>0.5</v>
      </c>
      <c r="V3409" s="4">
        <v>0.5</v>
      </c>
      <c r="Y3409">
        <v>0.5</v>
      </c>
      <c r="Z3409" t="s">
        <v>22</v>
      </c>
      <c r="AA3409" t="b">
        <v>0</v>
      </c>
      <c r="AB3409" t="s">
        <v>76</v>
      </c>
      <c r="AC3409" t="s">
        <v>3187</v>
      </c>
    </row>
    <row r="3410" spans="1:29" hidden="1" x14ac:dyDescent="0.25">
      <c r="A3410">
        <v>587073</v>
      </c>
      <c r="B3410" t="s">
        <v>1590</v>
      </c>
      <c r="C3410" t="s">
        <v>3168</v>
      </c>
      <c r="D3410" t="s">
        <v>263</v>
      </c>
      <c r="E3410" t="s">
        <v>228</v>
      </c>
      <c r="F3410" t="s">
        <v>100</v>
      </c>
      <c r="G3410">
        <v>1</v>
      </c>
      <c r="J3410" s="5"/>
      <c r="K3410" s="5"/>
      <c r="L3410" t="s">
        <v>2870</v>
      </c>
      <c r="M3410">
        <v>2019</v>
      </c>
      <c r="N3410">
        <v>13</v>
      </c>
      <c r="P3410" t="s">
        <v>2871</v>
      </c>
      <c r="Q3410" t="s">
        <v>35</v>
      </c>
      <c r="R3410" t="s">
        <v>3093</v>
      </c>
      <c r="S3410" t="s">
        <v>61</v>
      </c>
      <c r="T3410">
        <v>0</v>
      </c>
      <c r="U3410" s="7">
        <v>0</v>
      </c>
      <c r="V3410" s="4">
        <v>0</v>
      </c>
      <c r="Y3410">
        <v>0</v>
      </c>
      <c r="Z3410" t="s">
        <v>22</v>
      </c>
      <c r="AA3410" t="b">
        <v>0</v>
      </c>
      <c r="AB3410" t="s">
        <v>151</v>
      </c>
      <c r="AC3410" t="s">
        <v>3189</v>
      </c>
    </row>
    <row r="3411" spans="1:29" hidden="1" x14ac:dyDescent="0.25">
      <c r="A3411">
        <v>596203</v>
      </c>
      <c r="B3411" t="s">
        <v>2872</v>
      </c>
      <c r="C3411" t="s">
        <v>3168</v>
      </c>
      <c r="D3411" t="s">
        <v>263</v>
      </c>
      <c r="E3411" t="s">
        <v>288</v>
      </c>
      <c r="G3411">
        <v>3.7037037037037E-2</v>
      </c>
      <c r="J3411" s="5"/>
      <c r="K3411" s="5"/>
      <c r="M3411">
        <v>2021</v>
      </c>
      <c r="N3411">
        <v>172</v>
      </c>
      <c r="O3411" t="s">
        <v>34</v>
      </c>
      <c r="P3411" t="s">
        <v>388</v>
      </c>
      <c r="Q3411" t="s">
        <v>35</v>
      </c>
      <c r="R3411" t="s">
        <v>288</v>
      </c>
      <c r="S3411" t="s">
        <v>61</v>
      </c>
      <c r="T3411">
        <v>0</v>
      </c>
      <c r="U3411" s="7">
        <v>0</v>
      </c>
      <c r="V3411" s="4">
        <v>0</v>
      </c>
      <c r="Y3411">
        <v>0</v>
      </c>
      <c r="Z3411" t="s">
        <v>22</v>
      </c>
      <c r="AA3411" t="b">
        <v>0</v>
      </c>
      <c r="AB3411" t="s">
        <v>151</v>
      </c>
      <c r="AC3411" t="s">
        <v>3189</v>
      </c>
    </row>
    <row r="3412" spans="1:29" x14ac:dyDescent="0.25">
      <c r="A3412">
        <v>598996</v>
      </c>
      <c r="B3412" t="s">
        <v>2873</v>
      </c>
      <c r="C3412" t="s">
        <v>3168</v>
      </c>
      <c r="D3412" t="s">
        <v>28</v>
      </c>
      <c r="E3412" t="s">
        <v>40</v>
      </c>
      <c r="F3412" t="s">
        <v>64</v>
      </c>
      <c r="G3412">
        <v>0.11111111111110999</v>
      </c>
      <c r="H3412" t="s">
        <v>2831</v>
      </c>
      <c r="I3412" t="s">
        <v>66</v>
      </c>
      <c r="J3412" s="5">
        <v>694152400001</v>
      </c>
      <c r="K3412" s="5" t="s">
        <v>80</v>
      </c>
      <c r="L3412" t="s">
        <v>425</v>
      </c>
      <c r="M3412">
        <v>2021</v>
      </c>
      <c r="N3412">
        <v>24</v>
      </c>
      <c r="O3412" t="s">
        <v>149</v>
      </c>
      <c r="Q3412" t="s">
        <v>69</v>
      </c>
      <c r="R3412" t="s">
        <v>70</v>
      </c>
      <c r="S3412" t="s">
        <v>704</v>
      </c>
      <c r="T3412">
        <v>18</v>
      </c>
      <c r="U3412" s="7">
        <v>18</v>
      </c>
      <c r="V3412" s="4">
        <v>1.99999999999998</v>
      </c>
      <c r="Y3412">
        <v>1.99999999999998</v>
      </c>
      <c r="Z3412" t="s">
        <v>22</v>
      </c>
      <c r="AA3412" t="b">
        <v>0</v>
      </c>
      <c r="AB3412" t="s">
        <v>38</v>
      </c>
      <c r="AC3412" t="s">
        <v>38</v>
      </c>
    </row>
    <row r="3413" spans="1:29" hidden="1" x14ac:dyDescent="0.25">
      <c r="A3413">
        <v>590973</v>
      </c>
      <c r="B3413" t="s">
        <v>2874</v>
      </c>
      <c r="C3413" t="s">
        <v>3168</v>
      </c>
      <c r="D3413" t="s">
        <v>333</v>
      </c>
      <c r="E3413" t="s">
        <v>40</v>
      </c>
      <c r="F3413" t="s">
        <v>47</v>
      </c>
      <c r="G3413">
        <v>0.5</v>
      </c>
      <c r="J3413" s="5">
        <v>535182500005</v>
      </c>
      <c r="K3413" s="5" t="s">
        <v>32</v>
      </c>
      <c r="L3413" t="s">
        <v>88</v>
      </c>
      <c r="M3413">
        <v>2020</v>
      </c>
      <c r="N3413">
        <v>18</v>
      </c>
      <c r="O3413" t="s">
        <v>34</v>
      </c>
      <c r="P3413" t="s">
        <v>2875</v>
      </c>
      <c r="Q3413" t="s">
        <v>485</v>
      </c>
      <c r="R3413" t="s">
        <v>51</v>
      </c>
      <c r="S3413" t="s">
        <v>52</v>
      </c>
      <c r="T3413">
        <v>6</v>
      </c>
      <c r="U3413" s="7">
        <v>6</v>
      </c>
      <c r="V3413" s="4">
        <v>3</v>
      </c>
      <c r="Y3413">
        <v>3</v>
      </c>
      <c r="Z3413" t="s">
        <v>22</v>
      </c>
      <c r="AA3413" t="b">
        <v>0</v>
      </c>
      <c r="AB3413" t="s">
        <v>151</v>
      </c>
      <c r="AC3413" t="s">
        <v>151</v>
      </c>
    </row>
    <row r="3414" spans="1:29" hidden="1" x14ac:dyDescent="0.25">
      <c r="A3414">
        <v>605211</v>
      </c>
      <c r="B3414" t="s">
        <v>2519</v>
      </c>
      <c r="C3414" t="s">
        <v>3168</v>
      </c>
      <c r="D3414" t="s">
        <v>333</v>
      </c>
      <c r="E3414" t="s">
        <v>75</v>
      </c>
      <c r="G3414">
        <v>0.5</v>
      </c>
      <c r="J3414" s="5"/>
      <c r="K3414" s="5"/>
      <c r="M3414">
        <v>2021</v>
      </c>
      <c r="N3414">
        <v>54</v>
      </c>
      <c r="P3414" t="s">
        <v>490</v>
      </c>
      <c r="Q3414" t="s">
        <v>35</v>
      </c>
      <c r="R3414" t="s">
        <v>75</v>
      </c>
      <c r="S3414" t="s">
        <v>61</v>
      </c>
      <c r="T3414">
        <v>0</v>
      </c>
      <c r="U3414" s="7">
        <v>0</v>
      </c>
      <c r="V3414" s="4">
        <v>0</v>
      </c>
      <c r="Y3414">
        <v>0</v>
      </c>
      <c r="Z3414" t="s">
        <v>22</v>
      </c>
      <c r="AA3414" t="b">
        <v>0</v>
      </c>
      <c r="AB3414" t="s">
        <v>76</v>
      </c>
      <c r="AC3414" t="s">
        <v>3186</v>
      </c>
    </row>
    <row r="3415" spans="1:29" hidden="1" x14ac:dyDescent="0.25">
      <c r="A3415">
        <v>605396</v>
      </c>
      <c r="B3415" t="s">
        <v>2876</v>
      </c>
      <c r="C3415" t="s">
        <v>3168</v>
      </c>
      <c r="D3415" t="s">
        <v>221</v>
      </c>
      <c r="E3415" t="s">
        <v>40</v>
      </c>
      <c r="F3415" t="s">
        <v>41</v>
      </c>
      <c r="G3415">
        <v>1</v>
      </c>
      <c r="J3415" s="5"/>
      <c r="K3415" s="5"/>
      <c r="L3415" t="s">
        <v>755</v>
      </c>
      <c r="M3415">
        <v>2021</v>
      </c>
      <c r="N3415">
        <v>25</v>
      </c>
      <c r="O3415" t="s">
        <v>34</v>
      </c>
      <c r="Q3415" t="s">
        <v>35</v>
      </c>
      <c r="R3415" t="s">
        <v>43</v>
      </c>
      <c r="S3415" t="s">
        <v>44</v>
      </c>
      <c r="T3415">
        <v>0.5</v>
      </c>
      <c r="U3415" s="7">
        <v>0.5</v>
      </c>
      <c r="V3415" s="4">
        <v>0.5</v>
      </c>
      <c r="Y3415">
        <v>0.5</v>
      </c>
      <c r="Z3415" t="s">
        <v>22</v>
      </c>
      <c r="AA3415" t="b">
        <v>0</v>
      </c>
      <c r="AB3415" t="s">
        <v>76</v>
      </c>
      <c r="AC3415" t="s">
        <v>3187</v>
      </c>
    </row>
    <row r="3416" spans="1:29" hidden="1" x14ac:dyDescent="0.25">
      <c r="A3416">
        <v>600589</v>
      </c>
      <c r="B3416" t="s">
        <v>1595</v>
      </c>
      <c r="C3416" t="s">
        <v>3168</v>
      </c>
      <c r="D3416" t="s">
        <v>221</v>
      </c>
      <c r="E3416" t="s">
        <v>75</v>
      </c>
      <c r="G3416">
        <v>0.5</v>
      </c>
      <c r="J3416" s="5"/>
      <c r="K3416" s="5"/>
      <c r="M3416">
        <v>2021</v>
      </c>
      <c r="Q3416" t="s">
        <v>35</v>
      </c>
      <c r="R3416" t="s">
        <v>75</v>
      </c>
      <c r="S3416" t="s">
        <v>61</v>
      </c>
      <c r="T3416">
        <v>0</v>
      </c>
      <c r="U3416" s="7">
        <v>0</v>
      </c>
      <c r="V3416" s="4">
        <v>0</v>
      </c>
      <c r="Y3416">
        <v>0</v>
      </c>
      <c r="Z3416" t="s">
        <v>22</v>
      </c>
      <c r="AA3416" t="b">
        <v>0</v>
      </c>
      <c r="AB3416" t="s">
        <v>76</v>
      </c>
      <c r="AC3416" t="s">
        <v>3187</v>
      </c>
    </row>
    <row r="3417" spans="1:29" hidden="1" x14ac:dyDescent="0.25">
      <c r="A3417">
        <v>600590</v>
      </c>
      <c r="B3417" t="s">
        <v>1595</v>
      </c>
      <c r="C3417" t="s">
        <v>3168</v>
      </c>
      <c r="D3417" t="s">
        <v>221</v>
      </c>
      <c r="E3417" t="s">
        <v>75</v>
      </c>
      <c r="G3417">
        <v>0.5</v>
      </c>
      <c r="J3417" s="5"/>
      <c r="K3417" s="5"/>
      <c r="M3417">
        <v>2021</v>
      </c>
      <c r="P3417" t="s">
        <v>2877</v>
      </c>
      <c r="Q3417" t="s">
        <v>35</v>
      </c>
      <c r="R3417" t="s">
        <v>75</v>
      </c>
      <c r="S3417" t="s">
        <v>61</v>
      </c>
      <c r="T3417">
        <v>0</v>
      </c>
      <c r="U3417" s="7">
        <v>0</v>
      </c>
      <c r="V3417" s="4">
        <v>0</v>
      </c>
      <c r="Y3417">
        <v>0</v>
      </c>
      <c r="Z3417" t="s">
        <v>22</v>
      </c>
      <c r="AA3417" t="b">
        <v>0</v>
      </c>
      <c r="AB3417" t="s">
        <v>76</v>
      </c>
      <c r="AC3417" t="s">
        <v>3187</v>
      </c>
    </row>
    <row r="3418" spans="1:29" hidden="1" x14ac:dyDescent="0.25">
      <c r="A3418">
        <v>596203</v>
      </c>
      <c r="B3418" t="s">
        <v>2878</v>
      </c>
      <c r="C3418" t="s">
        <v>3168</v>
      </c>
      <c r="D3418" t="s">
        <v>263</v>
      </c>
      <c r="E3418" t="s">
        <v>288</v>
      </c>
      <c r="G3418">
        <v>3.7037037037037E-2</v>
      </c>
      <c r="J3418" s="5"/>
      <c r="K3418" s="5"/>
      <c r="M3418">
        <v>2021</v>
      </c>
      <c r="N3418">
        <v>172</v>
      </c>
      <c r="O3418" t="s">
        <v>34</v>
      </c>
      <c r="P3418" t="s">
        <v>388</v>
      </c>
      <c r="Q3418" t="s">
        <v>35</v>
      </c>
      <c r="R3418" t="s">
        <v>288</v>
      </c>
      <c r="S3418" t="s">
        <v>61</v>
      </c>
      <c r="T3418">
        <v>0</v>
      </c>
      <c r="U3418" s="7">
        <v>0</v>
      </c>
      <c r="V3418" s="4">
        <v>0</v>
      </c>
      <c r="Y3418">
        <v>0</v>
      </c>
      <c r="Z3418" t="s">
        <v>22</v>
      </c>
      <c r="AA3418" t="b">
        <v>0</v>
      </c>
      <c r="AB3418" t="s">
        <v>151</v>
      </c>
      <c r="AC3418" t="s">
        <v>3189</v>
      </c>
    </row>
    <row r="3419" spans="1:29" x14ac:dyDescent="0.25">
      <c r="A3419">
        <v>598686</v>
      </c>
      <c r="B3419" t="s">
        <v>2879</v>
      </c>
      <c r="C3419" t="s">
        <v>3168</v>
      </c>
      <c r="D3419" t="s">
        <v>28</v>
      </c>
      <c r="E3419" t="s">
        <v>29</v>
      </c>
      <c r="F3419" t="s">
        <v>89</v>
      </c>
      <c r="G3419">
        <v>0.5</v>
      </c>
      <c r="J3419" s="5"/>
      <c r="K3419" s="5"/>
      <c r="L3419" t="s">
        <v>151</v>
      </c>
      <c r="M3419">
        <v>2021</v>
      </c>
      <c r="N3419">
        <v>23</v>
      </c>
      <c r="O3419" t="s">
        <v>34</v>
      </c>
      <c r="Q3419" t="s">
        <v>35</v>
      </c>
      <c r="R3419" t="s">
        <v>301</v>
      </c>
      <c r="S3419" t="s">
        <v>92</v>
      </c>
      <c r="T3419">
        <v>1</v>
      </c>
      <c r="U3419" s="7">
        <v>1</v>
      </c>
      <c r="V3419" s="4">
        <v>0.5</v>
      </c>
      <c r="Y3419">
        <v>0.5</v>
      </c>
      <c r="Z3419" t="s">
        <v>22</v>
      </c>
      <c r="AA3419" t="b">
        <v>0</v>
      </c>
      <c r="AB3419" t="s">
        <v>45</v>
      </c>
      <c r="AC3419" t="s">
        <v>45</v>
      </c>
    </row>
    <row r="3420" spans="1:29" hidden="1" x14ac:dyDescent="0.25">
      <c r="A3420">
        <v>590022</v>
      </c>
      <c r="B3420" t="s">
        <v>1597</v>
      </c>
      <c r="C3420" t="s">
        <v>3168</v>
      </c>
      <c r="D3420" t="s">
        <v>263</v>
      </c>
      <c r="E3420" t="s">
        <v>228</v>
      </c>
      <c r="F3420" t="s">
        <v>100</v>
      </c>
      <c r="G3420">
        <v>1</v>
      </c>
      <c r="J3420" s="5"/>
      <c r="K3420" s="5"/>
      <c r="L3420" t="s">
        <v>2880</v>
      </c>
      <c r="M3420">
        <v>2021</v>
      </c>
      <c r="N3420">
        <v>17</v>
      </c>
      <c r="P3420" t="s">
        <v>2881</v>
      </c>
      <c r="Q3420" t="s">
        <v>35</v>
      </c>
      <c r="R3420" t="s">
        <v>3093</v>
      </c>
      <c r="S3420" t="s">
        <v>61</v>
      </c>
      <c r="T3420">
        <v>0</v>
      </c>
      <c r="U3420" s="7">
        <v>0</v>
      </c>
      <c r="V3420" s="4">
        <v>0</v>
      </c>
      <c r="Y3420">
        <v>0</v>
      </c>
      <c r="Z3420" t="s">
        <v>22</v>
      </c>
      <c r="AA3420" t="b">
        <v>0</v>
      </c>
      <c r="AB3420" t="s">
        <v>151</v>
      </c>
      <c r="AC3420" t="s">
        <v>3189</v>
      </c>
    </row>
    <row r="3421" spans="1:29" hidden="1" x14ac:dyDescent="0.25">
      <c r="A3421">
        <v>594857</v>
      </c>
      <c r="B3421" t="s">
        <v>1597</v>
      </c>
      <c r="C3421" t="s">
        <v>3168</v>
      </c>
      <c r="D3421" t="s">
        <v>263</v>
      </c>
      <c r="E3421" t="s">
        <v>1189</v>
      </c>
      <c r="F3421" t="s">
        <v>41</v>
      </c>
      <c r="G3421">
        <v>1</v>
      </c>
      <c r="J3421" s="5"/>
      <c r="K3421" s="5"/>
      <c r="L3421" t="s">
        <v>2882</v>
      </c>
      <c r="M3421">
        <v>2021</v>
      </c>
      <c r="N3421">
        <v>12</v>
      </c>
      <c r="O3421" t="s">
        <v>34</v>
      </c>
      <c r="Q3421" t="s">
        <v>35</v>
      </c>
      <c r="R3421" t="s">
        <v>3115</v>
      </c>
      <c r="S3421" t="s">
        <v>44</v>
      </c>
      <c r="T3421">
        <v>0.5</v>
      </c>
      <c r="U3421" s="7">
        <v>0.5</v>
      </c>
      <c r="V3421" s="4">
        <v>0.5</v>
      </c>
      <c r="Y3421">
        <v>0.5</v>
      </c>
      <c r="Z3421" t="s">
        <v>22</v>
      </c>
      <c r="AA3421" t="b">
        <v>0</v>
      </c>
      <c r="AB3421" t="s">
        <v>151</v>
      </c>
      <c r="AC3421" t="s">
        <v>3189</v>
      </c>
    </row>
    <row r="3422" spans="1:29" hidden="1" x14ac:dyDescent="0.25">
      <c r="A3422">
        <v>596192</v>
      </c>
      <c r="B3422" t="s">
        <v>1597</v>
      </c>
      <c r="C3422" t="s">
        <v>3168</v>
      </c>
      <c r="D3422" t="s">
        <v>263</v>
      </c>
      <c r="E3422" t="s">
        <v>228</v>
      </c>
      <c r="F3422" t="s">
        <v>100</v>
      </c>
      <c r="G3422">
        <v>1</v>
      </c>
      <c r="J3422" s="5"/>
      <c r="K3422" s="5"/>
      <c r="L3422" t="s">
        <v>2883</v>
      </c>
      <c r="M3422">
        <v>2021</v>
      </c>
      <c r="N3422">
        <v>9</v>
      </c>
      <c r="P3422" t="s">
        <v>2884</v>
      </c>
      <c r="Q3422" t="s">
        <v>35</v>
      </c>
      <c r="R3422" t="s">
        <v>3093</v>
      </c>
      <c r="S3422" t="s">
        <v>61</v>
      </c>
      <c r="T3422">
        <v>0</v>
      </c>
      <c r="U3422" s="7">
        <v>0</v>
      </c>
      <c r="V3422" s="4">
        <v>0</v>
      </c>
      <c r="Y3422">
        <v>0</v>
      </c>
      <c r="Z3422" t="s">
        <v>22</v>
      </c>
      <c r="AA3422" t="b">
        <v>0</v>
      </c>
      <c r="AB3422" t="s">
        <v>151</v>
      </c>
      <c r="AC3422" t="s">
        <v>3189</v>
      </c>
    </row>
    <row r="3423" spans="1:29" hidden="1" x14ac:dyDescent="0.25">
      <c r="A3423">
        <v>596383</v>
      </c>
      <c r="B3423" t="s">
        <v>1597</v>
      </c>
      <c r="C3423" t="s">
        <v>3168</v>
      </c>
      <c r="D3423" t="s">
        <v>263</v>
      </c>
      <c r="E3423" t="s">
        <v>228</v>
      </c>
      <c r="F3423" t="s">
        <v>100</v>
      </c>
      <c r="G3423">
        <v>1</v>
      </c>
      <c r="J3423" s="5"/>
      <c r="K3423" s="5"/>
      <c r="L3423" t="s">
        <v>2885</v>
      </c>
      <c r="M3423">
        <v>2021</v>
      </c>
      <c r="N3423">
        <v>10</v>
      </c>
      <c r="P3423" t="s">
        <v>1457</v>
      </c>
      <c r="Q3423" t="s">
        <v>35</v>
      </c>
      <c r="R3423" t="s">
        <v>3093</v>
      </c>
      <c r="S3423" t="s">
        <v>61</v>
      </c>
      <c r="T3423">
        <v>0</v>
      </c>
      <c r="U3423" s="7">
        <v>0</v>
      </c>
      <c r="V3423" s="4">
        <v>0</v>
      </c>
      <c r="Y3423">
        <v>0</v>
      </c>
      <c r="Z3423" t="s">
        <v>22</v>
      </c>
      <c r="AA3423" t="b">
        <v>0</v>
      </c>
      <c r="AB3423" t="s">
        <v>151</v>
      </c>
      <c r="AC3423" t="s">
        <v>3189</v>
      </c>
    </row>
    <row r="3424" spans="1:29" hidden="1" x14ac:dyDescent="0.25">
      <c r="A3424">
        <v>597335</v>
      </c>
      <c r="B3424" t="s">
        <v>1597</v>
      </c>
      <c r="C3424" t="s">
        <v>3168</v>
      </c>
      <c r="D3424" t="s">
        <v>263</v>
      </c>
      <c r="E3424" t="s">
        <v>2181</v>
      </c>
      <c r="G3424">
        <v>0.125</v>
      </c>
      <c r="J3424" s="5"/>
      <c r="K3424" s="5"/>
      <c r="M3424">
        <v>2021</v>
      </c>
      <c r="N3424">
        <v>408</v>
      </c>
      <c r="O3424" t="s">
        <v>34</v>
      </c>
      <c r="P3424" t="s">
        <v>2886</v>
      </c>
      <c r="Q3424" t="s">
        <v>35</v>
      </c>
      <c r="R3424" t="s">
        <v>2181</v>
      </c>
      <c r="S3424" t="s">
        <v>191</v>
      </c>
      <c r="T3424">
        <v>1</v>
      </c>
      <c r="U3424" s="7">
        <v>1</v>
      </c>
      <c r="V3424" s="4">
        <v>0.125</v>
      </c>
      <c r="Y3424">
        <v>0.125</v>
      </c>
      <c r="Z3424" t="s">
        <v>22</v>
      </c>
      <c r="AA3424" t="b">
        <v>0</v>
      </c>
      <c r="AB3424" t="s">
        <v>151</v>
      </c>
      <c r="AC3424" t="s">
        <v>3189</v>
      </c>
    </row>
    <row r="3425" spans="1:29" hidden="1" x14ac:dyDescent="0.25">
      <c r="A3425">
        <v>597339</v>
      </c>
      <c r="B3425" t="s">
        <v>1597</v>
      </c>
      <c r="C3425" t="s">
        <v>3168</v>
      </c>
      <c r="D3425" t="s">
        <v>263</v>
      </c>
      <c r="E3425" t="s">
        <v>2181</v>
      </c>
      <c r="G3425">
        <v>0.125</v>
      </c>
      <c r="J3425" s="5"/>
      <c r="K3425" s="5"/>
      <c r="M3425">
        <v>2021</v>
      </c>
      <c r="N3425">
        <v>128</v>
      </c>
      <c r="O3425" t="s">
        <v>34</v>
      </c>
      <c r="P3425" t="s">
        <v>2886</v>
      </c>
      <c r="Q3425" t="s">
        <v>35</v>
      </c>
      <c r="R3425" t="s">
        <v>2181</v>
      </c>
      <c r="S3425" t="s">
        <v>191</v>
      </c>
      <c r="T3425">
        <v>1</v>
      </c>
      <c r="U3425" s="7">
        <v>1</v>
      </c>
      <c r="V3425" s="4">
        <v>0.125</v>
      </c>
      <c r="Y3425">
        <v>0.125</v>
      </c>
      <c r="Z3425" t="s">
        <v>22</v>
      </c>
      <c r="AA3425" t="b">
        <v>0</v>
      </c>
      <c r="AB3425" t="s">
        <v>151</v>
      </c>
      <c r="AC3425" t="s">
        <v>3189</v>
      </c>
    </row>
    <row r="3426" spans="1:29" hidden="1" x14ac:dyDescent="0.25">
      <c r="A3426">
        <v>597341</v>
      </c>
      <c r="B3426" t="s">
        <v>1597</v>
      </c>
      <c r="C3426" t="s">
        <v>3168</v>
      </c>
      <c r="D3426" t="s">
        <v>263</v>
      </c>
      <c r="E3426" t="s">
        <v>2181</v>
      </c>
      <c r="G3426">
        <v>0.125</v>
      </c>
      <c r="J3426" s="5"/>
      <c r="K3426" s="5"/>
      <c r="M3426">
        <v>2021</v>
      </c>
      <c r="N3426">
        <v>80</v>
      </c>
      <c r="O3426" t="s">
        <v>34</v>
      </c>
      <c r="P3426" t="s">
        <v>2886</v>
      </c>
      <c r="Q3426" t="s">
        <v>35</v>
      </c>
      <c r="R3426" t="s">
        <v>2181</v>
      </c>
      <c r="S3426" t="s">
        <v>191</v>
      </c>
      <c r="T3426">
        <v>1</v>
      </c>
      <c r="U3426" s="7">
        <v>1</v>
      </c>
      <c r="V3426" s="4">
        <v>0.125</v>
      </c>
      <c r="Y3426">
        <v>0.125</v>
      </c>
      <c r="Z3426" t="s">
        <v>22</v>
      </c>
      <c r="AA3426" t="b">
        <v>0</v>
      </c>
      <c r="AB3426" t="s">
        <v>151</v>
      </c>
      <c r="AC3426" t="s">
        <v>3189</v>
      </c>
    </row>
    <row r="3427" spans="1:29" hidden="1" x14ac:dyDescent="0.25">
      <c r="A3427">
        <v>598009</v>
      </c>
      <c r="B3427" t="s">
        <v>1597</v>
      </c>
      <c r="C3427" t="s">
        <v>3168</v>
      </c>
      <c r="D3427" t="s">
        <v>263</v>
      </c>
      <c r="E3427" t="s">
        <v>804</v>
      </c>
      <c r="G3427">
        <v>0.16666666666666999</v>
      </c>
      <c r="J3427" s="5"/>
      <c r="K3427" s="5"/>
      <c r="M3427">
        <v>2021</v>
      </c>
      <c r="Q3427" t="s">
        <v>35</v>
      </c>
      <c r="R3427" t="s">
        <v>804</v>
      </c>
      <c r="S3427" t="s">
        <v>191</v>
      </c>
      <c r="T3427">
        <v>1</v>
      </c>
      <c r="U3427" s="7">
        <v>1</v>
      </c>
      <c r="V3427" s="4">
        <v>0.16666666666666999</v>
      </c>
      <c r="Y3427">
        <v>0.16666666666666999</v>
      </c>
      <c r="Z3427" t="s">
        <v>22</v>
      </c>
      <c r="AA3427" t="b">
        <v>0</v>
      </c>
      <c r="AB3427" t="s">
        <v>151</v>
      </c>
      <c r="AC3427" t="s">
        <v>3189</v>
      </c>
    </row>
    <row r="3428" spans="1:29" hidden="1" x14ac:dyDescent="0.25">
      <c r="A3428">
        <v>602562</v>
      </c>
      <c r="B3428" t="s">
        <v>1597</v>
      </c>
      <c r="C3428" t="s">
        <v>3168</v>
      </c>
      <c r="D3428" t="s">
        <v>263</v>
      </c>
      <c r="E3428" t="s">
        <v>40</v>
      </c>
      <c r="F3428" t="s">
        <v>41</v>
      </c>
      <c r="G3428">
        <v>1</v>
      </c>
      <c r="J3428" s="5"/>
      <c r="K3428" s="5"/>
      <c r="L3428" t="s">
        <v>2887</v>
      </c>
      <c r="M3428">
        <v>2021</v>
      </c>
      <c r="N3428">
        <v>10</v>
      </c>
      <c r="O3428" t="s">
        <v>34</v>
      </c>
      <c r="Q3428" t="s">
        <v>69</v>
      </c>
      <c r="R3428" t="s">
        <v>43</v>
      </c>
      <c r="S3428" t="s">
        <v>44</v>
      </c>
      <c r="T3428">
        <v>0.5</v>
      </c>
      <c r="U3428" s="7">
        <v>1</v>
      </c>
      <c r="V3428" s="4">
        <v>1</v>
      </c>
      <c r="Y3428">
        <v>1</v>
      </c>
      <c r="Z3428" t="s">
        <v>22</v>
      </c>
      <c r="AA3428" t="b">
        <v>0</v>
      </c>
      <c r="AB3428" t="s">
        <v>151</v>
      </c>
      <c r="AC3428" t="s">
        <v>3189</v>
      </c>
    </row>
    <row r="3429" spans="1:29" x14ac:dyDescent="0.25">
      <c r="A3429">
        <v>598996</v>
      </c>
      <c r="B3429" t="s">
        <v>2888</v>
      </c>
      <c r="C3429" t="s">
        <v>3168</v>
      </c>
      <c r="D3429" t="s">
        <v>28</v>
      </c>
      <c r="E3429" t="s">
        <v>40</v>
      </c>
      <c r="F3429" t="s">
        <v>64</v>
      </c>
      <c r="G3429">
        <v>0.11111111111110999</v>
      </c>
      <c r="H3429" t="s">
        <v>2831</v>
      </c>
      <c r="I3429" t="s">
        <v>66</v>
      </c>
      <c r="J3429" s="5">
        <v>694152400001</v>
      </c>
      <c r="K3429" s="5" t="s">
        <v>80</v>
      </c>
      <c r="L3429" t="s">
        <v>425</v>
      </c>
      <c r="M3429">
        <v>2021</v>
      </c>
      <c r="N3429">
        <v>24</v>
      </c>
      <c r="O3429" t="s">
        <v>149</v>
      </c>
      <c r="Q3429" t="s">
        <v>69</v>
      </c>
      <c r="R3429" t="s">
        <v>70</v>
      </c>
      <c r="S3429" t="s">
        <v>704</v>
      </c>
      <c r="T3429">
        <v>18</v>
      </c>
      <c r="U3429" s="7">
        <v>18</v>
      </c>
      <c r="V3429" s="4">
        <v>1.99999999999998</v>
      </c>
      <c r="Y3429">
        <v>1.99999999999998</v>
      </c>
      <c r="Z3429" t="s">
        <v>22</v>
      </c>
      <c r="AA3429" t="b">
        <v>0</v>
      </c>
      <c r="AB3429" t="s">
        <v>38</v>
      </c>
      <c r="AC3429" t="s">
        <v>38</v>
      </c>
    </row>
    <row r="3430" spans="1:29" hidden="1" x14ac:dyDescent="0.25">
      <c r="A3430">
        <v>600110</v>
      </c>
      <c r="B3430" t="s">
        <v>1601</v>
      </c>
      <c r="C3430" t="s">
        <v>3168</v>
      </c>
      <c r="D3430" t="s">
        <v>57</v>
      </c>
      <c r="E3430" t="s">
        <v>374</v>
      </c>
      <c r="G3430">
        <v>1</v>
      </c>
      <c r="J3430" s="5"/>
      <c r="K3430" s="5"/>
      <c r="L3430" t="s">
        <v>2578</v>
      </c>
      <c r="M3430">
        <v>2021</v>
      </c>
      <c r="N3430">
        <v>10</v>
      </c>
      <c r="P3430" t="s">
        <v>569</v>
      </c>
      <c r="Q3430" t="s">
        <v>35</v>
      </c>
      <c r="R3430" t="s">
        <v>374</v>
      </c>
      <c r="S3430" t="s">
        <v>61</v>
      </c>
      <c r="T3430">
        <v>0</v>
      </c>
      <c r="U3430" s="7">
        <v>0</v>
      </c>
      <c r="V3430" s="4">
        <v>0</v>
      </c>
      <c r="Y3430">
        <v>0</v>
      </c>
      <c r="Z3430" t="s">
        <v>22</v>
      </c>
      <c r="AA3430" t="b">
        <v>0</v>
      </c>
      <c r="AB3430" t="s">
        <v>307</v>
      </c>
      <c r="AC3430" t="s">
        <v>307</v>
      </c>
    </row>
    <row r="3431" spans="1:29" hidden="1" x14ac:dyDescent="0.25">
      <c r="A3431">
        <v>600111</v>
      </c>
      <c r="B3431" t="s">
        <v>1601</v>
      </c>
      <c r="C3431" t="s">
        <v>3168</v>
      </c>
      <c r="D3431" t="s">
        <v>57</v>
      </c>
      <c r="E3431" t="s">
        <v>374</v>
      </c>
      <c r="G3431">
        <v>1</v>
      </c>
      <c r="J3431" s="5"/>
      <c r="K3431" s="5"/>
      <c r="L3431" t="s">
        <v>2578</v>
      </c>
      <c r="M3431">
        <v>2021</v>
      </c>
      <c r="N3431">
        <v>10</v>
      </c>
      <c r="P3431" t="s">
        <v>569</v>
      </c>
      <c r="Q3431" t="s">
        <v>35</v>
      </c>
      <c r="R3431" t="s">
        <v>374</v>
      </c>
      <c r="S3431" t="s">
        <v>61</v>
      </c>
      <c r="T3431">
        <v>0</v>
      </c>
      <c r="U3431" s="7">
        <v>0</v>
      </c>
      <c r="V3431" s="4">
        <v>0</v>
      </c>
      <c r="Y3431">
        <v>0</v>
      </c>
      <c r="Z3431" t="s">
        <v>22</v>
      </c>
      <c r="AA3431" t="b">
        <v>0</v>
      </c>
      <c r="AB3431" t="s">
        <v>307</v>
      </c>
      <c r="AC3431" t="s">
        <v>307</v>
      </c>
    </row>
    <row r="3432" spans="1:29" hidden="1" x14ac:dyDescent="0.25">
      <c r="A3432">
        <v>605765</v>
      </c>
      <c r="B3432" t="s">
        <v>1601</v>
      </c>
      <c r="C3432" t="s">
        <v>3168</v>
      </c>
      <c r="D3432" t="s">
        <v>57</v>
      </c>
      <c r="E3432" t="s">
        <v>117</v>
      </c>
      <c r="G3432">
        <v>1</v>
      </c>
      <c r="J3432" s="5"/>
      <c r="K3432" s="5"/>
      <c r="L3432" t="s">
        <v>2584</v>
      </c>
      <c r="M3432">
        <v>2021</v>
      </c>
      <c r="N3432">
        <v>4</v>
      </c>
      <c r="O3432" t="s">
        <v>34</v>
      </c>
      <c r="P3432" t="s">
        <v>569</v>
      </c>
      <c r="Q3432" t="s">
        <v>35</v>
      </c>
      <c r="R3432" t="s">
        <v>117</v>
      </c>
      <c r="S3432" t="s">
        <v>120</v>
      </c>
      <c r="T3432">
        <v>1</v>
      </c>
      <c r="U3432" s="7">
        <v>1</v>
      </c>
      <c r="V3432" s="4">
        <v>1</v>
      </c>
      <c r="Y3432">
        <v>1</v>
      </c>
      <c r="Z3432" t="s">
        <v>22</v>
      </c>
      <c r="AA3432" t="b">
        <v>0</v>
      </c>
      <c r="AB3432" t="s">
        <v>307</v>
      </c>
      <c r="AC3432" t="s">
        <v>307</v>
      </c>
    </row>
    <row r="3433" spans="1:29" hidden="1" x14ac:dyDescent="0.25">
      <c r="A3433">
        <v>605923</v>
      </c>
      <c r="B3433" t="s">
        <v>1601</v>
      </c>
      <c r="C3433" t="s">
        <v>3168</v>
      </c>
      <c r="D3433" t="s">
        <v>57</v>
      </c>
      <c r="E3433" t="s">
        <v>117</v>
      </c>
      <c r="G3433">
        <v>1</v>
      </c>
      <c r="J3433" s="5"/>
      <c r="K3433" s="5"/>
      <c r="L3433" t="s">
        <v>2584</v>
      </c>
      <c r="M3433">
        <v>2021</v>
      </c>
      <c r="N3433">
        <v>3</v>
      </c>
      <c r="O3433" t="s">
        <v>34</v>
      </c>
      <c r="P3433" t="s">
        <v>569</v>
      </c>
      <c r="Q3433" t="s">
        <v>35</v>
      </c>
      <c r="R3433" t="s">
        <v>117</v>
      </c>
      <c r="S3433" t="s">
        <v>120</v>
      </c>
      <c r="T3433">
        <v>1</v>
      </c>
      <c r="U3433" s="7">
        <v>1</v>
      </c>
      <c r="V3433" s="4">
        <v>1</v>
      </c>
      <c r="Y3433">
        <v>1</v>
      </c>
      <c r="Z3433" t="s">
        <v>22</v>
      </c>
      <c r="AA3433" t="b">
        <v>0</v>
      </c>
      <c r="AB3433" t="s">
        <v>307</v>
      </c>
      <c r="AC3433" t="s">
        <v>307</v>
      </c>
    </row>
    <row r="3434" spans="1:29" hidden="1" x14ac:dyDescent="0.25">
      <c r="A3434">
        <v>598882</v>
      </c>
      <c r="B3434" t="s">
        <v>2012</v>
      </c>
      <c r="C3434" t="s">
        <v>3168</v>
      </c>
      <c r="D3434" t="s">
        <v>477</v>
      </c>
      <c r="E3434" t="s">
        <v>58</v>
      </c>
      <c r="G3434">
        <v>9.0909090909090995E-2</v>
      </c>
      <c r="J3434" s="5"/>
      <c r="K3434" s="5"/>
      <c r="M3434">
        <v>2021</v>
      </c>
      <c r="N3434">
        <v>124</v>
      </c>
      <c r="O3434" t="s">
        <v>34</v>
      </c>
      <c r="P3434" t="s">
        <v>1751</v>
      </c>
      <c r="Q3434" t="s">
        <v>35</v>
      </c>
      <c r="R3434" t="s">
        <v>58</v>
      </c>
      <c r="S3434" t="s">
        <v>60</v>
      </c>
      <c r="T3434">
        <v>3</v>
      </c>
      <c r="U3434" s="7">
        <v>3</v>
      </c>
      <c r="V3434" s="4">
        <v>0.27272727272727298</v>
      </c>
      <c r="Y3434">
        <v>0.27272727272727298</v>
      </c>
      <c r="Z3434" t="s">
        <v>22</v>
      </c>
      <c r="AA3434" t="b">
        <v>0</v>
      </c>
      <c r="AB3434" t="s">
        <v>76</v>
      </c>
      <c r="AC3434" t="s">
        <v>3188</v>
      </c>
    </row>
    <row r="3435" spans="1:29" hidden="1" x14ac:dyDescent="0.25">
      <c r="A3435">
        <v>596254</v>
      </c>
      <c r="B3435" t="s">
        <v>233</v>
      </c>
      <c r="C3435" t="s">
        <v>3168</v>
      </c>
      <c r="D3435" t="s">
        <v>234</v>
      </c>
      <c r="E3435" t="s">
        <v>40</v>
      </c>
      <c r="F3435" t="s">
        <v>64</v>
      </c>
      <c r="G3435">
        <v>1</v>
      </c>
      <c r="H3435" t="s">
        <v>2889</v>
      </c>
      <c r="I3435" t="s">
        <v>143</v>
      </c>
      <c r="J3435" s="5">
        <v>657566100003</v>
      </c>
      <c r="K3435" s="5" t="s">
        <v>143</v>
      </c>
      <c r="L3435" t="s">
        <v>2890</v>
      </c>
      <c r="M3435">
        <v>2021</v>
      </c>
      <c r="N3435">
        <v>19</v>
      </c>
      <c r="O3435" t="s">
        <v>368</v>
      </c>
      <c r="P3435" t="s">
        <v>2891</v>
      </c>
      <c r="Q3435" t="s">
        <v>69</v>
      </c>
      <c r="R3435" t="s">
        <v>70</v>
      </c>
      <c r="S3435" t="s">
        <v>145</v>
      </c>
      <c r="T3435">
        <v>22</v>
      </c>
      <c r="U3435" s="7">
        <v>22</v>
      </c>
      <c r="V3435" s="4">
        <v>22</v>
      </c>
      <c r="Y3435">
        <v>22</v>
      </c>
      <c r="Z3435" t="s">
        <v>22</v>
      </c>
      <c r="AA3435" t="b">
        <v>0</v>
      </c>
      <c r="AB3435" t="s">
        <v>76</v>
      </c>
      <c r="AC3435" t="s">
        <v>3186</v>
      </c>
    </row>
    <row r="3436" spans="1:29" hidden="1" x14ac:dyDescent="0.25">
      <c r="A3436">
        <v>599825</v>
      </c>
      <c r="B3436" t="s">
        <v>233</v>
      </c>
      <c r="C3436" t="s">
        <v>3168</v>
      </c>
      <c r="D3436" t="s">
        <v>234</v>
      </c>
      <c r="E3436" t="s">
        <v>228</v>
      </c>
      <c r="F3436" t="s">
        <v>100</v>
      </c>
      <c r="G3436">
        <v>0.5</v>
      </c>
      <c r="J3436" s="5"/>
      <c r="K3436" s="5"/>
      <c r="L3436" t="s">
        <v>2892</v>
      </c>
      <c r="M3436">
        <v>2021</v>
      </c>
      <c r="N3436">
        <v>10</v>
      </c>
      <c r="P3436" t="s">
        <v>2893</v>
      </c>
      <c r="Q3436" t="s">
        <v>69</v>
      </c>
      <c r="R3436" t="s">
        <v>3093</v>
      </c>
      <c r="S3436" t="s">
        <v>61</v>
      </c>
      <c r="T3436">
        <v>0</v>
      </c>
      <c r="U3436" s="7">
        <v>0</v>
      </c>
      <c r="V3436" s="4">
        <v>0</v>
      </c>
      <c r="Y3436">
        <v>0</v>
      </c>
      <c r="Z3436" t="s">
        <v>22</v>
      </c>
      <c r="AA3436" t="b">
        <v>0</v>
      </c>
      <c r="AB3436" t="s">
        <v>76</v>
      </c>
      <c r="AC3436" t="s">
        <v>3186</v>
      </c>
    </row>
    <row r="3437" spans="1:29" hidden="1" x14ac:dyDescent="0.25">
      <c r="A3437">
        <v>600811</v>
      </c>
      <c r="B3437" t="s">
        <v>233</v>
      </c>
      <c r="C3437" t="s">
        <v>3168</v>
      </c>
      <c r="D3437" t="s">
        <v>234</v>
      </c>
      <c r="E3437" t="s">
        <v>228</v>
      </c>
      <c r="G3437">
        <v>1</v>
      </c>
      <c r="J3437" s="5"/>
      <c r="K3437" s="5"/>
      <c r="L3437" t="s">
        <v>2894</v>
      </c>
      <c r="M3437">
        <v>2021</v>
      </c>
      <c r="N3437">
        <v>6</v>
      </c>
      <c r="P3437" t="s">
        <v>1306</v>
      </c>
      <c r="Q3437" t="s">
        <v>69</v>
      </c>
      <c r="R3437" t="s">
        <v>228</v>
      </c>
      <c r="S3437" t="s">
        <v>61</v>
      </c>
      <c r="T3437">
        <v>0</v>
      </c>
      <c r="U3437" s="7">
        <v>0</v>
      </c>
      <c r="V3437" s="4">
        <v>0</v>
      </c>
      <c r="Y3437">
        <v>0</v>
      </c>
      <c r="Z3437" t="s">
        <v>22</v>
      </c>
      <c r="AA3437" t="b">
        <v>0</v>
      </c>
      <c r="AB3437" t="s">
        <v>76</v>
      </c>
      <c r="AC3437" t="s">
        <v>3186</v>
      </c>
    </row>
    <row r="3438" spans="1:29" hidden="1" x14ac:dyDescent="0.25">
      <c r="A3438">
        <v>599332</v>
      </c>
      <c r="B3438" t="s">
        <v>1613</v>
      </c>
      <c r="C3438" t="s">
        <v>3168</v>
      </c>
      <c r="D3438" t="s">
        <v>57</v>
      </c>
      <c r="E3438" t="s">
        <v>40</v>
      </c>
      <c r="F3438" t="s">
        <v>41</v>
      </c>
      <c r="G3438">
        <v>1</v>
      </c>
      <c r="J3438" s="5"/>
      <c r="K3438" s="5"/>
      <c r="L3438" t="s">
        <v>850</v>
      </c>
      <c r="M3438">
        <v>2021</v>
      </c>
      <c r="N3438">
        <v>8</v>
      </c>
      <c r="O3438" t="s">
        <v>34</v>
      </c>
      <c r="Q3438" t="s">
        <v>35</v>
      </c>
      <c r="R3438" t="s">
        <v>43</v>
      </c>
      <c r="S3438" t="s">
        <v>44</v>
      </c>
      <c r="T3438">
        <v>0.5</v>
      </c>
      <c r="U3438" s="7">
        <v>0.5</v>
      </c>
      <c r="V3438" s="4">
        <v>0.5</v>
      </c>
      <c r="Y3438">
        <v>0.5</v>
      </c>
      <c r="Z3438" t="s">
        <v>22</v>
      </c>
      <c r="AA3438" t="b">
        <v>0</v>
      </c>
      <c r="AB3438" t="s">
        <v>307</v>
      </c>
      <c r="AC3438" t="s">
        <v>307</v>
      </c>
    </row>
    <row r="3439" spans="1:29" hidden="1" x14ac:dyDescent="0.25">
      <c r="A3439">
        <v>590163</v>
      </c>
      <c r="B3439" t="s">
        <v>1615</v>
      </c>
      <c r="C3439" t="s">
        <v>3168</v>
      </c>
      <c r="D3439" t="s">
        <v>114</v>
      </c>
      <c r="E3439" t="s">
        <v>117</v>
      </c>
      <c r="G3439">
        <v>1</v>
      </c>
      <c r="J3439" s="5"/>
      <c r="K3439" s="5"/>
      <c r="L3439" t="s">
        <v>2895</v>
      </c>
      <c r="M3439">
        <v>2020</v>
      </c>
      <c r="N3439">
        <v>29</v>
      </c>
      <c r="O3439" t="s">
        <v>179</v>
      </c>
      <c r="P3439" t="s">
        <v>2896</v>
      </c>
      <c r="Q3439" t="s">
        <v>181</v>
      </c>
      <c r="R3439" t="s">
        <v>117</v>
      </c>
      <c r="S3439" t="s">
        <v>120</v>
      </c>
      <c r="T3439">
        <v>1</v>
      </c>
      <c r="U3439" s="7">
        <v>2</v>
      </c>
      <c r="V3439" s="4">
        <v>2</v>
      </c>
      <c r="Y3439">
        <v>2</v>
      </c>
      <c r="Z3439" t="s">
        <v>22</v>
      </c>
      <c r="AA3439" t="b">
        <v>0</v>
      </c>
      <c r="AB3439" t="s">
        <v>116</v>
      </c>
      <c r="AC3439" t="s">
        <v>116</v>
      </c>
    </row>
    <row r="3440" spans="1:29" hidden="1" x14ac:dyDescent="0.25">
      <c r="A3440">
        <v>602352</v>
      </c>
      <c r="B3440" t="s">
        <v>1615</v>
      </c>
      <c r="C3440" t="s">
        <v>3168</v>
      </c>
      <c r="D3440" t="s">
        <v>114</v>
      </c>
      <c r="E3440" t="s">
        <v>40</v>
      </c>
      <c r="F3440" t="s">
        <v>430</v>
      </c>
      <c r="G3440">
        <v>1</v>
      </c>
      <c r="H3440" t="s">
        <v>2897</v>
      </c>
      <c r="I3440" t="s">
        <v>49</v>
      </c>
      <c r="J3440" s="5" t="s">
        <v>285</v>
      </c>
      <c r="K3440" s="5"/>
      <c r="L3440" t="s">
        <v>2898</v>
      </c>
      <c r="M3440">
        <v>2021</v>
      </c>
      <c r="N3440">
        <v>17</v>
      </c>
      <c r="O3440" t="s">
        <v>34</v>
      </c>
      <c r="Q3440" t="s">
        <v>181</v>
      </c>
      <c r="R3440" t="s">
        <v>435</v>
      </c>
      <c r="S3440" t="s">
        <v>169</v>
      </c>
      <c r="T3440">
        <v>7</v>
      </c>
      <c r="U3440" s="7">
        <v>7</v>
      </c>
      <c r="V3440" s="4">
        <v>7</v>
      </c>
      <c r="Y3440">
        <v>7</v>
      </c>
      <c r="Z3440" t="s">
        <v>22</v>
      </c>
      <c r="AA3440" t="b">
        <v>0</v>
      </c>
      <c r="AB3440" t="s">
        <v>116</v>
      </c>
      <c r="AC3440" t="s">
        <v>116</v>
      </c>
    </row>
    <row r="3441" spans="1:29" hidden="1" x14ac:dyDescent="0.25">
      <c r="A3441">
        <v>596445</v>
      </c>
      <c r="B3441" t="s">
        <v>1623</v>
      </c>
      <c r="C3441" t="s">
        <v>3168</v>
      </c>
      <c r="D3441" t="s">
        <v>437</v>
      </c>
      <c r="E3441" t="s">
        <v>75</v>
      </c>
      <c r="G3441">
        <v>1</v>
      </c>
      <c r="J3441" s="5"/>
      <c r="K3441" s="5"/>
      <c r="M3441">
        <v>2021</v>
      </c>
      <c r="N3441">
        <v>122</v>
      </c>
      <c r="P3441" t="s">
        <v>266</v>
      </c>
      <c r="Q3441" t="s">
        <v>35</v>
      </c>
      <c r="R3441" t="s">
        <v>75</v>
      </c>
      <c r="S3441" t="s">
        <v>61</v>
      </c>
      <c r="T3441">
        <v>0</v>
      </c>
      <c r="U3441" s="7">
        <v>0</v>
      </c>
      <c r="V3441" s="4">
        <v>0</v>
      </c>
      <c r="Y3441">
        <v>0</v>
      </c>
      <c r="Z3441" t="s">
        <v>22</v>
      </c>
      <c r="AA3441" t="b">
        <v>0</v>
      </c>
      <c r="AB3441" t="s">
        <v>76</v>
      </c>
      <c r="AC3441" t="s">
        <v>3187</v>
      </c>
    </row>
    <row r="3442" spans="1:29" hidden="1" x14ac:dyDescent="0.25">
      <c r="A3442">
        <v>597016</v>
      </c>
      <c r="B3442" t="s">
        <v>1623</v>
      </c>
      <c r="C3442" t="s">
        <v>3168</v>
      </c>
      <c r="D3442" t="s">
        <v>437</v>
      </c>
      <c r="E3442" t="s">
        <v>553</v>
      </c>
      <c r="F3442" t="s">
        <v>41</v>
      </c>
      <c r="G3442">
        <v>1</v>
      </c>
      <c r="J3442" s="5"/>
      <c r="K3442" s="5"/>
      <c r="L3442" t="s">
        <v>532</v>
      </c>
      <c r="M3442">
        <v>2021</v>
      </c>
      <c r="N3442">
        <v>5</v>
      </c>
      <c r="O3442" t="s">
        <v>34</v>
      </c>
      <c r="Q3442" t="s">
        <v>35</v>
      </c>
      <c r="R3442" t="s">
        <v>3103</v>
      </c>
      <c r="S3442" t="s">
        <v>61</v>
      </c>
      <c r="T3442">
        <v>0</v>
      </c>
      <c r="U3442" s="7">
        <v>0</v>
      </c>
      <c r="V3442" s="4">
        <v>0</v>
      </c>
      <c r="Y3442">
        <v>0</v>
      </c>
      <c r="Z3442" t="s">
        <v>22</v>
      </c>
      <c r="AA3442" t="b">
        <v>0</v>
      </c>
      <c r="AB3442" t="s">
        <v>76</v>
      </c>
      <c r="AC3442" t="s">
        <v>3187</v>
      </c>
    </row>
    <row r="3443" spans="1:29" hidden="1" x14ac:dyDescent="0.25">
      <c r="A3443">
        <v>585858</v>
      </c>
      <c r="B3443" t="s">
        <v>2899</v>
      </c>
      <c r="C3443" t="s">
        <v>3168</v>
      </c>
      <c r="D3443" t="s">
        <v>234</v>
      </c>
      <c r="E3443" t="s">
        <v>228</v>
      </c>
      <c r="F3443" t="s">
        <v>229</v>
      </c>
      <c r="G3443">
        <v>1</v>
      </c>
      <c r="J3443" s="5"/>
      <c r="K3443" s="5"/>
      <c r="L3443" t="s">
        <v>1479</v>
      </c>
      <c r="M3443">
        <v>2020</v>
      </c>
      <c r="N3443">
        <v>7</v>
      </c>
      <c r="P3443" t="s">
        <v>266</v>
      </c>
      <c r="Q3443" t="s">
        <v>35</v>
      </c>
      <c r="R3443" t="s">
        <v>232</v>
      </c>
      <c r="S3443" t="s">
        <v>61</v>
      </c>
      <c r="T3443">
        <v>0</v>
      </c>
      <c r="U3443" s="7">
        <v>0</v>
      </c>
      <c r="V3443" s="4">
        <v>0</v>
      </c>
      <c r="Y3443">
        <v>0</v>
      </c>
      <c r="Z3443" t="s">
        <v>22</v>
      </c>
      <c r="AA3443" t="b">
        <v>0</v>
      </c>
      <c r="AB3443" t="s">
        <v>76</v>
      </c>
      <c r="AC3443" t="s">
        <v>3186</v>
      </c>
    </row>
    <row r="3444" spans="1:29" hidden="1" x14ac:dyDescent="0.25">
      <c r="A3444">
        <v>600551</v>
      </c>
      <c r="B3444" t="s">
        <v>2899</v>
      </c>
      <c r="C3444" t="s">
        <v>3168</v>
      </c>
      <c r="D3444" t="s">
        <v>234</v>
      </c>
      <c r="E3444" t="s">
        <v>228</v>
      </c>
      <c r="F3444" t="s">
        <v>229</v>
      </c>
      <c r="G3444">
        <v>1</v>
      </c>
      <c r="J3444" s="5"/>
      <c r="K3444" s="5"/>
      <c r="L3444" t="s">
        <v>2900</v>
      </c>
      <c r="M3444">
        <v>2021</v>
      </c>
      <c r="N3444">
        <v>5</v>
      </c>
      <c r="P3444" t="s">
        <v>266</v>
      </c>
      <c r="Q3444" t="s">
        <v>35</v>
      </c>
      <c r="R3444" t="s">
        <v>232</v>
      </c>
      <c r="S3444" t="s">
        <v>61</v>
      </c>
      <c r="T3444">
        <v>0</v>
      </c>
      <c r="U3444" s="7">
        <v>0</v>
      </c>
      <c r="V3444" s="4">
        <v>0</v>
      </c>
      <c r="Y3444">
        <v>0</v>
      </c>
      <c r="Z3444" t="s">
        <v>22</v>
      </c>
      <c r="AA3444" t="b">
        <v>0</v>
      </c>
      <c r="AB3444" t="s">
        <v>76</v>
      </c>
      <c r="AC3444" t="s">
        <v>3186</v>
      </c>
    </row>
    <row r="3445" spans="1:29" hidden="1" x14ac:dyDescent="0.25">
      <c r="A3445">
        <v>596029</v>
      </c>
      <c r="B3445" t="s">
        <v>1636</v>
      </c>
      <c r="C3445" t="s">
        <v>3168</v>
      </c>
      <c r="D3445" t="s">
        <v>201</v>
      </c>
      <c r="E3445" t="s">
        <v>117</v>
      </c>
      <c r="G3445">
        <v>0.5</v>
      </c>
      <c r="J3445" s="5"/>
      <c r="K3445" s="5"/>
      <c r="L3445" t="s">
        <v>2612</v>
      </c>
      <c r="M3445">
        <v>2021</v>
      </c>
      <c r="N3445">
        <v>9</v>
      </c>
      <c r="O3445" t="s">
        <v>34</v>
      </c>
      <c r="P3445" t="s">
        <v>266</v>
      </c>
      <c r="Q3445" t="s">
        <v>35</v>
      </c>
      <c r="R3445" t="s">
        <v>117</v>
      </c>
      <c r="S3445" t="s">
        <v>120</v>
      </c>
      <c r="T3445">
        <v>1</v>
      </c>
      <c r="U3445" s="7">
        <v>1</v>
      </c>
      <c r="V3445" s="4">
        <v>0.5</v>
      </c>
      <c r="Y3445">
        <v>0.5</v>
      </c>
      <c r="Z3445" t="s">
        <v>22</v>
      </c>
      <c r="AA3445" t="b">
        <v>0</v>
      </c>
      <c r="AB3445" t="s">
        <v>151</v>
      </c>
      <c r="AC3445" t="s">
        <v>458</v>
      </c>
    </row>
    <row r="3446" spans="1:29" hidden="1" x14ac:dyDescent="0.25">
      <c r="A3446">
        <v>606835</v>
      </c>
      <c r="B3446" t="s">
        <v>1637</v>
      </c>
      <c r="C3446" t="s">
        <v>3168</v>
      </c>
      <c r="D3446" t="s">
        <v>221</v>
      </c>
      <c r="E3446" t="s">
        <v>40</v>
      </c>
      <c r="F3446" t="s">
        <v>41</v>
      </c>
      <c r="G3446">
        <v>1</v>
      </c>
      <c r="J3446" s="5"/>
      <c r="K3446" s="5"/>
      <c r="L3446" t="s">
        <v>755</v>
      </c>
      <c r="M3446">
        <v>2020</v>
      </c>
      <c r="N3446">
        <v>21</v>
      </c>
      <c r="O3446" t="s">
        <v>34</v>
      </c>
      <c r="Q3446" t="s">
        <v>35</v>
      </c>
      <c r="R3446" t="s">
        <v>43</v>
      </c>
      <c r="S3446" t="s">
        <v>44</v>
      </c>
      <c r="T3446">
        <v>0.5</v>
      </c>
      <c r="U3446" s="7">
        <v>0.5</v>
      </c>
      <c r="V3446" s="4">
        <v>0.5</v>
      </c>
      <c r="Y3446">
        <v>0.5</v>
      </c>
      <c r="Z3446" t="s">
        <v>22</v>
      </c>
      <c r="AA3446" t="b">
        <v>0</v>
      </c>
      <c r="AB3446" t="s">
        <v>151</v>
      </c>
      <c r="AC3446" t="s">
        <v>151</v>
      </c>
    </row>
    <row r="3447" spans="1:29" hidden="1" x14ac:dyDescent="0.25">
      <c r="A3447">
        <v>596841</v>
      </c>
      <c r="B3447" t="s">
        <v>1646</v>
      </c>
      <c r="C3447" t="s">
        <v>3168</v>
      </c>
      <c r="D3447" t="s">
        <v>201</v>
      </c>
      <c r="E3447" t="s">
        <v>117</v>
      </c>
      <c r="G3447">
        <v>0.5</v>
      </c>
      <c r="J3447" s="5"/>
      <c r="K3447" s="5"/>
      <c r="L3447" t="s">
        <v>2642</v>
      </c>
      <c r="M3447">
        <v>2021</v>
      </c>
      <c r="N3447">
        <v>20</v>
      </c>
      <c r="O3447" t="s">
        <v>34</v>
      </c>
      <c r="P3447" t="s">
        <v>266</v>
      </c>
      <c r="Q3447" t="s">
        <v>35</v>
      </c>
      <c r="R3447" t="s">
        <v>117</v>
      </c>
      <c r="S3447" t="s">
        <v>120</v>
      </c>
      <c r="T3447">
        <v>1</v>
      </c>
      <c r="U3447" s="7">
        <v>1</v>
      </c>
      <c r="V3447" s="4">
        <v>0.5</v>
      </c>
      <c r="Y3447">
        <v>0.5</v>
      </c>
      <c r="Z3447" t="s">
        <v>22</v>
      </c>
      <c r="AA3447" t="b">
        <v>0</v>
      </c>
      <c r="AB3447" t="s">
        <v>151</v>
      </c>
      <c r="AC3447" t="s">
        <v>458</v>
      </c>
    </row>
    <row r="3448" spans="1:29" x14ac:dyDescent="0.25">
      <c r="A3448">
        <v>598996</v>
      </c>
      <c r="B3448" t="s">
        <v>1647</v>
      </c>
      <c r="C3448" t="s">
        <v>3168</v>
      </c>
      <c r="D3448" t="s">
        <v>28</v>
      </c>
      <c r="E3448" t="s">
        <v>40</v>
      </c>
      <c r="F3448" t="s">
        <v>64</v>
      </c>
      <c r="G3448">
        <v>0.11111111111110999</v>
      </c>
      <c r="H3448" t="s">
        <v>2831</v>
      </c>
      <c r="I3448" t="s">
        <v>66</v>
      </c>
      <c r="J3448" s="5">
        <v>694152400001</v>
      </c>
      <c r="K3448" s="5" t="s">
        <v>80</v>
      </c>
      <c r="L3448" t="s">
        <v>425</v>
      </c>
      <c r="M3448">
        <v>2021</v>
      </c>
      <c r="N3448">
        <v>24</v>
      </c>
      <c r="O3448" t="s">
        <v>149</v>
      </c>
      <c r="Q3448" t="s">
        <v>69</v>
      </c>
      <c r="R3448" t="s">
        <v>70</v>
      </c>
      <c r="S3448" t="s">
        <v>704</v>
      </c>
      <c r="T3448">
        <v>18</v>
      </c>
      <c r="U3448" s="7">
        <v>18</v>
      </c>
      <c r="V3448" s="4">
        <v>1.99999999999998</v>
      </c>
      <c r="Y3448">
        <v>1.99999999999998</v>
      </c>
      <c r="Z3448" t="s">
        <v>22</v>
      </c>
      <c r="AA3448" t="b">
        <v>0</v>
      </c>
      <c r="AB3448" t="s">
        <v>38</v>
      </c>
      <c r="AC3448" t="s">
        <v>38</v>
      </c>
    </row>
    <row r="3449" spans="1:29" hidden="1" x14ac:dyDescent="0.25">
      <c r="A3449">
        <v>598701</v>
      </c>
      <c r="B3449" t="s">
        <v>2901</v>
      </c>
      <c r="C3449" t="s">
        <v>3168</v>
      </c>
      <c r="D3449" t="s">
        <v>234</v>
      </c>
      <c r="E3449" t="s">
        <v>228</v>
      </c>
      <c r="F3449" t="s">
        <v>229</v>
      </c>
      <c r="G3449">
        <v>1</v>
      </c>
      <c r="J3449" s="5"/>
      <c r="K3449" s="5"/>
      <c r="L3449" t="s">
        <v>2830</v>
      </c>
      <c r="M3449">
        <v>2021</v>
      </c>
      <c r="N3449">
        <v>3</v>
      </c>
      <c r="P3449" t="s">
        <v>2902</v>
      </c>
      <c r="Q3449" t="s">
        <v>35</v>
      </c>
      <c r="R3449" t="s">
        <v>232</v>
      </c>
      <c r="S3449" t="s">
        <v>61</v>
      </c>
      <c r="T3449">
        <v>0</v>
      </c>
      <c r="U3449" s="7">
        <v>0</v>
      </c>
      <c r="V3449" s="4">
        <v>0</v>
      </c>
      <c r="Y3449">
        <v>0</v>
      </c>
      <c r="Z3449" t="s">
        <v>22</v>
      </c>
      <c r="AA3449" t="b">
        <v>0</v>
      </c>
      <c r="AB3449" t="s">
        <v>76</v>
      </c>
      <c r="AC3449" t="s">
        <v>3186</v>
      </c>
    </row>
    <row r="3450" spans="1:29" hidden="1" x14ac:dyDescent="0.25">
      <c r="A3450">
        <v>597294</v>
      </c>
      <c r="B3450" t="s">
        <v>1657</v>
      </c>
      <c r="C3450" t="s">
        <v>3168</v>
      </c>
      <c r="D3450" t="s">
        <v>57</v>
      </c>
      <c r="E3450" t="s">
        <v>40</v>
      </c>
      <c r="F3450" t="s">
        <v>41</v>
      </c>
      <c r="G3450">
        <v>1</v>
      </c>
      <c r="J3450" s="5"/>
      <c r="K3450" s="5"/>
      <c r="L3450" t="s">
        <v>850</v>
      </c>
      <c r="M3450">
        <v>2020</v>
      </c>
      <c r="N3450">
        <v>12</v>
      </c>
      <c r="O3450" t="s">
        <v>34</v>
      </c>
      <c r="Q3450" t="s">
        <v>35</v>
      </c>
      <c r="R3450" t="s">
        <v>43</v>
      </c>
      <c r="S3450" t="s">
        <v>44</v>
      </c>
      <c r="T3450">
        <v>0.5</v>
      </c>
      <c r="U3450" s="7">
        <v>0.5</v>
      </c>
      <c r="V3450" s="4">
        <v>0.5</v>
      </c>
      <c r="Y3450">
        <v>0.5</v>
      </c>
      <c r="Z3450" t="s">
        <v>22</v>
      </c>
      <c r="AA3450" t="b">
        <v>0</v>
      </c>
      <c r="AB3450" t="s">
        <v>307</v>
      </c>
      <c r="AC3450" t="s">
        <v>307</v>
      </c>
    </row>
    <row r="3451" spans="1:29" hidden="1" x14ac:dyDescent="0.25">
      <c r="A3451">
        <v>600107</v>
      </c>
      <c r="B3451" t="s">
        <v>1657</v>
      </c>
      <c r="C3451" t="s">
        <v>3168</v>
      </c>
      <c r="D3451" t="s">
        <v>57</v>
      </c>
      <c r="E3451" t="s">
        <v>374</v>
      </c>
      <c r="G3451">
        <v>1</v>
      </c>
      <c r="J3451" s="5"/>
      <c r="K3451" s="5"/>
      <c r="L3451" t="s">
        <v>2578</v>
      </c>
      <c r="M3451">
        <v>2021</v>
      </c>
      <c r="N3451">
        <v>6</v>
      </c>
      <c r="P3451" t="s">
        <v>569</v>
      </c>
      <c r="Q3451" t="s">
        <v>35</v>
      </c>
      <c r="R3451" t="s">
        <v>374</v>
      </c>
      <c r="S3451" t="s">
        <v>61</v>
      </c>
      <c r="T3451">
        <v>0</v>
      </c>
      <c r="U3451" s="7">
        <v>0</v>
      </c>
      <c r="V3451" s="4">
        <v>0</v>
      </c>
      <c r="Y3451">
        <v>0</v>
      </c>
      <c r="Z3451" t="s">
        <v>22</v>
      </c>
      <c r="AA3451" t="b">
        <v>0</v>
      </c>
      <c r="AB3451" t="s">
        <v>307</v>
      </c>
      <c r="AC3451" t="s">
        <v>307</v>
      </c>
    </row>
    <row r="3452" spans="1:29" hidden="1" x14ac:dyDescent="0.25">
      <c r="A3452">
        <v>595129</v>
      </c>
      <c r="B3452" t="s">
        <v>1662</v>
      </c>
      <c r="C3452" t="s">
        <v>3168</v>
      </c>
      <c r="D3452" t="s">
        <v>57</v>
      </c>
      <c r="E3452" t="s">
        <v>117</v>
      </c>
      <c r="G3452">
        <v>1</v>
      </c>
      <c r="J3452" s="5"/>
      <c r="K3452" s="5"/>
      <c r="L3452" t="s">
        <v>2579</v>
      </c>
      <c r="M3452">
        <v>2021</v>
      </c>
      <c r="N3452">
        <v>22</v>
      </c>
      <c r="O3452" t="s">
        <v>34</v>
      </c>
      <c r="P3452" t="s">
        <v>266</v>
      </c>
      <c r="Q3452" t="s">
        <v>35</v>
      </c>
      <c r="R3452" t="s">
        <v>117</v>
      </c>
      <c r="S3452" t="s">
        <v>120</v>
      </c>
      <c r="T3452">
        <v>1</v>
      </c>
      <c r="U3452" s="7">
        <v>1</v>
      </c>
      <c r="V3452" s="4">
        <v>1</v>
      </c>
      <c r="Y3452">
        <v>1</v>
      </c>
      <c r="Z3452" t="s">
        <v>22</v>
      </c>
      <c r="AA3452" t="b">
        <v>0</v>
      </c>
      <c r="AB3452" t="s">
        <v>307</v>
      </c>
      <c r="AC3452" t="s">
        <v>307</v>
      </c>
    </row>
    <row r="3453" spans="1:29" hidden="1" x14ac:dyDescent="0.25">
      <c r="A3453">
        <v>600118</v>
      </c>
      <c r="B3453" t="s">
        <v>1673</v>
      </c>
      <c r="C3453" t="s">
        <v>3168</v>
      </c>
      <c r="D3453" t="s">
        <v>57</v>
      </c>
      <c r="E3453" t="s">
        <v>374</v>
      </c>
      <c r="G3453">
        <v>1</v>
      </c>
      <c r="J3453" s="5"/>
      <c r="K3453" s="5"/>
      <c r="L3453" t="s">
        <v>2578</v>
      </c>
      <c r="M3453">
        <v>2021</v>
      </c>
      <c r="N3453">
        <v>10</v>
      </c>
      <c r="P3453" t="s">
        <v>569</v>
      </c>
      <c r="Q3453" t="s">
        <v>35</v>
      </c>
      <c r="R3453" t="s">
        <v>374</v>
      </c>
      <c r="S3453" t="s">
        <v>61</v>
      </c>
      <c r="T3453">
        <v>0</v>
      </c>
      <c r="U3453" s="7">
        <v>0</v>
      </c>
      <c r="V3453" s="4">
        <v>0</v>
      </c>
      <c r="Y3453">
        <v>0</v>
      </c>
      <c r="Z3453" t="s">
        <v>22</v>
      </c>
      <c r="AA3453" t="b">
        <v>0</v>
      </c>
      <c r="AB3453" t="s">
        <v>307</v>
      </c>
      <c r="AC3453" t="s">
        <v>307</v>
      </c>
    </row>
    <row r="3454" spans="1:29" hidden="1" x14ac:dyDescent="0.25">
      <c r="A3454">
        <v>596002</v>
      </c>
      <c r="B3454" t="s">
        <v>2903</v>
      </c>
      <c r="C3454" t="s">
        <v>3168</v>
      </c>
      <c r="D3454" t="s">
        <v>201</v>
      </c>
      <c r="E3454" t="s">
        <v>117</v>
      </c>
      <c r="G3454">
        <v>0.33333333333332998</v>
      </c>
      <c r="J3454" s="5"/>
      <c r="K3454" s="5"/>
      <c r="L3454" t="s">
        <v>2612</v>
      </c>
      <c r="M3454">
        <v>2021</v>
      </c>
      <c r="N3454">
        <v>11</v>
      </c>
      <c r="O3454" t="s">
        <v>34</v>
      </c>
      <c r="P3454" t="s">
        <v>266</v>
      </c>
      <c r="Q3454" t="s">
        <v>35</v>
      </c>
      <c r="R3454" t="s">
        <v>117</v>
      </c>
      <c r="S3454" t="s">
        <v>120</v>
      </c>
      <c r="T3454">
        <v>1</v>
      </c>
      <c r="U3454" s="7">
        <v>1</v>
      </c>
      <c r="V3454" s="4">
        <v>0.33333333333332998</v>
      </c>
      <c r="Y3454">
        <v>0.33333333333332998</v>
      </c>
      <c r="Z3454" t="s">
        <v>22</v>
      </c>
      <c r="AA3454" t="b">
        <v>0</v>
      </c>
      <c r="AB3454" t="s">
        <v>151</v>
      </c>
      <c r="AC3454" t="s">
        <v>458</v>
      </c>
    </row>
    <row r="3455" spans="1:29" hidden="1" x14ac:dyDescent="0.25">
      <c r="A3455">
        <v>597416</v>
      </c>
      <c r="B3455" t="s">
        <v>2903</v>
      </c>
      <c r="C3455" t="s">
        <v>3168</v>
      </c>
      <c r="D3455" t="s">
        <v>201</v>
      </c>
      <c r="E3455" t="s">
        <v>228</v>
      </c>
      <c r="G3455">
        <v>0.5</v>
      </c>
      <c r="J3455" s="5"/>
      <c r="K3455" s="5"/>
      <c r="L3455" t="s">
        <v>2646</v>
      </c>
      <c r="M3455">
        <v>2021</v>
      </c>
      <c r="N3455">
        <v>4</v>
      </c>
      <c r="P3455" t="s">
        <v>2647</v>
      </c>
      <c r="Q3455" t="s">
        <v>69</v>
      </c>
      <c r="R3455" t="s">
        <v>228</v>
      </c>
      <c r="S3455" t="s">
        <v>61</v>
      </c>
      <c r="T3455">
        <v>0</v>
      </c>
      <c r="U3455" s="7">
        <v>0</v>
      </c>
      <c r="V3455" s="4">
        <v>0</v>
      </c>
      <c r="Y3455">
        <v>0</v>
      </c>
      <c r="Z3455" t="s">
        <v>22</v>
      </c>
      <c r="AA3455" t="b">
        <v>0</v>
      </c>
      <c r="AB3455" t="s">
        <v>151</v>
      </c>
      <c r="AC3455" t="s">
        <v>458</v>
      </c>
    </row>
    <row r="3456" spans="1:29" hidden="1" x14ac:dyDescent="0.25">
      <c r="A3456">
        <v>595235</v>
      </c>
      <c r="B3456" t="s">
        <v>1679</v>
      </c>
      <c r="C3456" t="s">
        <v>3168</v>
      </c>
      <c r="D3456" t="s">
        <v>263</v>
      </c>
      <c r="E3456" t="s">
        <v>568</v>
      </c>
      <c r="G3456">
        <v>0.33333333333332998</v>
      </c>
      <c r="J3456" s="5"/>
      <c r="K3456" s="5"/>
      <c r="M3456">
        <v>2020</v>
      </c>
      <c r="N3456">
        <v>100</v>
      </c>
      <c r="P3456" t="s">
        <v>266</v>
      </c>
      <c r="Q3456" t="s">
        <v>35</v>
      </c>
      <c r="R3456" t="s">
        <v>568</v>
      </c>
      <c r="S3456" t="s">
        <v>191</v>
      </c>
      <c r="T3456">
        <v>1</v>
      </c>
      <c r="U3456" s="7">
        <v>1</v>
      </c>
      <c r="V3456" s="4">
        <v>0.33333333333332998</v>
      </c>
      <c r="Y3456">
        <v>0.33333333333332998</v>
      </c>
      <c r="Z3456" t="s">
        <v>22</v>
      </c>
      <c r="AA3456" t="b">
        <v>0</v>
      </c>
      <c r="AB3456" t="s">
        <v>151</v>
      </c>
      <c r="AC3456" t="s">
        <v>3189</v>
      </c>
    </row>
    <row r="3457" spans="1:29" x14ac:dyDescent="0.25">
      <c r="A3457">
        <v>604286</v>
      </c>
      <c r="B3457" t="s">
        <v>1686</v>
      </c>
      <c r="C3457" t="s">
        <v>3168</v>
      </c>
      <c r="D3457" t="s">
        <v>28</v>
      </c>
      <c r="E3457" t="s">
        <v>29</v>
      </c>
      <c r="F3457" t="s">
        <v>89</v>
      </c>
      <c r="G3457">
        <v>0.5</v>
      </c>
      <c r="J3457" s="5"/>
      <c r="K3457" s="5"/>
      <c r="L3457" t="s">
        <v>683</v>
      </c>
      <c r="M3457">
        <v>2021</v>
      </c>
      <c r="N3457">
        <v>25</v>
      </c>
      <c r="O3457" t="s">
        <v>34</v>
      </c>
      <c r="Q3457" t="s">
        <v>69</v>
      </c>
      <c r="R3457" t="s">
        <v>301</v>
      </c>
      <c r="S3457" t="s">
        <v>92</v>
      </c>
      <c r="T3457">
        <v>1</v>
      </c>
      <c r="U3457" s="7">
        <v>2</v>
      </c>
      <c r="V3457" s="4">
        <v>1</v>
      </c>
      <c r="Y3457">
        <v>1</v>
      </c>
      <c r="Z3457" t="s">
        <v>22</v>
      </c>
      <c r="AA3457" t="b">
        <v>0</v>
      </c>
      <c r="AB3457" t="s">
        <v>45</v>
      </c>
      <c r="AC3457" t="s">
        <v>45</v>
      </c>
    </row>
    <row r="3458" spans="1:29" hidden="1" x14ac:dyDescent="0.25">
      <c r="A3458">
        <v>595331</v>
      </c>
      <c r="B3458" t="s">
        <v>1697</v>
      </c>
      <c r="C3458" t="s">
        <v>3168</v>
      </c>
      <c r="D3458" t="s">
        <v>57</v>
      </c>
      <c r="E3458" t="s">
        <v>99</v>
      </c>
      <c r="G3458">
        <v>1</v>
      </c>
      <c r="J3458" s="5"/>
      <c r="K3458" s="5"/>
      <c r="L3458" t="s">
        <v>2904</v>
      </c>
      <c r="M3458">
        <v>2020</v>
      </c>
      <c r="N3458">
        <v>16</v>
      </c>
      <c r="P3458" t="s">
        <v>2905</v>
      </c>
      <c r="Q3458" t="s">
        <v>35</v>
      </c>
      <c r="R3458" t="s">
        <v>99</v>
      </c>
      <c r="S3458" t="s">
        <v>104</v>
      </c>
      <c r="T3458">
        <v>0.25</v>
      </c>
      <c r="U3458" s="7">
        <v>0.25</v>
      </c>
      <c r="V3458" s="4">
        <v>0.25</v>
      </c>
      <c r="Y3458">
        <v>0.25</v>
      </c>
      <c r="Z3458" t="s">
        <v>22</v>
      </c>
      <c r="AA3458" t="b">
        <v>0</v>
      </c>
      <c r="AB3458" t="s">
        <v>307</v>
      </c>
      <c r="AC3458" t="s">
        <v>307</v>
      </c>
    </row>
    <row r="3459" spans="1:29" hidden="1" x14ac:dyDescent="0.25">
      <c r="A3459">
        <v>595332</v>
      </c>
      <c r="B3459" t="s">
        <v>1697</v>
      </c>
      <c r="C3459" t="s">
        <v>3168</v>
      </c>
      <c r="D3459" t="s">
        <v>57</v>
      </c>
      <c r="E3459" t="s">
        <v>40</v>
      </c>
      <c r="F3459" t="s">
        <v>89</v>
      </c>
      <c r="G3459">
        <v>1</v>
      </c>
      <c r="J3459" s="5"/>
      <c r="K3459" s="5"/>
      <c r="L3459" t="s">
        <v>2906</v>
      </c>
      <c r="M3459">
        <v>2021</v>
      </c>
      <c r="N3459">
        <v>11</v>
      </c>
      <c r="O3459" t="s">
        <v>34</v>
      </c>
      <c r="Q3459" t="s">
        <v>69</v>
      </c>
      <c r="R3459" t="s">
        <v>91</v>
      </c>
      <c r="S3459" t="s">
        <v>92</v>
      </c>
      <c r="T3459">
        <v>1</v>
      </c>
      <c r="U3459" s="7">
        <v>2</v>
      </c>
      <c r="V3459" s="4">
        <v>2</v>
      </c>
      <c r="Y3459">
        <v>2</v>
      </c>
      <c r="Z3459" t="s">
        <v>22</v>
      </c>
      <c r="AA3459" t="b">
        <v>0</v>
      </c>
      <c r="AB3459" t="s">
        <v>307</v>
      </c>
      <c r="AC3459" t="s">
        <v>307</v>
      </c>
    </row>
    <row r="3460" spans="1:29" hidden="1" x14ac:dyDescent="0.25">
      <c r="A3460">
        <v>595870</v>
      </c>
      <c r="B3460" t="s">
        <v>1697</v>
      </c>
      <c r="C3460" t="s">
        <v>3168</v>
      </c>
      <c r="D3460" t="s">
        <v>57</v>
      </c>
      <c r="E3460" t="s">
        <v>374</v>
      </c>
      <c r="G3460">
        <v>1</v>
      </c>
      <c r="J3460" s="5"/>
      <c r="K3460" s="5"/>
      <c r="L3460" t="s">
        <v>2578</v>
      </c>
      <c r="M3460">
        <v>2021</v>
      </c>
      <c r="N3460">
        <v>12</v>
      </c>
      <c r="P3460" t="s">
        <v>266</v>
      </c>
      <c r="Q3460" t="s">
        <v>35</v>
      </c>
      <c r="R3460" t="s">
        <v>374</v>
      </c>
      <c r="S3460" t="s">
        <v>61</v>
      </c>
      <c r="T3460">
        <v>0</v>
      </c>
      <c r="U3460" s="7">
        <v>0</v>
      </c>
      <c r="V3460" s="4">
        <v>0</v>
      </c>
      <c r="Y3460">
        <v>0</v>
      </c>
      <c r="Z3460" t="s">
        <v>22</v>
      </c>
      <c r="AA3460" t="b">
        <v>0</v>
      </c>
      <c r="AB3460" t="s">
        <v>307</v>
      </c>
      <c r="AC3460" t="s">
        <v>307</v>
      </c>
    </row>
    <row r="3461" spans="1:29" hidden="1" x14ac:dyDescent="0.25">
      <c r="A3461">
        <v>595871</v>
      </c>
      <c r="B3461" t="s">
        <v>1697</v>
      </c>
      <c r="C3461" t="s">
        <v>3168</v>
      </c>
      <c r="D3461" t="s">
        <v>57</v>
      </c>
      <c r="E3461" t="s">
        <v>374</v>
      </c>
      <c r="G3461">
        <v>1</v>
      </c>
      <c r="J3461" s="5"/>
      <c r="K3461" s="5"/>
      <c r="L3461" t="s">
        <v>2584</v>
      </c>
      <c r="M3461">
        <v>2021</v>
      </c>
      <c r="N3461">
        <v>12</v>
      </c>
      <c r="P3461" t="s">
        <v>176</v>
      </c>
      <c r="Q3461" t="s">
        <v>35</v>
      </c>
      <c r="R3461" t="s">
        <v>374</v>
      </c>
      <c r="S3461" t="s">
        <v>61</v>
      </c>
      <c r="T3461">
        <v>0</v>
      </c>
      <c r="U3461" s="7">
        <v>0</v>
      </c>
      <c r="V3461" s="4">
        <v>0</v>
      </c>
      <c r="Y3461">
        <v>0</v>
      </c>
      <c r="Z3461" t="s">
        <v>22</v>
      </c>
      <c r="AA3461" t="b">
        <v>0</v>
      </c>
      <c r="AB3461" t="s">
        <v>307</v>
      </c>
      <c r="AC3461" t="s">
        <v>307</v>
      </c>
    </row>
    <row r="3462" spans="1:29" hidden="1" x14ac:dyDescent="0.25">
      <c r="A3462">
        <v>595872</v>
      </c>
      <c r="B3462" t="s">
        <v>1697</v>
      </c>
      <c r="C3462" t="s">
        <v>3168</v>
      </c>
      <c r="D3462" t="s">
        <v>57</v>
      </c>
      <c r="E3462" t="s">
        <v>40</v>
      </c>
      <c r="F3462" t="s">
        <v>41</v>
      </c>
      <c r="G3462">
        <v>1</v>
      </c>
      <c r="J3462" s="5"/>
      <c r="K3462" s="5"/>
      <c r="L3462" t="s">
        <v>850</v>
      </c>
      <c r="M3462">
        <v>2021</v>
      </c>
      <c r="N3462">
        <v>11</v>
      </c>
      <c r="O3462" t="s">
        <v>34</v>
      </c>
      <c r="Q3462" t="s">
        <v>35</v>
      </c>
      <c r="R3462" t="s">
        <v>43</v>
      </c>
      <c r="S3462" t="s">
        <v>44</v>
      </c>
      <c r="T3462">
        <v>0.5</v>
      </c>
      <c r="U3462" s="7">
        <v>0.5</v>
      </c>
      <c r="V3462" s="4">
        <v>0.5</v>
      </c>
      <c r="Y3462">
        <v>0.5</v>
      </c>
      <c r="Z3462" t="s">
        <v>22</v>
      </c>
      <c r="AA3462" t="b">
        <v>0</v>
      </c>
      <c r="AB3462" t="s">
        <v>307</v>
      </c>
      <c r="AC3462" t="s">
        <v>307</v>
      </c>
    </row>
    <row r="3463" spans="1:29" hidden="1" x14ac:dyDescent="0.25">
      <c r="A3463">
        <v>599113</v>
      </c>
      <c r="B3463" t="s">
        <v>1697</v>
      </c>
      <c r="C3463" t="s">
        <v>3168</v>
      </c>
      <c r="D3463" t="s">
        <v>57</v>
      </c>
      <c r="E3463" t="s">
        <v>228</v>
      </c>
      <c r="G3463">
        <v>1</v>
      </c>
      <c r="J3463" s="5"/>
      <c r="K3463" s="5"/>
      <c r="L3463" t="s">
        <v>2584</v>
      </c>
      <c r="M3463">
        <v>2021</v>
      </c>
      <c r="N3463">
        <v>13</v>
      </c>
      <c r="P3463" t="s">
        <v>176</v>
      </c>
      <c r="Q3463" t="s">
        <v>35</v>
      </c>
      <c r="R3463" t="s">
        <v>228</v>
      </c>
      <c r="S3463" t="s">
        <v>61</v>
      </c>
      <c r="T3463">
        <v>0</v>
      </c>
      <c r="U3463" s="7">
        <v>0</v>
      </c>
      <c r="V3463" s="4">
        <v>0</v>
      </c>
      <c r="Y3463">
        <v>0</v>
      </c>
      <c r="Z3463" t="s">
        <v>22</v>
      </c>
      <c r="AA3463" t="b">
        <v>0</v>
      </c>
      <c r="AB3463" t="s">
        <v>307</v>
      </c>
      <c r="AC3463" t="s">
        <v>307</v>
      </c>
    </row>
    <row r="3464" spans="1:29" hidden="1" x14ac:dyDescent="0.25">
      <c r="A3464">
        <v>600114</v>
      </c>
      <c r="B3464" t="s">
        <v>1697</v>
      </c>
      <c r="C3464" t="s">
        <v>3168</v>
      </c>
      <c r="D3464" t="s">
        <v>57</v>
      </c>
      <c r="E3464" t="s">
        <v>374</v>
      </c>
      <c r="G3464">
        <v>1</v>
      </c>
      <c r="J3464" s="5"/>
      <c r="K3464" s="5"/>
      <c r="L3464" t="s">
        <v>2578</v>
      </c>
      <c r="M3464">
        <v>2021</v>
      </c>
      <c r="N3464">
        <v>12</v>
      </c>
      <c r="P3464" t="s">
        <v>569</v>
      </c>
      <c r="Q3464" t="s">
        <v>35</v>
      </c>
      <c r="R3464" t="s">
        <v>374</v>
      </c>
      <c r="S3464" t="s">
        <v>61</v>
      </c>
      <c r="T3464">
        <v>0</v>
      </c>
      <c r="U3464" s="7">
        <v>0</v>
      </c>
      <c r="V3464" s="4">
        <v>0</v>
      </c>
      <c r="Y3464">
        <v>0</v>
      </c>
      <c r="Z3464" t="s">
        <v>22</v>
      </c>
      <c r="AA3464" t="b">
        <v>0</v>
      </c>
      <c r="AB3464" t="s">
        <v>307</v>
      </c>
      <c r="AC3464" t="s">
        <v>307</v>
      </c>
    </row>
    <row r="3465" spans="1:29" hidden="1" x14ac:dyDescent="0.25">
      <c r="A3465">
        <v>600103</v>
      </c>
      <c r="B3465" t="s">
        <v>1698</v>
      </c>
      <c r="C3465" t="s">
        <v>3168</v>
      </c>
      <c r="D3465" t="s">
        <v>57</v>
      </c>
      <c r="E3465" t="s">
        <v>374</v>
      </c>
      <c r="G3465">
        <v>1</v>
      </c>
      <c r="J3465" s="5"/>
      <c r="K3465" s="5"/>
      <c r="L3465" t="s">
        <v>2578</v>
      </c>
      <c r="M3465">
        <v>2021</v>
      </c>
      <c r="N3465">
        <v>4</v>
      </c>
      <c r="P3465" t="s">
        <v>569</v>
      </c>
      <c r="Q3465" t="s">
        <v>35</v>
      </c>
      <c r="R3465" t="s">
        <v>374</v>
      </c>
      <c r="S3465" t="s">
        <v>61</v>
      </c>
      <c r="T3465">
        <v>0</v>
      </c>
      <c r="U3465" s="7">
        <v>0</v>
      </c>
      <c r="V3465" s="4">
        <v>0</v>
      </c>
      <c r="Y3465">
        <v>0</v>
      </c>
      <c r="Z3465" t="s">
        <v>22</v>
      </c>
      <c r="AA3465" t="b">
        <v>0</v>
      </c>
      <c r="AB3465" t="s">
        <v>307</v>
      </c>
      <c r="AC3465" t="s">
        <v>307</v>
      </c>
    </row>
    <row r="3466" spans="1:29" hidden="1" x14ac:dyDescent="0.25">
      <c r="A3466">
        <v>605041</v>
      </c>
      <c r="B3466" t="s">
        <v>2907</v>
      </c>
      <c r="C3466" t="s">
        <v>3168</v>
      </c>
      <c r="D3466" t="s">
        <v>317</v>
      </c>
      <c r="E3466" t="s">
        <v>58</v>
      </c>
      <c r="G3466">
        <v>5.2631578947368002E-2</v>
      </c>
      <c r="J3466" s="5"/>
      <c r="K3466" s="5"/>
      <c r="M3466">
        <v>2019</v>
      </c>
      <c r="N3466">
        <v>210</v>
      </c>
      <c r="O3466" t="s">
        <v>159</v>
      </c>
      <c r="P3466" t="s">
        <v>2569</v>
      </c>
      <c r="Q3466" t="s">
        <v>319</v>
      </c>
      <c r="R3466" t="s">
        <v>58</v>
      </c>
      <c r="S3466" t="s">
        <v>60</v>
      </c>
      <c r="T3466">
        <v>3</v>
      </c>
      <c r="U3466" s="7">
        <v>3.6913467641348214</v>
      </c>
      <c r="V3466" s="4">
        <v>0.19428140863867327</v>
      </c>
      <c r="Y3466">
        <v>0.19428140863867327</v>
      </c>
      <c r="Z3466" t="s">
        <v>22</v>
      </c>
      <c r="AA3466" t="b">
        <v>0</v>
      </c>
      <c r="AB3466" t="s">
        <v>116</v>
      </c>
      <c r="AC3466" t="s">
        <v>116</v>
      </c>
    </row>
    <row r="3467" spans="1:29" hidden="1" x14ac:dyDescent="0.25">
      <c r="A3467">
        <v>603148</v>
      </c>
      <c r="B3467" t="s">
        <v>240</v>
      </c>
      <c r="C3467" t="s">
        <v>3175</v>
      </c>
      <c r="D3467" t="s">
        <v>28</v>
      </c>
      <c r="E3467" t="s">
        <v>40</v>
      </c>
      <c r="F3467" t="s">
        <v>64</v>
      </c>
      <c r="G3467">
        <v>0.14285714285713999</v>
      </c>
      <c r="H3467" t="s">
        <v>379</v>
      </c>
      <c r="I3467" t="s">
        <v>66</v>
      </c>
      <c r="J3467" s="5">
        <v>692806400001</v>
      </c>
      <c r="K3467" s="5" t="s">
        <v>66</v>
      </c>
      <c r="L3467" t="s">
        <v>218</v>
      </c>
      <c r="M3467">
        <v>2021</v>
      </c>
      <c r="N3467">
        <v>8</v>
      </c>
      <c r="O3467" t="s">
        <v>149</v>
      </c>
      <c r="P3467" t="s">
        <v>380</v>
      </c>
      <c r="Q3467" t="s">
        <v>69</v>
      </c>
      <c r="R3467" t="s">
        <v>70</v>
      </c>
      <c r="S3467" t="s">
        <v>208</v>
      </c>
      <c r="T3467">
        <v>14</v>
      </c>
      <c r="U3467" s="7">
        <v>14</v>
      </c>
      <c r="V3467" s="4">
        <v>1.9999999999999598</v>
      </c>
      <c r="Y3467">
        <v>1.9999999999999598</v>
      </c>
      <c r="Z3467" t="s">
        <v>22</v>
      </c>
      <c r="AA3467" t="b">
        <v>0</v>
      </c>
      <c r="AB3467" t="s">
        <v>151</v>
      </c>
      <c r="AC3467" t="s">
        <v>151</v>
      </c>
    </row>
    <row r="3468" spans="1:29" hidden="1" x14ac:dyDescent="0.25">
      <c r="A3468">
        <v>604898</v>
      </c>
      <c r="B3468" t="s">
        <v>240</v>
      </c>
      <c r="C3468" t="s">
        <v>3175</v>
      </c>
      <c r="D3468" t="s">
        <v>28</v>
      </c>
      <c r="E3468" t="s">
        <v>40</v>
      </c>
      <c r="F3468" t="s">
        <v>64</v>
      </c>
      <c r="G3468">
        <v>0.14285714285713999</v>
      </c>
      <c r="H3468" t="s">
        <v>426</v>
      </c>
      <c r="I3468" t="s">
        <v>143</v>
      </c>
      <c r="J3468" s="5">
        <v>574925900001</v>
      </c>
      <c r="K3468" s="5" t="s">
        <v>80</v>
      </c>
      <c r="L3468" t="s">
        <v>242</v>
      </c>
      <c r="M3468">
        <v>2021</v>
      </c>
      <c r="N3468">
        <v>14</v>
      </c>
      <c r="O3468" t="s">
        <v>173</v>
      </c>
      <c r="P3468" t="s">
        <v>243</v>
      </c>
      <c r="Q3468" t="s">
        <v>69</v>
      </c>
      <c r="R3468" t="s">
        <v>70</v>
      </c>
      <c r="S3468" t="s">
        <v>145</v>
      </c>
      <c r="T3468">
        <v>22</v>
      </c>
      <c r="U3468" s="7">
        <v>22</v>
      </c>
      <c r="V3468" s="4">
        <v>3.1428571428570797</v>
      </c>
      <c r="Y3468">
        <v>3.1428571428570797</v>
      </c>
      <c r="Z3468" t="s">
        <v>22</v>
      </c>
      <c r="AA3468" t="b">
        <v>0</v>
      </c>
      <c r="AB3468" t="s">
        <v>76</v>
      </c>
      <c r="AC3468" t="s">
        <v>3186</v>
      </c>
    </row>
    <row r="3469" spans="1:29" hidden="1" x14ac:dyDescent="0.25">
      <c r="A3469">
        <v>604899</v>
      </c>
      <c r="B3469" t="s">
        <v>240</v>
      </c>
      <c r="C3469" t="s">
        <v>3175</v>
      </c>
      <c r="D3469" t="s">
        <v>28</v>
      </c>
      <c r="E3469" t="s">
        <v>40</v>
      </c>
      <c r="F3469" t="s">
        <v>64</v>
      </c>
      <c r="G3469">
        <v>0.2</v>
      </c>
      <c r="H3469" t="s">
        <v>427</v>
      </c>
      <c r="I3469" t="s">
        <v>143</v>
      </c>
      <c r="J3469" s="5">
        <v>674240000001</v>
      </c>
      <c r="K3469" s="5" t="s">
        <v>80</v>
      </c>
      <c r="L3469" t="s">
        <v>242</v>
      </c>
      <c r="M3469">
        <v>2021</v>
      </c>
      <c r="N3469">
        <v>13</v>
      </c>
      <c r="O3469" t="s">
        <v>173</v>
      </c>
      <c r="P3469" t="s">
        <v>243</v>
      </c>
      <c r="Q3469" t="s">
        <v>69</v>
      </c>
      <c r="R3469" t="s">
        <v>70</v>
      </c>
      <c r="S3469" t="s">
        <v>145</v>
      </c>
      <c r="T3469">
        <v>22</v>
      </c>
      <c r="U3469" s="7">
        <v>22</v>
      </c>
      <c r="V3469" s="4">
        <v>4.4000000000000004</v>
      </c>
      <c r="Y3469">
        <v>4.4000000000000004</v>
      </c>
      <c r="Z3469" t="s">
        <v>22</v>
      </c>
      <c r="AA3469" t="b">
        <v>0</v>
      </c>
      <c r="AB3469" t="s">
        <v>76</v>
      </c>
      <c r="AC3469" t="s">
        <v>3186</v>
      </c>
    </row>
    <row r="3470" spans="1:29" hidden="1" x14ac:dyDescent="0.25">
      <c r="A3470">
        <v>596203</v>
      </c>
      <c r="B3470" t="s">
        <v>2908</v>
      </c>
      <c r="C3470" t="s">
        <v>3168</v>
      </c>
      <c r="D3470" t="s">
        <v>263</v>
      </c>
      <c r="E3470" t="s">
        <v>288</v>
      </c>
      <c r="G3470">
        <v>3.7037037037037E-2</v>
      </c>
      <c r="J3470" s="5"/>
      <c r="K3470" s="5"/>
      <c r="M3470">
        <v>2021</v>
      </c>
      <c r="N3470">
        <v>172</v>
      </c>
      <c r="O3470" t="s">
        <v>34</v>
      </c>
      <c r="P3470" t="s">
        <v>388</v>
      </c>
      <c r="Q3470" t="s">
        <v>35</v>
      </c>
      <c r="R3470" t="s">
        <v>288</v>
      </c>
      <c r="S3470" t="s">
        <v>61</v>
      </c>
      <c r="T3470">
        <v>0</v>
      </c>
      <c r="U3470" s="7">
        <v>0</v>
      </c>
      <c r="V3470" s="4">
        <v>0</v>
      </c>
      <c r="Y3470">
        <v>0</v>
      </c>
      <c r="Z3470" t="s">
        <v>22</v>
      </c>
      <c r="AA3470" t="b">
        <v>0</v>
      </c>
      <c r="AB3470" t="s">
        <v>151</v>
      </c>
      <c r="AC3470" t="s">
        <v>3189</v>
      </c>
    </row>
    <row r="3471" spans="1:29" hidden="1" x14ac:dyDescent="0.25">
      <c r="A3471">
        <v>600875</v>
      </c>
      <c r="B3471" t="s">
        <v>1705</v>
      </c>
      <c r="C3471" t="s">
        <v>3168</v>
      </c>
      <c r="D3471" t="s">
        <v>234</v>
      </c>
      <c r="E3471" t="s">
        <v>228</v>
      </c>
      <c r="F3471" t="s">
        <v>229</v>
      </c>
      <c r="G3471">
        <v>1</v>
      </c>
      <c r="J3471" s="5"/>
      <c r="K3471" s="5"/>
      <c r="L3471" t="s">
        <v>2718</v>
      </c>
      <c r="M3471">
        <v>2021</v>
      </c>
      <c r="N3471">
        <v>8</v>
      </c>
      <c r="P3471" t="s">
        <v>517</v>
      </c>
      <c r="Q3471" t="s">
        <v>35</v>
      </c>
      <c r="R3471" t="s">
        <v>232</v>
      </c>
      <c r="S3471" t="s">
        <v>61</v>
      </c>
      <c r="T3471">
        <v>0</v>
      </c>
      <c r="U3471" s="7">
        <v>0</v>
      </c>
      <c r="V3471" s="4">
        <v>0</v>
      </c>
      <c r="Y3471">
        <v>0</v>
      </c>
      <c r="Z3471" t="s">
        <v>22</v>
      </c>
      <c r="AA3471" t="b">
        <v>0</v>
      </c>
      <c r="AB3471" t="s">
        <v>76</v>
      </c>
      <c r="AC3471" t="s">
        <v>3186</v>
      </c>
    </row>
    <row r="3472" spans="1:29" hidden="1" x14ac:dyDescent="0.25">
      <c r="A3472">
        <v>590483</v>
      </c>
      <c r="B3472" t="s">
        <v>1710</v>
      </c>
      <c r="C3472" t="s">
        <v>3168</v>
      </c>
      <c r="D3472" t="s">
        <v>114</v>
      </c>
      <c r="E3472" t="s">
        <v>117</v>
      </c>
      <c r="G3472">
        <v>1</v>
      </c>
      <c r="J3472" s="5"/>
      <c r="K3472" s="5"/>
      <c r="L3472" t="s">
        <v>2909</v>
      </c>
      <c r="M3472">
        <v>2020</v>
      </c>
      <c r="N3472">
        <v>5</v>
      </c>
      <c r="O3472" t="s">
        <v>34</v>
      </c>
      <c r="P3472" t="s">
        <v>2910</v>
      </c>
      <c r="Q3472" t="s">
        <v>181</v>
      </c>
      <c r="R3472" t="s">
        <v>117</v>
      </c>
      <c r="S3472" t="s">
        <v>120</v>
      </c>
      <c r="T3472">
        <v>1</v>
      </c>
      <c r="U3472" s="7">
        <v>2</v>
      </c>
      <c r="V3472" s="4">
        <v>2</v>
      </c>
      <c r="Y3472">
        <v>2</v>
      </c>
      <c r="Z3472" t="s">
        <v>22</v>
      </c>
      <c r="AA3472" t="b">
        <v>0</v>
      </c>
      <c r="AB3472" t="s">
        <v>76</v>
      </c>
      <c r="AC3472" t="s">
        <v>3185</v>
      </c>
    </row>
    <row r="3473" spans="1:29" hidden="1" x14ac:dyDescent="0.25">
      <c r="A3473">
        <v>595945</v>
      </c>
      <c r="B3473" t="s">
        <v>1710</v>
      </c>
      <c r="C3473" t="s">
        <v>3168</v>
      </c>
      <c r="D3473" t="s">
        <v>114</v>
      </c>
      <c r="E3473" t="s">
        <v>553</v>
      </c>
      <c r="F3473" t="s">
        <v>41</v>
      </c>
      <c r="G3473">
        <v>1</v>
      </c>
      <c r="J3473" s="5"/>
      <c r="K3473" s="5"/>
      <c r="L3473" t="s">
        <v>1712</v>
      </c>
      <c r="M3473">
        <v>2021</v>
      </c>
      <c r="N3473">
        <v>2</v>
      </c>
      <c r="O3473" t="s">
        <v>34</v>
      </c>
      <c r="Q3473" t="s">
        <v>181</v>
      </c>
      <c r="R3473" t="s">
        <v>3103</v>
      </c>
      <c r="S3473" t="s">
        <v>61</v>
      </c>
      <c r="T3473">
        <v>0</v>
      </c>
      <c r="U3473" s="7">
        <v>0</v>
      </c>
      <c r="V3473" s="4">
        <v>0</v>
      </c>
      <c r="Y3473">
        <v>0</v>
      </c>
      <c r="Z3473" t="s">
        <v>22</v>
      </c>
      <c r="AA3473" t="b">
        <v>0</v>
      </c>
      <c r="AB3473" t="s">
        <v>76</v>
      </c>
      <c r="AC3473" t="s">
        <v>3185</v>
      </c>
    </row>
    <row r="3474" spans="1:29" hidden="1" x14ac:dyDescent="0.25">
      <c r="A3474">
        <v>595946</v>
      </c>
      <c r="B3474" t="s">
        <v>1710</v>
      </c>
      <c r="C3474" t="s">
        <v>3168</v>
      </c>
      <c r="D3474" t="s">
        <v>114</v>
      </c>
      <c r="E3474" t="s">
        <v>553</v>
      </c>
      <c r="F3474" t="s">
        <v>41</v>
      </c>
      <c r="G3474">
        <v>0.5</v>
      </c>
      <c r="J3474" s="5"/>
      <c r="K3474" s="5"/>
      <c r="L3474" t="s">
        <v>1712</v>
      </c>
      <c r="M3474">
        <v>2021</v>
      </c>
      <c r="N3474">
        <v>2</v>
      </c>
      <c r="O3474" t="s">
        <v>34</v>
      </c>
      <c r="Q3474" t="s">
        <v>181</v>
      </c>
      <c r="R3474" t="s">
        <v>3103</v>
      </c>
      <c r="S3474" t="s">
        <v>61</v>
      </c>
      <c r="T3474">
        <v>0</v>
      </c>
      <c r="U3474" s="7">
        <v>0</v>
      </c>
      <c r="V3474" s="4">
        <v>0</v>
      </c>
      <c r="Y3474">
        <v>0</v>
      </c>
      <c r="Z3474" t="s">
        <v>22</v>
      </c>
      <c r="AA3474" t="b">
        <v>0</v>
      </c>
      <c r="AB3474" t="s">
        <v>76</v>
      </c>
      <c r="AC3474" t="s">
        <v>3185</v>
      </c>
    </row>
    <row r="3475" spans="1:29" hidden="1" x14ac:dyDescent="0.25">
      <c r="A3475">
        <v>595947</v>
      </c>
      <c r="B3475" t="s">
        <v>1710</v>
      </c>
      <c r="C3475" t="s">
        <v>3168</v>
      </c>
      <c r="D3475" t="s">
        <v>114</v>
      </c>
      <c r="E3475" t="s">
        <v>29</v>
      </c>
      <c r="F3475" t="s">
        <v>41</v>
      </c>
      <c r="G3475">
        <v>1</v>
      </c>
      <c r="J3475" s="5"/>
      <c r="K3475" s="5"/>
      <c r="L3475" t="s">
        <v>842</v>
      </c>
      <c r="M3475">
        <v>2021</v>
      </c>
      <c r="N3475">
        <v>1</v>
      </c>
      <c r="O3475" t="s">
        <v>34</v>
      </c>
      <c r="Q3475" t="s">
        <v>181</v>
      </c>
      <c r="R3475" t="s">
        <v>3105</v>
      </c>
      <c r="S3475" t="s">
        <v>44</v>
      </c>
      <c r="T3475">
        <v>0.5</v>
      </c>
      <c r="U3475" s="7">
        <v>1</v>
      </c>
      <c r="V3475" s="4">
        <v>1</v>
      </c>
      <c r="Y3475">
        <v>1</v>
      </c>
      <c r="Z3475" t="s">
        <v>22</v>
      </c>
      <c r="AA3475" t="b">
        <v>0</v>
      </c>
      <c r="AB3475" t="s">
        <v>76</v>
      </c>
      <c r="AC3475" t="s">
        <v>3185</v>
      </c>
    </row>
    <row r="3476" spans="1:29" hidden="1" x14ac:dyDescent="0.25">
      <c r="A3476">
        <v>595955</v>
      </c>
      <c r="B3476" t="s">
        <v>1710</v>
      </c>
      <c r="C3476" t="s">
        <v>3168</v>
      </c>
      <c r="D3476" t="s">
        <v>114</v>
      </c>
      <c r="E3476" t="s">
        <v>1245</v>
      </c>
      <c r="G3476">
        <v>1</v>
      </c>
      <c r="J3476" s="5"/>
      <c r="K3476" s="5"/>
      <c r="M3476">
        <v>2021</v>
      </c>
      <c r="Q3476" t="s">
        <v>35</v>
      </c>
      <c r="R3476" t="s">
        <v>1245</v>
      </c>
      <c r="S3476" t="s">
        <v>61</v>
      </c>
      <c r="T3476">
        <v>0</v>
      </c>
      <c r="U3476" s="7">
        <v>0</v>
      </c>
      <c r="V3476" s="4">
        <v>0</v>
      </c>
      <c r="Y3476">
        <v>0</v>
      </c>
      <c r="Z3476" t="s">
        <v>22</v>
      </c>
      <c r="AA3476" t="b">
        <v>0</v>
      </c>
      <c r="AB3476" t="s">
        <v>151</v>
      </c>
      <c r="AC3476" t="s">
        <v>151</v>
      </c>
    </row>
    <row r="3477" spans="1:29" hidden="1" x14ac:dyDescent="0.25">
      <c r="A3477">
        <v>595956</v>
      </c>
      <c r="B3477" t="s">
        <v>1710</v>
      </c>
      <c r="C3477" t="s">
        <v>3168</v>
      </c>
      <c r="D3477" t="s">
        <v>114</v>
      </c>
      <c r="E3477" t="s">
        <v>1245</v>
      </c>
      <c r="G3477">
        <v>1</v>
      </c>
      <c r="J3477" s="5"/>
      <c r="K3477" s="5"/>
      <c r="M3477">
        <v>2021</v>
      </c>
      <c r="Q3477" t="s">
        <v>35</v>
      </c>
      <c r="R3477" t="s">
        <v>1245</v>
      </c>
      <c r="S3477" t="s">
        <v>61</v>
      </c>
      <c r="T3477">
        <v>0</v>
      </c>
      <c r="U3477" s="7">
        <v>0</v>
      </c>
      <c r="V3477" s="4">
        <v>0</v>
      </c>
      <c r="Y3477">
        <v>0</v>
      </c>
      <c r="Z3477" t="s">
        <v>22</v>
      </c>
      <c r="AA3477" t="b">
        <v>0</v>
      </c>
      <c r="AB3477" t="s">
        <v>151</v>
      </c>
      <c r="AC3477" t="s">
        <v>151</v>
      </c>
    </row>
    <row r="3478" spans="1:29" hidden="1" x14ac:dyDescent="0.25">
      <c r="A3478">
        <v>598882</v>
      </c>
      <c r="B3478" t="s">
        <v>2125</v>
      </c>
      <c r="C3478" t="s">
        <v>3168</v>
      </c>
      <c r="D3478" t="s">
        <v>317</v>
      </c>
      <c r="E3478" t="s">
        <v>58</v>
      </c>
      <c r="G3478">
        <v>9.0909090909090995E-2</v>
      </c>
      <c r="J3478" s="5"/>
      <c r="K3478" s="5"/>
      <c r="M3478">
        <v>2021</v>
      </c>
      <c r="N3478">
        <v>124</v>
      </c>
      <c r="O3478" t="s">
        <v>34</v>
      </c>
      <c r="P3478" t="s">
        <v>1751</v>
      </c>
      <c r="Q3478" t="s">
        <v>35</v>
      </c>
      <c r="R3478" t="s">
        <v>58</v>
      </c>
      <c r="S3478" t="s">
        <v>60</v>
      </c>
      <c r="T3478">
        <v>3</v>
      </c>
      <c r="U3478" s="7">
        <v>3</v>
      </c>
      <c r="V3478" s="4">
        <v>0.27272727272727298</v>
      </c>
      <c r="Y3478">
        <v>0.27272727272727298</v>
      </c>
      <c r="Z3478" t="s">
        <v>22</v>
      </c>
      <c r="AA3478" t="b">
        <v>0</v>
      </c>
      <c r="AB3478" t="s">
        <v>76</v>
      </c>
      <c r="AC3478" t="s">
        <v>3185</v>
      </c>
    </row>
    <row r="3479" spans="1:29" hidden="1" x14ac:dyDescent="0.25">
      <c r="A3479">
        <v>599869</v>
      </c>
      <c r="B3479" t="s">
        <v>1710</v>
      </c>
      <c r="C3479" t="s">
        <v>3168</v>
      </c>
      <c r="D3479" t="s">
        <v>114</v>
      </c>
      <c r="E3479" t="s">
        <v>553</v>
      </c>
      <c r="F3479" t="s">
        <v>41</v>
      </c>
      <c r="G3479">
        <v>1</v>
      </c>
      <c r="J3479" s="5"/>
      <c r="K3479" s="5"/>
      <c r="L3479" t="s">
        <v>1712</v>
      </c>
      <c r="M3479">
        <v>2021</v>
      </c>
      <c r="N3479">
        <v>4</v>
      </c>
      <c r="O3479" t="s">
        <v>34</v>
      </c>
      <c r="Q3479" t="s">
        <v>181</v>
      </c>
      <c r="R3479" t="s">
        <v>3103</v>
      </c>
      <c r="S3479" t="s">
        <v>61</v>
      </c>
      <c r="T3479">
        <v>0</v>
      </c>
      <c r="U3479" s="7">
        <v>0</v>
      </c>
      <c r="V3479" s="4">
        <v>0</v>
      </c>
      <c r="Y3479">
        <v>0</v>
      </c>
      <c r="Z3479" t="s">
        <v>22</v>
      </c>
      <c r="AA3479" t="b">
        <v>0</v>
      </c>
      <c r="AB3479" t="s">
        <v>76</v>
      </c>
      <c r="AC3479" t="s">
        <v>3185</v>
      </c>
    </row>
    <row r="3480" spans="1:29" hidden="1" x14ac:dyDescent="0.25">
      <c r="A3480">
        <v>605864</v>
      </c>
      <c r="B3480" t="s">
        <v>1710</v>
      </c>
      <c r="C3480" t="s">
        <v>3168</v>
      </c>
      <c r="D3480" t="s">
        <v>114</v>
      </c>
      <c r="E3480" t="s">
        <v>117</v>
      </c>
      <c r="G3480">
        <v>0.33333333333332998</v>
      </c>
      <c r="J3480" s="5"/>
      <c r="K3480" s="5"/>
      <c r="L3480" t="s">
        <v>2911</v>
      </c>
      <c r="M3480">
        <v>2021</v>
      </c>
      <c r="N3480">
        <v>10</v>
      </c>
      <c r="O3480" t="s">
        <v>34</v>
      </c>
      <c r="P3480" t="s">
        <v>1645</v>
      </c>
      <c r="Q3480" t="s">
        <v>35</v>
      </c>
      <c r="R3480" t="s">
        <v>117</v>
      </c>
      <c r="S3480" t="s">
        <v>120</v>
      </c>
      <c r="T3480">
        <v>1</v>
      </c>
      <c r="U3480" s="7">
        <v>1</v>
      </c>
      <c r="V3480" s="4">
        <v>0.33333333333332998</v>
      </c>
      <c r="Y3480">
        <v>0.33333333333332998</v>
      </c>
      <c r="Z3480" t="s">
        <v>22</v>
      </c>
      <c r="AA3480" t="b">
        <v>0</v>
      </c>
      <c r="AB3480" t="s">
        <v>76</v>
      </c>
      <c r="AC3480" t="s">
        <v>3185</v>
      </c>
    </row>
    <row r="3481" spans="1:29" hidden="1" x14ac:dyDescent="0.25">
      <c r="A3481">
        <v>608397</v>
      </c>
      <c r="B3481" t="s">
        <v>1710</v>
      </c>
      <c r="C3481" t="s">
        <v>3168</v>
      </c>
      <c r="D3481" t="s">
        <v>114</v>
      </c>
      <c r="E3481" t="s">
        <v>553</v>
      </c>
      <c r="F3481" t="s">
        <v>41</v>
      </c>
      <c r="G3481">
        <v>0.33333333333332998</v>
      </c>
      <c r="J3481" s="5"/>
      <c r="K3481" s="5"/>
      <c r="L3481" t="s">
        <v>1712</v>
      </c>
      <c r="M3481">
        <v>2021</v>
      </c>
      <c r="N3481">
        <v>2</v>
      </c>
      <c r="O3481" t="s">
        <v>34</v>
      </c>
      <c r="Q3481" t="s">
        <v>181</v>
      </c>
      <c r="R3481" t="s">
        <v>3103</v>
      </c>
      <c r="S3481" t="s">
        <v>61</v>
      </c>
      <c r="T3481">
        <v>0</v>
      </c>
      <c r="U3481" s="7">
        <v>0</v>
      </c>
      <c r="V3481" s="4">
        <v>0</v>
      </c>
      <c r="Y3481">
        <v>0</v>
      </c>
      <c r="Z3481" t="s">
        <v>22</v>
      </c>
      <c r="AA3481" t="b">
        <v>0</v>
      </c>
      <c r="AB3481" t="s">
        <v>76</v>
      </c>
      <c r="AC3481" t="s">
        <v>3185</v>
      </c>
    </row>
    <row r="3482" spans="1:29" hidden="1" x14ac:dyDescent="0.25">
      <c r="A3482">
        <v>596780</v>
      </c>
      <c r="B3482" t="s">
        <v>428</v>
      </c>
      <c r="C3482" t="s">
        <v>3173</v>
      </c>
      <c r="D3482" t="s">
        <v>130</v>
      </c>
      <c r="E3482" t="s">
        <v>288</v>
      </c>
      <c r="G3482">
        <v>0.2</v>
      </c>
      <c r="J3482" s="5"/>
      <c r="K3482" s="5"/>
      <c r="M3482">
        <v>2021</v>
      </c>
      <c r="N3482">
        <v>172</v>
      </c>
      <c r="O3482" t="s">
        <v>34</v>
      </c>
      <c r="P3482" t="s">
        <v>429</v>
      </c>
      <c r="Q3482" t="s">
        <v>35</v>
      </c>
      <c r="R3482" t="s">
        <v>288</v>
      </c>
      <c r="S3482" t="s">
        <v>61</v>
      </c>
      <c r="T3482">
        <v>0</v>
      </c>
      <c r="U3482" s="7">
        <v>0</v>
      </c>
      <c r="V3482" s="4">
        <v>0</v>
      </c>
      <c r="Y3482">
        <v>0</v>
      </c>
      <c r="Z3482" t="s">
        <v>22</v>
      </c>
      <c r="AA3482" t="b">
        <v>0</v>
      </c>
      <c r="AB3482" t="s">
        <v>151</v>
      </c>
      <c r="AC3482" t="s">
        <v>151</v>
      </c>
    </row>
    <row r="3483" spans="1:29" hidden="1" x14ac:dyDescent="0.25">
      <c r="A3483">
        <v>595133</v>
      </c>
      <c r="B3483" t="s">
        <v>1715</v>
      </c>
      <c r="C3483" t="s">
        <v>3168</v>
      </c>
      <c r="D3483" t="s">
        <v>57</v>
      </c>
      <c r="E3483" t="s">
        <v>117</v>
      </c>
      <c r="G3483">
        <v>1</v>
      </c>
      <c r="J3483" s="5"/>
      <c r="K3483" s="5"/>
      <c r="L3483" t="s">
        <v>2579</v>
      </c>
      <c r="M3483">
        <v>2021</v>
      </c>
      <c r="N3483">
        <v>12</v>
      </c>
      <c r="O3483" t="s">
        <v>34</v>
      </c>
      <c r="P3483" t="s">
        <v>266</v>
      </c>
      <c r="Q3483" t="s">
        <v>35</v>
      </c>
      <c r="R3483" t="s">
        <v>117</v>
      </c>
      <c r="S3483" t="s">
        <v>120</v>
      </c>
      <c r="T3483">
        <v>1</v>
      </c>
      <c r="U3483" s="7">
        <v>1</v>
      </c>
      <c r="V3483" s="4">
        <v>1</v>
      </c>
      <c r="Y3483">
        <v>1</v>
      </c>
      <c r="Z3483" t="s">
        <v>22</v>
      </c>
      <c r="AA3483" t="b">
        <v>0</v>
      </c>
      <c r="AB3483" t="s">
        <v>307</v>
      </c>
      <c r="AC3483" t="s">
        <v>307</v>
      </c>
    </row>
    <row r="3484" spans="1:29" hidden="1" x14ac:dyDescent="0.25">
      <c r="A3484">
        <v>595347</v>
      </c>
      <c r="B3484" t="s">
        <v>1715</v>
      </c>
      <c r="C3484" t="s">
        <v>3168</v>
      </c>
      <c r="D3484" t="s">
        <v>57</v>
      </c>
      <c r="E3484" t="s">
        <v>75</v>
      </c>
      <c r="G3484">
        <v>0.5</v>
      </c>
      <c r="J3484" s="5"/>
      <c r="K3484" s="5"/>
      <c r="L3484" t="s">
        <v>2912</v>
      </c>
      <c r="M3484">
        <v>2021</v>
      </c>
      <c r="P3484" t="s">
        <v>2913</v>
      </c>
      <c r="Q3484" t="s">
        <v>35</v>
      </c>
      <c r="R3484" t="s">
        <v>75</v>
      </c>
      <c r="S3484" t="s">
        <v>61</v>
      </c>
      <c r="T3484">
        <v>0</v>
      </c>
      <c r="U3484" s="7">
        <v>0</v>
      </c>
      <c r="V3484" s="4">
        <v>0</v>
      </c>
      <c r="Y3484">
        <v>0</v>
      </c>
      <c r="Z3484" t="s">
        <v>22</v>
      </c>
      <c r="AA3484" t="b">
        <v>0</v>
      </c>
      <c r="AB3484" t="s">
        <v>307</v>
      </c>
      <c r="AC3484" t="s">
        <v>307</v>
      </c>
    </row>
    <row r="3485" spans="1:29" hidden="1" x14ac:dyDescent="0.25">
      <c r="A3485">
        <v>595629</v>
      </c>
      <c r="B3485" t="s">
        <v>1715</v>
      </c>
      <c r="C3485" t="s">
        <v>3168</v>
      </c>
      <c r="D3485" t="s">
        <v>57</v>
      </c>
      <c r="E3485" t="s">
        <v>75</v>
      </c>
      <c r="G3485">
        <v>1</v>
      </c>
      <c r="J3485" s="5"/>
      <c r="K3485" s="5"/>
      <c r="M3485">
        <v>2021</v>
      </c>
      <c r="Q3485" t="s">
        <v>35</v>
      </c>
      <c r="R3485" t="s">
        <v>75</v>
      </c>
      <c r="S3485" t="s">
        <v>61</v>
      </c>
      <c r="T3485">
        <v>0</v>
      </c>
      <c r="U3485" s="7">
        <v>0</v>
      </c>
      <c r="V3485" s="4">
        <v>0</v>
      </c>
      <c r="Y3485">
        <v>0</v>
      </c>
      <c r="Z3485" t="s">
        <v>22</v>
      </c>
      <c r="AA3485" t="b">
        <v>0</v>
      </c>
      <c r="AB3485" t="s">
        <v>151</v>
      </c>
      <c r="AC3485" t="s">
        <v>151</v>
      </c>
    </row>
    <row r="3486" spans="1:29" hidden="1" x14ac:dyDescent="0.25">
      <c r="A3486">
        <v>595631</v>
      </c>
      <c r="B3486" t="s">
        <v>1715</v>
      </c>
      <c r="C3486" t="s">
        <v>3168</v>
      </c>
      <c r="D3486" t="s">
        <v>57</v>
      </c>
      <c r="E3486" t="s">
        <v>75</v>
      </c>
      <c r="G3486">
        <v>1</v>
      </c>
      <c r="J3486" s="5"/>
      <c r="K3486" s="5"/>
      <c r="M3486">
        <v>2021</v>
      </c>
      <c r="Q3486" t="s">
        <v>35</v>
      </c>
      <c r="R3486" t="s">
        <v>75</v>
      </c>
      <c r="S3486" t="s">
        <v>61</v>
      </c>
      <c r="T3486">
        <v>0</v>
      </c>
      <c r="U3486" s="7">
        <v>0</v>
      </c>
      <c r="V3486" s="4">
        <v>0</v>
      </c>
      <c r="Y3486">
        <v>0</v>
      </c>
      <c r="Z3486" t="s">
        <v>22</v>
      </c>
      <c r="AA3486" t="b">
        <v>0</v>
      </c>
      <c r="AB3486" t="s">
        <v>151</v>
      </c>
      <c r="AC3486" t="s">
        <v>151</v>
      </c>
    </row>
    <row r="3487" spans="1:29" hidden="1" x14ac:dyDescent="0.25">
      <c r="A3487">
        <v>597190</v>
      </c>
      <c r="B3487" t="s">
        <v>1715</v>
      </c>
      <c r="C3487" t="s">
        <v>3168</v>
      </c>
      <c r="D3487" t="s">
        <v>57</v>
      </c>
      <c r="E3487" t="s">
        <v>75</v>
      </c>
      <c r="G3487">
        <v>1</v>
      </c>
      <c r="J3487" s="5"/>
      <c r="K3487" s="5"/>
      <c r="M3487">
        <v>2021</v>
      </c>
      <c r="Q3487" t="s">
        <v>69</v>
      </c>
      <c r="R3487" t="s">
        <v>75</v>
      </c>
      <c r="S3487" t="s">
        <v>61</v>
      </c>
      <c r="T3487">
        <v>0</v>
      </c>
      <c r="U3487" s="7">
        <v>0</v>
      </c>
      <c r="V3487" s="4">
        <v>0</v>
      </c>
      <c r="Y3487">
        <v>0</v>
      </c>
      <c r="Z3487" t="s">
        <v>22</v>
      </c>
      <c r="AA3487" t="b">
        <v>0</v>
      </c>
      <c r="AB3487" t="s">
        <v>151</v>
      </c>
      <c r="AC3487" t="s">
        <v>151</v>
      </c>
    </row>
    <row r="3488" spans="1:29" hidden="1" x14ac:dyDescent="0.25">
      <c r="A3488">
        <v>599670</v>
      </c>
      <c r="B3488" t="s">
        <v>1715</v>
      </c>
      <c r="C3488" t="s">
        <v>3168</v>
      </c>
      <c r="D3488" t="s">
        <v>57</v>
      </c>
      <c r="E3488" t="s">
        <v>75</v>
      </c>
      <c r="G3488">
        <v>1</v>
      </c>
      <c r="J3488" s="5"/>
      <c r="K3488" s="5"/>
      <c r="M3488">
        <v>2021</v>
      </c>
      <c r="Q3488" t="s">
        <v>35</v>
      </c>
      <c r="R3488" t="s">
        <v>75</v>
      </c>
      <c r="S3488" t="s">
        <v>61</v>
      </c>
      <c r="T3488">
        <v>0</v>
      </c>
      <c r="U3488" s="7">
        <v>0</v>
      </c>
      <c r="V3488" s="4">
        <v>0</v>
      </c>
      <c r="Y3488">
        <v>0</v>
      </c>
      <c r="Z3488" t="s">
        <v>22</v>
      </c>
      <c r="AA3488" t="b">
        <v>0</v>
      </c>
      <c r="AB3488" t="s">
        <v>76</v>
      </c>
      <c r="AC3488" t="s">
        <v>3188</v>
      </c>
    </row>
    <row r="3489" spans="1:29" hidden="1" x14ac:dyDescent="0.25">
      <c r="A3489">
        <v>599674</v>
      </c>
      <c r="B3489" t="s">
        <v>1715</v>
      </c>
      <c r="C3489" t="s">
        <v>3168</v>
      </c>
      <c r="D3489" t="s">
        <v>57</v>
      </c>
      <c r="E3489" t="s">
        <v>75</v>
      </c>
      <c r="G3489">
        <v>0.5</v>
      </c>
      <c r="J3489" s="5"/>
      <c r="K3489" s="5"/>
      <c r="M3489">
        <v>2021</v>
      </c>
      <c r="Q3489" t="s">
        <v>35</v>
      </c>
      <c r="R3489" t="s">
        <v>75</v>
      </c>
      <c r="S3489" t="s">
        <v>61</v>
      </c>
      <c r="T3489">
        <v>0</v>
      </c>
      <c r="U3489" s="7">
        <v>0</v>
      </c>
      <c r="V3489" s="4">
        <v>0</v>
      </c>
      <c r="Y3489">
        <v>0</v>
      </c>
      <c r="Z3489" t="s">
        <v>22</v>
      </c>
      <c r="AA3489" t="b">
        <v>0</v>
      </c>
      <c r="AB3489" t="s">
        <v>76</v>
      </c>
      <c r="AC3489" t="s">
        <v>3188</v>
      </c>
    </row>
    <row r="3490" spans="1:29" hidden="1" x14ac:dyDescent="0.25">
      <c r="A3490">
        <v>600660</v>
      </c>
      <c r="B3490" t="s">
        <v>1715</v>
      </c>
      <c r="C3490" t="s">
        <v>3168</v>
      </c>
      <c r="D3490" t="s">
        <v>57</v>
      </c>
      <c r="E3490" t="s">
        <v>75</v>
      </c>
      <c r="G3490">
        <v>1</v>
      </c>
      <c r="J3490" s="5"/>
      <c r="K3490" s="5"/>
      <c r="M3490">
        <v>2021</v>
      </c>
      <c r="Q3490" t="s">
        <v>35</v>
      </c>
      <c r="R3490" t="s">
        <v>75</v>
      </c>
      <c r="S3490" t="s">
        <v>61</v>
      </c>
      <c r="T3490">
        <v>0</v>
      </c>
      <c r="U3490" s="7">
        <v>0</v>
      </c>
      <c r="V3490" s="4">
        <v>0</v>
      </c>
      <c r="Y3490">
        <v>0</v>
      </c>
      <c r="Z3490" t="s">
        <v>22</v>
      </c>
      <c r="AA3490" t="b">
        <v>0</v>
      </c>
      <c r="AB3490" t="s">
        <v>76</v>
      </c>
      <c r="AC3490" t="s">
        <v>3188</v>
      </c>
    </row>
    <row r="3491" spans="1:29" hidden="1" x14ac:dyDescent="0.25">
      <c r="A3491">
        <v>600662</v>
      </c>
      <c r="B3491" t="s">
        <v>1715</v>
      </c>
      <c r="C3491" t="s">
        <v>3168</v>
      </c>
      <c r="D3491" t="s">
        <v>57</v>
      </c>
      <c r="E3491" t="s">
        <v>75</v>
      </c>
      <c r="G3491">
        <v>1</v>
      </c>
      <c r="J3491" s="5"/>
      <c r="K3491" s="5"/>
      <c r="M3491">
        <v>2021</v>
      </c>
      <c r="Q3491" t="s">
        <v>35</v>
      </c>
      <c r="R3491" t="s">
        <v>75</v>
      </c>
      <c r="S3491" t="s">
        <v>61</v>
      </c>
      <c r="T3491">
        <v>0</v>
      </c>
      <c r="U3491" s="7">
        <v>0</v>
      </c>
      <c r="V3491" s="4">
        <v>0</v>
      </c>
      <c r="Y3491">
        <v>0</v>
      </c>
      <c r="Z3491" t="s">
        <v>22</v>
      </c>
      <c r="AA3491" t="b">
        <v>0</v>
      </c>
      <c r="AB3491" t="s">
        <v>76</v>
      </c>
      <c r="AC3491" t="s">
        <v>3188</v>
      </c>
    </row>
    <row r="3492" spans="1:29" hidden="1" x14ac:dyDescent="0.25">
      <c r="A3492">
        <v>608574</v>
      </c>
      <c r="B3492" t="s">
        <v>1715</v>
      </c>
      <c r="C3492" t="s">
        <v>3168</v>
      </c>
      <c r="D3492" t="s">
        <v>57</v>
      </c>
      <c r="E3492" t="s">
        <v>40</v>
      </c>
      <c r="F3492" t="s">
        <v>41</v>
      </c>
      <c r="G3492">
        <v>1</v>
      </c>
      <c r="J3492" s="5"/>
      <c r="K3492" s="5"/>
      <c r="L3492" t="s">
        <v>850</v>
      </c>
      <c r="M3492">
        <v>2021</v>
      </c>
      <c r="N3492">
        <v>11</v>
      </c>
      <c r="O3492" t="s">
        <v>34</v>
      </c>
      <c r="Q3492" t="s">
        <v>69</v>
      </c>
      <c r="R3492" t="s">
        <v>43</v>
      </c>
      <c r="S3492" t="s">
        <v>44</v>
      </c>
      <c r="T3492">
        <v>0.5</v>
      </c>
      <c r="U3492" s="7">
        <v>1</v>
      </c>
      <c r="V3492" s="4">
        <v>1</v>
      </c>
      <c r="Y3492">
        <v>1</v>
      </c>
      <c r="Z3492" t="s">
        <v>22</v>
      </c>
      <c r="AA3492" t="b">
        <v>0</v>
      </c>
      <c r="AB3492" t="s">
        <v>76</v>
      </c>
      <c r="AC3492" t="s">
        <v>3188</v>
      </c>
    </row>
    <row r="3493" spans="1:29" hidden="1" x14ac:dyDescent="0.25">
      <c r="A3493">
        <v>600104</v>
      </c>
      <c r="B3493" t="s">
        <v>2914</v>
      </c>
      <c r="C3493" t="s">
        <v>3168</v>
      </c>
      <c r="D3493" t="s">
        <v>57</v>
      </c>
      <c r="E3493" t="s">
        <v>374</v>
      </c>
      <c r="G3493">
        <v>1</v>
      </c>
      <c r="J3493" s="5"/>
      <c r="K3493" s="5"/>
      <c r="L3493" t="s">
        <v>2578</v>
      </c>
      <c r="M3493">
        <v>2021</v>
      </c>
      <c r="N3493">
        <v>14</v>
      </c>
      <c r="P3493" t="s">
        <v>569</v>
      </c>
      <c r="Q3493" t="s">
        <v>35</v>
      </c>
      <c r="R3493" t="s">
        <v>374</v>
      </c>
      <c r="S3493" t="s">
        <v>61</v>
      </c>
      <c r="T3493">
        <v>0</v>
      </c>
      <c r="U3493" s="7">
        <v>0</v>
      </c>
      <c r="V3493" s="4">
        <v>0</v>
      </c>
      <c r="Y3493">
        <v>0</v>
      </c>
      <c r="Z3493" t="s">
        <v>22</v>
      </c>
      <c r="AA3493" t="b">
        <v>0</v>
      </c>
      <c r="AB3493" t="s">
        <v>307</v>
      </c>
      <c r="AC3493" t="s">
        <v>307</v>
      </c>
    </row>
    <row r="3494" spans="1:29" hidden="1" x14ac:dyDescent="0.25">
      <c r="A3494">
        <v>600105</v>
      </c>
      <c r="B3494" t="s">
        <v>2914</v>
      </c>
      <c r="C3494" t="s">
        <v>3168</v>
      </c>
      <c r="D3494" t="s">
        <v>57</v>
      </c>
      <c r="E3494" t="s">
        <v>374</v>
      </c>
      <c r="G3494">
        <v>1</v>
      </c>
      <c r="J3494" s="5"/>
      <c r="K3494" s="5"/>
      <c r="L3494" t="s">
        <v>2578</v>
      </c>
      <c r="M3494">
        <v>2021</v>
      </c>
      <c r="N3494">
        <v>28</v>
      </c>
      <c r="P3494" t="s">
        <v>569</v>
      </c>
      <c r="Q3494" t="s">
        <v>35</v>
      </c>
      <c r="R3494" t="s">
        <v>374</v>
      </c>
      <c r="S3494" t="s">
        <v>61</v>
      </c>
      <c r="T3494">
        <v>0</v>
      </c>
      <c r="U3494" s="7">
        <v>0</v>
      </c>
      <c r="V3494" s="4">
        <v>0</v>
      </c>
      <c r="Y3494">
        <v>0</v>
      </c>
      <c r="Z3494" t="s">
        <v>22</v>
      </c>
      <c r="AA3494" t="b">
        <v>0</v>
      </c>
      <c r="AB3494" t="s">
        <v>307</v>
      </c>
      <c r="AC3494" t="s">
        <v>307</v>
      </c>
    </row>
    <row r="3495" spans="1:29" hidden="1" x14ac:dyDescent="0.25">
      <c r="A3495">
        <v>595131</v>
      </c>
      <c r="B3495" t="s">
        <v>1720</v>
      </c>
      <c r="C3495" t="s">
        <v>3168</v>
      </c>
      <c r="D3495" t="s">
        <v>57</v>
      </c>
      <c r="E3495" t="s">
        <v>117</v>
      </c>
      <c r="G3495">
        <v>1</v>
      </c>
      <c r="J3495" s="5"/>
      <c r="K3495" s="5"/>
      <c r="L3495" t="s">
        <v>2579</v>
      </c>
      <c r="M3495">
        <v>2021</v>
      </c>
      <c r="N3495">
        <v>7</v>
      </c>
      <c r="O3495" t="s">
        <v>34</v>
      </c>
      <c r="P3495" t="s">
        <v>266</v>
      </c>
      <c r="Q3495" t="s">
        <v>35</v>
      </c>
      <c r="R3495" t="s">
        <v>117</v>
      </c>
      <c r="S3495" t="s">
        <v>120</v>
      </c>
      <c r="T3495">
        <v>1</v>
      </c>
      <c r="U3495" s="7">
        <v>1</v>
      </c>
      <c r="V3495" s="4">
        <v>1</v>
      </c>
      <c r="Y3495">
        <v>1</v>
      </c>
      <c r="Z3495" t="s">
        <v>22</v>
      </c>
      <c r="AA3495" t="b">
        <v>0</v>
      </c>
      <c r="AB3495" t="s">
        <v>307</v>
      </c>
      <c r="AC3495" t="s">
        <v>307</v>
      </c>
    </row>
    <row r="3496" spans="1:29" hidden="1" x14ac:dyDescent="0.25">
      <c r="A3496">
        <v>600115</v>
      </c>
      <c r="B3496" t="s">
        <v>1720</v>
      </c>
      <c r="C3496" t="s">
        <v>3168</v>
      </c>
      <c r="D3496" t="s">
        <v>57</v>
      </c>
      <c r="E3496" t="s">
        <v>374</v>
      </c>
      <c r="G3496">
        <v>1</v>
      </c>
      <c r="J3496" s="5"/>
      <c r="K3496" s="5"/>
      <c r="L3496" t="s">
        <v>2578</v>
      </c>
      <c r="M3496">
        <v>2021</v>
      </c>
      <c r="N3496">
        <v>6</v>
      </c>
      <c r="P3496" t="s">
        <v>569</v>
      </c>
      <c r="Q3496" t="s">
        <v>35</v>
      </c>
      <c r="R3496" t="s">
        <v>374</v>
      </c>
      <c r="S3496" t="s">
        <v>61</v>
      </c>
      <c r="T3496">
        <v>0</v>
      </c>
      <c r="U3496" s="7">
        <v>0</v>
      </c>
      <c r="V3496" s="4">
        <v>0</v>
      </c>
      <c r="Y3496">
        <v>0</v>
      </c>
      <c r="Z3496" t="s">
        <v>22</v>
      </c>
      <c r="AA3496" t="b">
        <v>0</v>
      </c>
      <c r="AB3496" t="s">
        <v>307</v>
      </c>
      <c r="AC3496" t="s">
        <v>307</v>
      </c>
    </row>
    <row r="3497" spans="1:29" hidden="1" x14ac:dyDescent="0.25">
      <c r="A3497">
        <v>601342</v>
      </c>
      <c r="B3497" t="s">
        <v>1724</v>
      </c>
      <c r="C3497" t="s">
        <v>3168</v>
      </c>
      <c r="D3497" t="s">
        <v>221</v>
      </c>
      <c r="E3497" t="s">
        <v>553</v>
      </c>
      <c r="F3497" t="s">
        <v>41</v>
      </c>
      <c r="G3497">
        <v>0.33333333333332998</v>
      </c>
      <c r="J3497" s="5"/>
      <c r="K3497" s="5"/>
      <c r="L3497" t="s">
        <v>755</v>
      </c>
      <c r="M3497">
        <v>2021</v>
      </c>
      <c r="N3497">
        <v>5</v>
      </c>
      <c r="O3497" t="s">
        <v>34</v>
      </c>
      <c r="Q3497" t="s">
        <v>35</v>
      </c>
      <c r="R3497" t="s">
        <v>3103</v>
      </c>
      <c r="S3497" t="s">
        <v>61</v>
      </c>
      <c r="T3497">
        <v>0</v>
      </c>
      <c r="U3497" s="7">
        <v>0</v>
      </c>
      <c r="V3497" s="4">
        <v>0</v>
      </c>
      <c r="Y3497">
        <v>0</v>
      </c>
      <c r="Z3497" t="s">
        <v>22</v>
      </c>
      <c r="AA3497" t="b">
        <v>0</v>
      </c>
      <c r="AB3497" t="s">
        <v>76</v>
      </c>
      <c r="AC3497" t="s">
        <v>3187</v>
      </c>
    </row>
    <row r="3498" spans="1:29" hidden="1" x14ac:dyDescent="0.25">
      <c r="A3498">
        <v>601361</v>
      </c>
      <c r="B3498" t="s">
        <v>1724</v>
      </c>
      <c r="C3498" t="s">
        <v>3168</v>
      </c>
      <c r="D3498" t="s">
        <v>221</v>
      </c>
      <c r="E3498" t="s">
        <v>40</v>
      </c>
      <c r="F3498" t="s">
        <v>41</v>
      </c>
      <c r="G3498">
        <v>1</v>
      </c>
      <c r="J3498" s="5"/>
      <c r="K3498" s="5"/>
      <c r="L3498" t="s">
        <v>187</v>
      </c>
      <c r="M3498">
        <v>2020</v>
      </c>
      <c r="N3498">
        <v>14</v>
      </c>
      <c r="O3498" t="s">
        <v>34</v>
      </c>
      <c r="Q3498" t="s">
        <v>35</v>
      </c>
      <c r="R3498" t="s">
        <v>43</v>
      </c>
      <c r="S3498" t="s">
        <v>44</v>
      </c>
      <c r="T3498">
        <v>0.5</v>
      </c>
      <c r="U3498" s="7">
        <v>0.5</v>
      </c>
      <c r="V3498" s="4">
        <v>0.5</v>
      </c>
      <c r="Y3498">
        <v>0.5</v>
      </c>
      <c r="Z3498" t="s">
        <v>22</v>
      </c>
      <c r="AA3498" t="b">
        <v>0</v>
      </c>
      <c r="AB3498" t="s">
        <v>76</v>
      </c>
      <c r="AC3498" t="s">
        <v>3187</v>
      </c>
    </row>
    <row r="3499" spans="1:29" hidden="1" x14ac:dyDescent="0.25">
      <c r="A3499">
        <v>601370</v>
      </c>
      <c r="B3499" t="s">
        <v>1724</v>
      </c>
      <c r="C3499" t="s">
        <v>3168</v>
      </c>
      <c r="D3499" t="s">
        <v>221</v>
      </c>
      <c r="E3499" t="s">
        <v>555</v>
      </c>
      <c r="G3499">
        <v>0.5</v>
      </c>
      <c r="J3499" s="5"/>
      <c r="K3499" s="5"/>
      <c r="L3499" t="s">
        <v>2759</v>
      </c>
      <c r="M3499">
        <v>2021</v>
      </c>
      <c r="N3499">
        <v>10</v>
      </c>
      <c r="O3499" t="s">
        <v>34</v>
      </c>
      <c r="P3499" t="s">
        <v>522</v>
      </c>
      <c r="Q3499" t="s">
        <v>35</v>
      </c>
      <c r="R3499" t="s">
        <v>555</v>
      </c>
      <c r="S3499" t="s">
        <v>61</v>
      </c>
      <c r="T3499">
        <v>0</v>
      </c>
      <c r="U3499" s="7">
        <v>0</v>
      </c>
      <c r="V3499" s="4">
        <v>0</v>
      </c>
      <c r="Y3499">
        <v>0</v>
      </c>
      <c r="Z3499" t="s">
        <v>22</v>
      </c>
      <c r="AA3499" t="b">
        <v>0</v>
      </c>
      <c r="AB3499" t="s">
        <v>76</v>
      </c>
      <c r="AC3499" t="s">
        <v>3187</v>
      </c>
    </row>
    <row r="3500" spans="1:29" hidden="1" x14ac:dyDescent="0.25">
      <c r="A3500">
        <v>601552</v>
      </c>
      <c r="B3500" t="s">
        <v>1724</v>
      </c>
      <c r="C3500" t="s">
        <v>3168</v>
      </c>
      <c r="D3500" t="s">
        <v>221</v>
      </c>
      <c r="E3500" t="s">
        <v>117</v>
      </c>
      <c r="G3500">
        <v>0.5</v>
      </c>
      <c r="J3500" s="5"/>
      <c r="K3500" s="5"/>
      <c r="L3500" t="s">
        <v>2658</v>
      </c>
      <c r="M3500">
        <v>2021</v>
      </c>
      <c r="N3500">
        <v>26</v>
      </c>
      <c r="O3500" t="s">
        <v>701</v>
      </c>
      <c r="P3500" t="s">
        <v>2659</v>
      </c>
      <c r="Q3500" t="s">
        <v>69</v>
      </c>
      <c r="R3500" t="s">
        <v>117</v>
      </c>
      <c r="S3500" t="s">
        <v>120</v>
      </c>
      <c r="T3500">
        <v>1</v>
      </c>
      <c r="U3500" s="7">
        <v>2</v>
      </c>
      <c r="V3500" s="4">
        <v>1</v>
      </c>
      <c r="Y3500">
        <v>1</v>
      </c>
      <c r="Z3500" t="s">
        <v>22</v>
      </c>
      <c r="AA3500" t="b">
        <v>0</v>
      </c>
      <c r="AB3500" t="s">
        <v>76</v>
      </c>
      <c r="AC3500" t="s">
        <v>3187</v>
      </c>
    </row>
    <row r="3501" spans="1:29" hidden="1" x14ac:dyDescent="0.25">
      <c r="A3501">
        <v>601554</v>
      </c>
      <c r="B3501" t="s">
        <v>1724</v>
      </c>
      <c r="C3501" t="s">
        <v>3168</v>
      </c>
      <c r="D3501" t="s">
        <v>221</v>
      </c>
      <c r="E3501" t="s">
        <v>40</v>
      </c>
      <c r="F3501" t="s">
        <v>41</v>
      </c>
      <c r="G3501">
        <v>0.5</v>
      </c>
      <c r="J3501" s="5"/>
      <c r="K3501" s="5"/>
      <c r="L3501" t="s">
        <v>1726</v>
      </c>
      <c r="M3501">
        <v>2021</v>
      </c>
      <c r="N3501">
        <v>14</v>
      </c>
      <c r="O3501" t="s">
        <v>34</v>
      </c>
      <c r="Q3501" t="s">
        <v>35</v>
      </c>
      <c r="R3501" t="s">
        <v>43</v>
      </c>
      <c r="S3501" t="s">
        <v>44</v>
      </c>
      <c r="T3501">
        <v>0.5</v>
      </c>
      <c r="U3501" s="7">
        <v>0.5</v>
      </c>
      <c r="V3501" s="4">
        <v>0.25</v>
      </c>
      <c r="Y3501">
        <v>0.25</v>
      </c>
      <c r="Z3501" t="s">
        <v>22</v>
      </c>
      <c r="AA3501" t="b">
        <v>0</v>
      </c>
      <c r="AB3501" t="s">
        <v>76</v>
      </c>
      <c r="AC3501" t="s">
        <v>3187</v>
      </c>
    </row>
    <row r="3502" spans="1:29" hidden="1" x14ac:dyDescent="0.25">
      <c r="A3502">
        <v>598882</v>
      </c>
      <c r="B3502" t="s">
        <v>444</v>
      </c>
      <c r="C3502" t="s">
        <v>3168</v>
      </c>
      <c r="D3502" t="s">
        <v>74</v>
      </c>
      <c r="E3502" t="s">
        <v>58</v>
      </c>
      <c r="G3502">
        <v>9.0909090909090995E-2</v>
      </c>
      <c r="J3502" s="5"/>
      <c r="K3502" s="5"/>
      <c r="M3502">
        <v>2021</v>
      </c>
      <c r="N3502">
        <v>124</v>
      </c>
      <c r="O3502" t="s">
        <v>34</v>
      </c>
      <c r="P3502" t="s">
        <v>1751</v>
      </c>
      <c r="Q3502" t="s">
        <v>35</v>
      </c>
      <c r="R3502" t="s">
        <v>58</v>
      </c>
      <c r="S3502" t="s">
        <v>60</v>
      </c>
      <c r="T3502">
        <v>3</v>
      </c>
      <c r="U3502" s="7">
        <v>3</v>
      </c>
      <c r="V3502" s="4">
        <v>0.27272727272727298</v>
      </c>
      <c r="Y3502">
        <v>0.27272727272727298</v>
      </c>
      <c r="Z3502" t="s">
        <v>22</v>
      </c>
      <c r="AA3502" t="b">
        <v>0</v>
      </c>
      <c r="AB3502" t="s">
        <v>76</v>
      </c>
      <c r="AC3502" t="s">
        <v>3187</v>
      </c>
    </row>
    <row r="3503" spans="1:29" hidden="1" x14ac:dyDescent="0.25">
      <c r="A3503">
        <v>591722</v>
      </c>
      <c r="B3503" t="s">
        <v>1730</v>
      </c>
      <c r="C3503" t="s">
        <v>3168</v>
      </c>
      <c r="D3503" t="s">
        <v>263</v>
      </c>
      <c r="E3503" t="s">
        <v>553</v>
      </c>
      <c r="F3503" t="s">
        <v>41</v>
      </c>
      <c r="G3503">
        <v>1</v>
      </c>
      <c r="J3503" s="5"/>
      <c r="K3503" s="5"/>
      <c r="L3503" t="s">
        <v>1680</v>
      </c>
      <c r="M3503">
        <v>2021</v>
      </c>
      <c r="N3503">
        <v>5</v>
      </c>
      <c r="O3503" t="s">
        <v>34</v>
      </c>
      <c r="Q3503" t="s">
        <v>35</v>
      </c>
      <c r="R3503" t="s">
        <v>3103</v>
      </c>
      <c r="S3503" t="s">
        <v>61</v>
      </c>
      <c r="T3503">
        <v>0</v>
      </c>
      <c r="U3503" s="7">
        <v>0</v>
      </c>
      <c r="V3503" s="4">
        <v>0</v>
      </c>
      <c r="Y3503">
        <v>0</v>
      </c>
      <c r="Z3503" t="s">
        <v>22</v>
      </c>
      <c r="AA3503" t="b">
        <v>0</v>
      </c>
      <c r="AB3503" t="s">
        <v>151</v>
      </c>
      <c r="AC3503" t="s">
        <v>3189</v>
      </c>
    </row>
    <row r="3504" spans="1:29" hidden="1" x14ac:dyDescent="0.25">
      <c r="A3504">
        <v>600333</v>
      </c>
      <c r="B3504" t="s">
        <v>1730</v>
      </c>
      <c r="C3504" t="s">
        <v>3168</v>
      </c>
      <c r="D3504" t="s">
        <v>263</v>
      </c>
      <c r="E3504" t="s">
        <v>228</v>
      </c>
      <c r="F3504" t="s">
        <v>100</v>
      </c>
      <c r="G3504">
        <v>1</v>
      </c>
      <c r="J3504" s="5"/>
      <c r="K3504" s="5"/>
      <c r="L3504" t="s">
        <v>2620</v>
      </c>
      <c r="M3504">
        <v>2021</v>
      </c>
      <c r="N3504">
        <v>4</v>
      </c>
      <c r="P3504" t="s">
        <v>2915</v>
      </c>
      <c r="Q3504" t="s">
        <v>35</v>
      </c>
      <c r="R3504" t="s">
        <v>3093</v>
      </c>
      <c r="S3504" t="s">
        <v>61</v>
      </c>
      <c r="T3504">
        <v>0</v>
      </c>
      <c r="U3504" s="7">
        <v>0</v>
      </c>
      <c r="V3504" s="4">
        <v>0</v>
      </c>
      <c r="Y3504">
        <v>0</v>
      </c>
      <c r="Z3504" t="s">
        <v>22</v>
      </c>
      <c r="AA3504" t="b">
        <v>0</v>
      </c>
      <c r="AB3504" t="s">
        <v>151</v>
      </c>
      <c r="AC3504" t="s">
        <v>3189</v>
      </c>
    </row>
    <row r="3505" spans="1:29" hidden="1" x14ac:dyDescent="0.25">
      <c r="A3505">
        <v>600841</v>
      </c>
      <c r="B3505" t="s">
        <v>2916</v>
      </c>
      <c r="C3505" t="s">
        <v>3168</v>
      </c>
      <c r="D3505" t="s">
        <v>234</v>
      </c>
      <c r="E3505" t="s">
        <v>40</v>
      </c>
      <c r="F3505" t="s">
        <v>41</v>
      </c>
      <c r="G3505">
        <v>0.33333333333332998</v>
      </c>
      <c r="J3505" s="5"/>
      <c r="K3505" s="5"/>
      <c r="L3505" t="s">
        <v>973</v>
      </c>
      <c r="M3505">
        <v>2021</v>
      </c>
      <c r="N3505">
        <v>9</v>
      </c>
      <c r="O3505" t="s">
        <v>34</v>
      </c>
      <c r="Q3505" t="s">
        <v>35</v>
      </c>
      <c r="R3505" t="s">
        <v>43</v>
      </c>
      <c r="S3505" t="s">
        <v>44</v>
      </c>
      <c r="T3505">
        <v>0.5</v>
      </c>
      <c r="U3505" s="7">
        <v>0.5</v>
      </c>
      <c r="V3505" s="4">
        <v>0.16666666666666499</v>
      </c>
      <c r="Y3505">
        <v>0.16666666666666499</v>
      </c>
      <c r="Z3505" t="s">
        <v>22</v>
      </c>
      <c r="AA3505" t="b">
        <v>0</v>
      </c>
      <c r="AB3505" t="s">
        <v>76</v>
      </c>
      <c r="AC3505" t="s">
        <v>3186</v>
      </c>
    </row>
    <row r="3506" spans="1:29" hidden="1" x14ac:dyDescent="0.25">
      <c r="A3506">
        <v>596568</v>
      </c>
      <c r="B3506" t="s">
        <v>2917</v>
      </c>
      <c r="C3506" t="s">
        <v>3168</v>
      </c>
      <c r="D3506" t="s">
        <v>201</v>
      </c>
      <c r="E3506" t="s">
        <v>374</v>
      </c>
      <c r="G3506">
        <v>1</v>
      </c>
      <c r="J3506" s="5"/>
      <c r="K3506" s="5"/>
      <c r="L3506" t="s">
        <v>2918</v>
      </c>
      <c r="M3506">
        <v>2021</v>
      </c>
      <c r="N3506">
        <v>11</v>
      </c>
      <c r="P3506" t="s">
        <v>2193</v>
      </c>
      <c r="Q3506" t="s">
        <v>35</v>
      </c>
      <c r="R3506" t="s">
        <v>374</v>
      </c>
      <c r="S3506" t="s">
        <v>61</v>
      </c>
      <c r="T3506">
        <v>0</v>
      </c>
      <c r="U3506" s="7">
        <v>0</v>
      </c>
      <c r="V3506" s="4">
        <v>0</v>
      </c>
      <c r="Y3506">
        <v>0</v>
      </c>
      <c r="Z3506" t="s">
        <v>22</v>
      </c>
      <c r="AA3506" t="b">
        <v>0</v>
      </c>
      <c r="AB3506" t="s">
        <v>151</v>
      </c>
      <c r="AC3506" t="s">
        <v>458</v>
      </c>
    </row>
    <row r="3507" spans="1:29" hidden="1" x14ac:dyDescent="0.25">
      <c r="A3507">
        <v>600119</v>
      </c>
      <c r="B3507" t="s">
        <v>1746</v>
      </c>
      <c r="C3507" t="s">
        <v>3168</v>
      </c>
      <c r="D3507" t="s">
        <v>57</v>
      </c>
      <c r="E3507" t="s">
        <v>374</v>
      </c>
      <c r="G3507">
        <v>1</v>
      </c>
      <c r="J3507" s="5"/>
      <c r="K3507" s="5"/>
      <c r="L3507" t="s">
        <v>2578</v>
      </c>
      <c r="M3507">
        <v>2021</v>
      </c>
      <c r="N3507">
        <v>13</v>
      </c>
      <c r="P3507" t="s">
        <v>569</v>
      </c>
      <c r="Q3507" t="s">
        <v>35</v>
      </c>
      <c r="R3507" t="s">
        <v>374</v>
      </c>
      <c r="S3507" t="s">
        <v>61</v>
      </c>
      <c r="T3507">
        <v>0</v>
      </c>
      <c r="U3507" s="7">
        <v>0</v>
      </c>
      <c r="V3507" s="4">
        <v>0</v>
      </c>
      <c r="Y3507">
        <v>0</v>
      </c>
      <c r="Z3507" t="s">
        <v>22</v>
      </c>
      <c r="AA3507" t="b">
        <v>0</v>
      </c>
      <c r="AB3507" t="s">
        <v>307</v>
      </c>
      <c r="AC3507" t="s">
        <v>307</v>
      </c>
    </row>
    <row r="3508" spans="1:29" hidden="1" x14ac:dyDescent="0.25">
      <c r="A3508">
        <v>604183</v>
      </c>
      <c r="B3508" t="s">
        <v>2919</v>
      </c>
      <c r="C3508" t="s">
        <v>3168</v>
      </c>
      <c r="D3508" t="s">
        <v>201</v>
      </c>
      <c r="E3508" t="s">
        <v>228</v>
      </c>
      <c r="G3508">
        <v>1</v>
      </c>
      <c r="J3508" s="5"/>
      <c r="K3508" s="5"/>
      <c r="L3508" t="s">
        <v>2620</v>
      </c>
      <c r="M3508">
        <v>2021</v>
      </c>
      <c r="N3508">
        <v>5</v>
      </c>
      <c r="P3508" t="s">
        <v>2920</v>
      </c>
      <c r="Q3508" t="s">
        <v>35</v>
      </c>
      <c r="R3508" t="s">
        <v>228</v>
      </c>
      <c r="S3508" t="s">
        <v>61</v>
      </c>
      <c r="T3508">
        <v>0</v>
      </c>
      <c r="U3508" s="7">
        <v>0</v>
      </c>
      <c r="V3508" s="4">
        <v>0</v>
      </c>
      <c r="Y3508">
        <v>0</v>
      </c>
      <c r="Z3508" t="s">
        <v>22</v>
      </c>
      <c r="AA3508" t="b">
        <v>0</v>
      </c>
      <c r="AB3508" t="s">
        <v>151</v>
      </c>
      <c r="AC3508" t="s">
        <v>458</v>
      </c>
    </row>
    <row r="3509" spans="1:29" hidden="1" x14ac:dyDescent="0.25">
      <c r="A3509">
        <v>585338</v>
      </c>
      <c r="B3509" t="s">
        <v>2921</v>
      </c>
      <c r="C3509" t="s">
        <v>3168</v>
      </c>
      <c r="D3509" t="s">
        <v>333</v>
      </c>
      <c r="E3509" t="s">
        <v>117</v>
      </c>
      <c r="G3509">
        <v>0.25</v>
      </c>
      <c r="J3509" s="5"/>
      <c r="K3509" s="5"/>
      <c r="L3509" t="s">
        <v>2835</v>
      </c>
      <c r="M3509">
        <v>2021</v>
      </c>
      <c r="N3509">
        <v>20</v>
      </c>
      <c r="O3509" t="s">
        <v>68</v>
      </c>
      <c r="P3509" t="s">
        <v>2836</v>
      </c>
      <c r="Q3509" t="s">
        <v>69</v>
      </c>
      <c r="R3509" t="s">
        <v>117</v>
      </c>
      <c r="S3509" t="s">
        <v>120</v>
      </c>
      <c r="T3509">
        <v>1</v>
      </c>
      <c r="U3509" s="7">
        <v>2</v>
      </c>
      <c r="V3509" s="4">
        <v>0.5</v>
      </c>
      <c r="Y3509">
        <v>0.5</v>
      </c>
      <c r="Z3509" t="s">
        <v>22</v>
      </c>
      <c r="AA3509" t="b">
        <v>0</v>
      </c>
      <c r="AB3509" t="s">
        <v>151</v>
      </c>
      <c r="AC3509" t="s">
        <v>151</v>
      </c>
    </row>
    <row r="3510" spans="1:29" hidden="1" x14ac:dyDescent="0.25">
      <c r="A3510">
        <v>587076</v>
      </c>
      <c r="B3510" t="s">
        <v>2921</v>
      </c>
      <c r="C3510" t="s">
        <v>3168</v>
      </c>
      <c r="D3510" t="s">
        <v>333</v>
      </c>
      <c r="E3510" t="s">
        <v>40</v>
      </c>
      <c r="F3510" t="s">
        <v>430</v>
      </c>
      <c r="G3510">
        <v>0.25</v>
      </c>
      <c r="J3510" s="5">
        <v>605452600007</v>
      </c>
      <c r="K3510" s="5" t="s">
        <v>1023</v>
      </c>
      <c r="L3510" t="s">
        <v>2837</v>
      </c>
      <c r="M3510">
        <v>2021</v>
      </c>
      <c r="N3510">
        <v>16</v>
      </c>
      <c r="O3510" t="s">
        <v>168</v>
      </c>
      <c r="Q3510" t="s">
        <v>69</v>
      </c>
      <c r="R3510" t="s">
        <v>435</v>
      </c>
      <c r="S3510" t="s">
        <v>208</v>
      </c>
      <c r="T3510">
        <v>14</v>
      </c>
      <c r="U3510" s="7">
        <v>14</v>
      </c>
      <c r="V3510" s="4">
        <v>3.5</v>
      </c>
      <c r="Y3510">
        <v>3.5</v>
      </c>
      <c r="Z3510" t="s">
        <v>22</v>
      </c>
      <c r="AA3510" t="b">
        <v>0</v>
      </c>
      <c r="AB3510" t="s">
        <v>151</v>
      </c>
      <c r="AC3510" t="s">
        <v>151</v>
      </c>
    </row>
    <row r="3511" spans="1:29" hidden="1" x14ac:dyDescent="0.25">
      <c r="A3511">
        <v>596025</v>
      </c>
      <c r="B3511" t="s">
        <v>1759</v>
      </c>
      <c r="C3511" t="s">
        <v>3168</v>
      </c>
      <c r="D3511" t="s">
        <v>57</v>
      </c>
      <c r="E3511" t="s">
        <v>117</v>
      </c>
      <c r="G3511">
        <v>1</v>
      </c>
      <c r="J3511" s="5"/>
      <c r="K3511" s="5"/>
      <c r="L3511" t="s">
        <v>806</v>
      </c>
      <c r="M3511">
        <v>2020</v>
      </c>
      <c r="N3511">
        <v>12</v>
      </c>
      <c r="O3511" t="s">
        <v>34</v>
      </c>
      <c r="P3511" t="s">
        <v>266</v>
      </c>
      <c r="Q3511" t="s">
        <v>35</v>
      </c>
      <c r="R3511" t="s">
        <v>117</v>
      </c>
      <c r="S3511" t="s">
        <v>120</v>
      </c>
      <c r="T3511">
        <v>1</v>
      </c>
      <c r="U3511" s="7">
        <v>1</v>
      </c>
      <c r="V3511" s="4">
        <v>1</v>
      </c>
      <c r="Y3511">
        <v>1</v>
      </c>
      <c r="Z3511" t="s">
        <v>22</v>
      </c>
      <c r="AA3511" t="b">
        <v>0</v>
      </c>
      <c r="AB3511" t="s">
        <v>307</v>
      </c>
      <c r="AC3511" t="s">
        <v>307</v>
      </c>
    </row>
    <row r="3512" spans="1:29" hidden="1" x14ac:dyDescent="0.25">
      <c r="A3512">
        <v>595356</v>
      </c>
      <c r="B3512" t="s">
        <v>1760</v>
      </c>
      <c r="C3512" t="s">
        <v>3168</v>
      </c>
      <c r="D3512" t="s">
        <v>57</v>
      </c>
      <c r="E3512" t="s">
        <v>374</v>
      </c>
      <c r="G3512">
        <v>1</v>
      </c>
      <c r="J3512" s="5"/>
      <c r="K3512" s="5"/>
      <c r="L3512" t="s">
        <v>1309</v>
      </c>
      <c r="M3512">
        <v>2020</v>
      </c>
      <c r="N3512">
        <v>7</v>
      </c>
      <c r="O3512" t="s">
        <v>34</v>
      </c>
      <c r="P3512" t="s">
        <v>569</v>
      </c>
      <c r="Q3512" t="s">
        <v>35</v>
      </c>
      <c r="R3512" t="s">
        <v>374</v>
      </c>
      <c r="S3512" t="s">
        <v>61</v>
      </c>
      <c r="T3512">
        <v>0</v>
      </c>
      <c r="U3512" s="7">
        <v>0</v>
      </c>
      <c r="V3512" s="4">
        <v>0</v>
      </c>
      <c r="Y3512">
        <v>0</v>
      </c>
      <c r="Z3512" t="s">
        <v>22</v>
      </c>
      <c r="AA3512" t="b">
        <v>0</v>
      </c>
      <c r="AB3512" t="s">
        <v>307</v>
      </c>
      <c r="AC3512" t="s">
        <v>307</v>
      </c>
    </row>
    <row r="3513" spans="1:29" hidden="1" x14ac:dyDescent="0.25">
      <c r="A3513">
        <v>583786</v>
      </c>
      <c r="B3513" t="s">
        <v>1761</v>
      </c>
      <c r="C3513" t="s">
        <v>3168</v>
      </c>
      <c r="D3513" t="s">
        <v>221</v>
      </c>
      <c r="E3513" t="s">
        <v>117</v>
      </c>
      <c r="G3513">
        <v>0.5</v>
      </c>
      <c r="J3513" s="5"/>
      <c r="K3513" s="5"/>
      <c r="L3513" t="s">
        <v>2860</v>
      </c>
      <c r="M3513">
        <v>2021</v>
      </c>
      <c r="N3513">
        <v>12</v>
      </c>
      <c r="O3513" t="s">
        <v>159</v>
      </c>
      <c r="P3513" t="s">
        <v>2861</v>
      </c>
      <c r="Q3513" t="s">
        <v>69</v>
      </c>
      <c r="R3513" t="s">
        <v>117</v>
      </c>
      <c r="S3513" t="s">
        <v>120</v>
      </c>
      <c r="T3513">
        <v>1</v>
      </c>
      <c r="U3513" s="7">
        <v>2</v>
      </c>
      <c r="V3513" s="4">
        <v>1</v>
      </c>
      <c r="Y3513">
        <v>1</v>
      </c>
      <c r="Z3513" t="s">
        <v>22</v>
      </c>
      <c r="AA3513" t="b">
        <v>0</v>
      </c>
      <c r="AB3513" t="s">
        <v>76</v>
      </c>
      <c r="AC3513" t="s">
        <v>3187</v>
      </c>
    </row>
    <row r="3514" spans="1:29" hidden="1" x14ac:dyDescent="0.25">
      <c r="A3514">
        <v>601376</v>
      </c>
      <c r="B3514" t="s">
        <v>1761</v>
      </c>
      <c r="C3514" t="s">
        <v>3168</v>
      </c>
      <c r="D3514" t="s">
        <v>221</v>
      </c>
      <c r="E3514" t="s">
        <v>75</v>
      </c>
      <c r="G3514">
        <v>0.25</v>
      </c>
      <c r="J3514" s="5"/>
      <c r="K3514" s="5"/>
      <c r="M3514">
        <v>2021</v>
      </c>
      <c r="Q3514" t="s">
        <v>35</v>
      </c>
      <c r="R3514" t="s">
        <v>75</v>
      </c>
      <c r="S3514" t="s">
        <v>61</v>
      </c>
      <c r="T3514">
        <v>0</v>
      </c>
      <c r="U3514" s="7">
        <v>0</v>
      </c>
      <c r="V3514" s="4">
        <v>0</v>
      </c>
      <c r="Y3514">
        <v>0</v>
      </c>
      <c r="Z3514" t="s">
        <v>22</v>
      </c>
      <c r="AA3514" t="b">
        <v>0</v>
      </c>
      <c r="AB3514" t="s">
        <v>76</v>
      </c>
      <c r="AC3514" t="s">
        <v>3187</v>
      </c>
    </row>
    <row r="3515" spans="1:29" hidden="1" x14ac:dyDescent="0.25">
      <c r="A3515">
        <v>596203</v>
      </c>
      <c r="B3515" t="s">
        <v>2922</v>
      </c>
      <c r="C3515" t="s">
        <v>3168</v>
      </c>
      <c r="D3515" t="s">
        <v>263</v>
      </c>
      <c r="E3515" t="s">
        <v>288</v>
      </c>
      <c r="G3515">
        <v>3.7037037037037E-2</v>
      </c>
      <c r="J3515" s="5"/>
      <c r="K3515" s="5"/>
      <c r="M3515">
        <v>2021</v>
      </c>
      <c r="N3515">
        <v>172</v>
      </c>
      <c r="O3515" t="s">
        <v>34</v>
      </c>
      <c r="P3515" t="s">
        <v>388</v>
      </c>
      <c r="Q3515" t="s">
        <v>35</v>
      </c>
      <c r="R3515" t="s">
        <v>288</v>
      </c>
      <c r="S3515" t="s">
        <v>61</v>
      </c>
      <c r="T3515">
        <v>0</v>
      </c>
      <c r="U3515" s="7">
        <v>0</v>
      </c>
      <c r="V3515" s="4">
        <v>0</v>
      </c>
      <c r="Y3515">
        <v>0</v>
      </c>
      <c r="Z3515" t="s">
        <v>22</v>
      </c>
      <c r="AA3515" t="b">
        <v>0</v>
      </c>
      <c r="AB3515" t="s">
        <v>151</v>
      </c>
      <c r="AC3515" t="s">
        <v>3189</v>
      </c>
    </row>
    <row r="3516" spans="1:29" hidden="1" x14ac:dyDescent="0.25">
      <c r="A3516">
        <v>571692</v>
      </c>
      <c r="B3516" t="s">
        <v>1763</v>
      </c>
      <c r="C3516" t="s">
        <v>3168</v>
      </c>
      <c r="D3516" t="s">
        <v>201</v>
      </c>
      <c r="E3516" t="s">
        <v>228</v>
      </c>
      <c r="G3516">
        <v>1</v>
      </c>
      <c r="J3516" s="5"/>
      <c r="K3516" s="5"/>
      <c r="L3516" t="s">
        <v>2923</v>
      </c>
      <c r="M3516">
        <v>2020</v>
      </c>
      <c r="N3516">
        <v>8</v>
      </c>
      <c r="P3516" t="s">
        <v>399</v>
      </c>
      <c r="Q3516" t="s">
        <v>35</v>
      </c>
      <c r="R3516" t="s">
        <v>228</v>
      </c>
      <c r="S3516" t="s">
        <v>61</v>
      </c>
      <c r="T3516">
        <v>0</v>
      </c>
      <c r="U3516" s="7">
        <v>0</v>
      </c>
      <c r="V3516" s="4">
        <v>0</v>
      </c>
      <c r="Y3516">
        <v>0</v>
      </c>
      <c r="Z3516" t="s">
        <v>22</v>
      </c>
      <c r="AA3516" t="b">
        <v>0</v>
      </c>
      <c r="AB3516" t="s">
        <v>151</v>
      </c>
      <c r="AC3516" t="s">
        <v>458</v>
      </c>
    </row>
    <row r="3517" spans="1:29" hidden="1" x14ac:dyDescent="0.25">
      <c r="A3517">
        <v>597185</v>
      </c>
      <c r="B3517" t="s">
        <v>1763</v>
      </c>
      <c r="C3517" t="s">
        <v>3168</v>
      </c>
      <c r="D3517" t="s">
        <v>201</v>
      </c>
      <c r="E3517" t="s">
        <v>40</v>
      </c>
      <c r="F3517" t="s">
        <v>89</v>
      </c>
      <c r="G3517">
        <v>0.5</v>
      </c>
      <c r="J3517" s="5"/>
      <c r="K3517" s="5"/>
      <c r="L3517" t="s">
        <v>2924</v>
      </c>
      <c r="M3517">
        <v>2021</v>
      </c>
      <c r="N3517">
        <v>14</v>
      </c>
      <c r="O3517" t="s">
        <v>168</v>
      </c>
      <c r="Q3517" t="s">
        <v>35</v>
      </c>
      <c r="R3517" t="s">
        <v>91</v>
      </c>
      <c r="S3517" t="s">
        <v>92</v>
      </c>
      <c r="T3517">
        <v>1</v>
      </c>
      <c r="U3517" s="7">
        <v>1</v>
      </c>
      <c r="V3517" s="4">
        <v>0.5</v>
      </c>
      <c r="Y3517">
        <v>0.5</v>
      </c>
      <c r="Z3517" t="s">
        <v>22</v>
      </c>
      <c r="AA3517" t="b">
        <v>0</v>
      </c>
      <c r="AB3517" t="s">
        <v>151</v>
      </c>
      <c r="AC3517" t="s">
        <v>458</v>
      </c>
    </row>
    <row r="3518" spans="1:29" hidden="1" x14ac:dyDescent="0.25">
      <c r="A3518">
        <v>606166</v>
      </c>
      <c r="B3518" t="s">
        <v>1763</v>
      </c>
      <c r="C3518" t="s">
        <v>3168</v>
      </c>
      <c r="D3518" t="s">
        <v>201</v>
      </c>
      <c r="E3518" t="s">
        <v>29</v>
      </c>
      <c r="F3518" t="s">
        <v>171</v>
      </c>
      <c r="G3518">
        <v>1</v>
      </c>
      <c r="J3518" s="5"/>
      <c r="K3518" s="5"/>
      <c r="L3518" t="s">
        <v>2925</v>
      </c>
      <c r="M3518">
        <v>2021</v>
      </c>
      <c r="N3518">
        <v>6</v>
      </c>
      <c r="O3518" t="s">
        <v>168</v>
      </c>
      <c r="Q3518" t="s">
        <v>35</v>
      </c>
      <c r="R3518" t="s">
        <v>174</v>
      </c>
      <c r="S3518" t="s">
        <v>44</v>
      </c>
      <c r="T3518">
        <v>0.5</v>
      </c>
      <c r="U3518" s="7">
        <v>0.5</v>
      </c>
      <c r="V3518" s="4">
        <v>0.5</v>
      </c>
      <c r="Y3518">
        <v>0.5</v>
      </c>
      <c r="Z3518" t="s">
        <v>22</v>
      </c>
      <c r="AA3518" t="b">
        <v>0</v>
      </c>
      <c r="AB3518" t="s">
        <v>151</v>
      </c>
      <c r="AC3518" t="s">
        <v>458</v>
      </c>
    </row>
    <row r="3519" spans="1:29" hidden="1" x14ac:dyDescent="0.25">
      <c r="A3519">
        <v>596229</v>
      </c>
      <c r="B3519" t="s">
        <v>1766</v>
      </c>
      <c r="C3519" t="s">
        <v>3168</v>
      </c>
      <c r="D3519" t="s">
        <v>437</v>
      </c>
      <c r="E3519" t="s">
        <v>40</v>
      </c>
      <c r="F3519" t="s">
        <v>41</v>
      </c>
      <c r="G3519">
        <v>0.5</v>
      </c>
      <c r="J3519" s="5"/>
      <c r="K3519" s="5"/>
      <c r="L3519" t="s">
        <v>339</v>
      </c>
      <c r="M3519">
        <v>2020</v>
      </c>
      <c r="N3519">
        <v>16</v>
      </c>
      <c r="O3519" t="s">
        <v>34</v>
      </c>
      <c r="Q3519" t="s">
        <v>69</v>
      </c>
      <c r="R3519" t="s">
        <v>43</v>
      </c>
      <c r="S3519" t="s">
        <v>44</v>
      </c>
      <c r="T3519">
        <v>0.5</v>
      </c>
      <c r="U3519" s="7">
        <v>1</v>
      </c>
      <c r="V3519" s="4">
        <v>0.5</v>
      </c>
      <c r="Y3519">
        <v>0.5</v>
      </c>
      <c r="Z3519" t="s">
        <v>22</v>
      </c>
      <c r="AA3519" t="b">
        <v>0</v>
      </c>
      <c r="AB3519" t="s">
        <v>151</v>
      </c>
      <c r="AC3519" t="s">
        <v>151</v>
      </c>
    </row>
    <row r="3520" spans="1:29" hidden="1" x14ac:dyDescent="0.25">
      <c r="A3520">
        <v>599464</v>
      </c>
      <c r="B3520" t="s">
        <v>1766</v>
      </c>
      <c r="C3520" t="s">
        <v>3168</v>
      </c>
      <c r="D3520" t="s">
        <v>437</v>
      </c>
      <c r="E3520" t="s">
        <v>40</v>
      </c>
      <c r="F3520" t="s">
        <v>41</v>
      </c>
      <c r="G3520">
        <v>0.5</v>
      </c>
      <c r="J3520" s="5"/>
      <c r="K3520" s="5"/>
      <c r="L3520" t="s">
        <v>339</v>
      </c>
      <c r="M3520">
        <v>2020</v>
      </c>
      <c r="N3520">
        <v>18</v>
      </c>
      <c r="O3520" t="s">
        <v>34</v>
      </c>
      <c r="Q3520" t="s">
        <v>69</v>
      </c>
      <c r="R3520" t="s">
        <v>43</v>
      </c>
      <c r="S3520" t="s">
        <v>44</v>
      </c>
      <c r="T3520">
        <v>0.5</v>
      </c>
      <c r="U3520" s="7">
        <v>1</v>
      </c>
      <c r="V3520" s="4">
        <v>0.5</v>
      </c>
      <c r="Y3520">
        <v>0.5</v>
      </c>
      <c r="Z3520" t="s">
        <v>22</v>
      </c>
      <c r="AA3520" t="b">
        <v>0</v>
      </c>
      <c r="AB3520" t="s">
        <v>76</v>
      </c>
      <c r="AC3520" t="s">
        <v>3187</v>
      </c>
    </row>
    <row r="3521" spans="1:29" hidden="1" x14ac:dyDescent="0.25">
      <c r="A3521">
        <v>601418</v>
      </c>
      <c r="B3521" t="s">
        <v>1767</v>
      </c>
      <c r="C3521" t="s">
        <v>3168</v>
      </c>
      <c r="D3521" t="s">
        <v>221</v>
      </c>
      <c r="E3521" t="s">
        <v>346</v>
      </c>
      <c r="G3521">
        <v>0.5</v>
      </c>
      <c r="J3521" s="5"/>
      <c r="K3521" s="5"/>
      <c r="L3521" t="s">
        <v>2655</v>
      </c>
      <c r="M3521">
        <v>2021</v>
      </c>
      <c r="N3521">
        <v>17</v>
      </c>
      <c r="P3521" t="s">
        <v>2656</v>
      </c>
      <c r="Q3521" t="s">
        <v>69</v>
      </c>
      <c r="R3521" t="s">
        <v>346</v>
      </c>
      <c r="S3521" t="s">
        <v>61</v>
      </c>
      <c r="T3521">
        <v>0</v>
      </c>
      <c r="U3521" s="7">
        <v>0</v>
      </c>
      <c r="V3521" s="4">
        <v>0</v>
      </c>
      <c r="Y3521">
        <v>0</v>
      </c>
      <c r="Z3521" t="s">
        <v>22</v>
      </c>
      <c r="AA3521" t="b">
        <v>0</v>
      </c>
      <c r="AB3521" t="s">
        <v>76</v>
      </c>
      <c r="AC3521" t="s">
        <v>3187</v>
      </c>
    </row>
    <row r="3522" spans="1:29" hidden="1" x14ac:dyDescent="0.25">
      <c r="A3522">
        <v>601421</v>
      </c>
      <c r="B3522" t="s">
        <v>1767</v>
      </c>
      <c r="C3522" t="s">
        <v>3168</v>
      </c>
      <c r="D3522" t="s">
        <v>221</v>
      </c>
      <c r="E3522" t="s">
        <v>346</v>
      </c>
      <c r="G3522">
        <v>0.5</v>
      </c>
      <c r="J3522" s="5"/>
      <c r="K3522" s="5"/>
      <c r="L3522" t="s">
        <v>2655</v>
      </c>
      <c r="M3522">
        <v>2021</v>
      </c>
      <c r="N3522">
        <v>8</v>
      </c>
      <c r="P3522" t="s">
        <v>2656</v>
      </c>
      <c r="Q3522" t="s">
        <v>69</v>
      </c>
      <c r="R3522" t="s">
        <v>346</v>
      </c>
      <c r="S3522" t="s">
        <v>61</v>
      </c>
      <c r="T3522">
        <v>0</v>
      </c>
      <c r="U3522" s="7">
        <v>0</v>
      </c>
      <c r="V3522" s="4">
        <v>0</v>
      </c>
      <c r="Y3522">
        <v>0</v>
      </c>
      <c r="Z3522" t="s">
        <v>22</v>
      </c>
      <c r="AA3522" t="b">
        <v>0</v>
      </c>
      <c r="AB3522" t="s">
        <v>76</v>
      </c>
      <c r="AC3522" t="s">
        <v>3187</v>
      </c>
    </row>
    <row r="3523" spans="1:29" hidden="1" x14ac:dyDescent="0.25">
      <c r="A3523">
        <v>601248</v>
      </c>
      <c r="B3523" t="s">
        <v>1768</v>
      </c>
      <c r="C3523" t="s">
        <v>3168</v>
      </c>
      <c r="D3523" t="s">
        <v>63</v>
      </c>
      <c r="E3523" t="s">
        <v>99</v>
      </c>
      <c r="F3523" t="s">
        <v>100</v>
      </c>
      <c r="G3523">
        <v>0.33333333333332998</v>
      </c>
      <c r="H3523" t="s">
        <v>2926</v>
      </c>
      <c r="J3523" s="5"/>
      <c r="K3523" s="5"/>
      <c r="L3523" t="s">
        <v>2927</v>
      </c>
      <c r="M3523">
        <v>2021</v>
      </c>
      <c r="N3523">
        <v>8</v>
      </c>
      <c r="P3523" t="s">
        <v>1147</v>
      </c>
      <c r="Q3523" t="s">
        <v>69</v>
      </c>
      <c r="R3523" t="s">
        <v>103</v>
      </c>
      <c r="S3523" t="s">
        <v>104</v>
      </c>
      <c r="T3523">
        <v>0.25</v>
      </c>
      <c r="U3523" s="7">
        <v>0.5</v>
      </c>
      <c r="V3523" s="4">
        <v>0.16666666666666499</v>
      </c>
      <c r="Y3523">
        <v>0.16666666666666499</v>
      </c>
      <c r="Z3523" t="s">
        <v>22</v>
      </c>
      <c r="AA3523" t="b">
        <v>0</v>
      </c>
      <c r="AB3523" t="s">
        <v>151</v>
      </c>
      <c r="AC3523" t="s">
        <v>151</v>
      </c>
    </row>
    <row r="3524" spans="1:29" hidden="1" x14ac:dyDescent="0.25">
      <c r="A3524">
        <v>607421</v>
      </c>
      <c r="B3524" t="s">
        <v>1768</v>
      </c>
      <c r="C3524" t="s">
        <v>3168</v>
      </c>
      <c r="D3524" t="s">
        <v>63</v>
      </c>
      <c r="E3524" t="s">
        <v>568</v>
      </c>
      <c r="G3524">
        <v>1</v>
      </c>
      <c r="J3524" s="5"/>
      <c r="K3524" s="5"/>
      <c r="M3524">
        <v>2021</v>
      </c>
      <c r="N3524">
        <v>50</v>
      </c>
      <c r="O3524" t="s">
        <v>34</v>
      </c>
      <c r="P3524" t="s">
        <v>376</v>
      </c>
      <c r="Q3524" t="s">
        <v>35</v>
      </c>
      <c r="R3524" t="s">
        <v>568</v>
      </c>
      <c r="S3524" t="s">
        <v>191</v>
      </c>
      <c r="T3524">
        <v>1</v>
      </c>
      <c r="U3524" s="7">
        <v>1</v>
      </c>
      <c r="V3524" s="4">
        <v>1</v>
      </c>
      <c r="Y3524">
        <v>1</v>
      </c>
      <c r="Z3524" t="s">
        <v>22</v>
      </c>
      <c r="AA3524" t="b">
        <v>0</v>
      </c>
      <c r="AB3524" t="s">
        <v>151</v>
      </c>
      <c r="AC3524" t="s">
        <v>151</v>
      </c>
    </row>
    <row r="3525" spans="1:29" hidden="1" x14ac:dyDescent="0.25">
      <c r="A3525">
        <v>607451</v>
      </c>
      <c r="B3525" t="s">
        <v>1768</v>
      </c>
      <c r="C3525" t="s">
        <v>3168</v>
      </c>
      <c r="D3525" t="s">
        <v>63</v>
      </c>
      <c r="E3525" t="s">
        <v>568</v>
      </c>
      <c r="G3525">
        <v>1</v>
      </c>
      <c r="J3525" s="5"/>
      <c r="K3525" s="5"/>
      <c r="M3525">
        <v>2021</v>
      </c>
      <c r="N3525">
        <v>31</v>
      </c>
      <c r="O3525" t="s">
        <v>34</v>
      </c>
      <c r="P3525" t="s">
        <v>376</v>
      </c>
      <c r="Q3525" t="s">
        <v>35</v>
      </c>
      <c r="R3525" t="s">
        <v>568</v>
      </c>
      <c r="S3525" t="s">
        <v>191</v>
      </c>
      <c r="T3525">
        <v>1</v>
      </c>
      <c r="U3525" s="7">
        <v>1</v>
      </c>
      <c r="V3525" s="4">
        <v>1</v>
      </c>
      <c r="Y3525">
        <v>1</v>
      </c>
      <c r="Z3525" t="s">
        <v>22</v>
      </c>
      <c r="AA3525" t="b">
        <v>0</v>
      </c>
      <c r="AB3525" t="s">
        <v>151</v>
      </c>
      <c r="AC3525" t="s">
        <v>151</v>
      </c>
    </row>
    <row r="3526" spans="1:29" hidden="1" x14ac:dyDescent="0.25">
      <c r="A3526">
        <v>607453</v>
      </c>
      <c r="B3526" t="s">
        <v>1768</v>
      </c>
      <c r="C3526" t="s">
        <v>3168</v>
      </c>
      <c r="D3526" t="s">
        <v>63</v>
      </c>
      <c r="E3526" t="s">
        <v>568</v>
      </c>
      <c r="G3526">
        <v>0.5</v>
      </c>
      <c r="J3526" s="5"/>
      <c r="K3526" s="5"/>
      <c r="M3526">
        <v>2021</v>
      </c>
      <c r="N3526">
        <v>30</v>
      </c>
      <c r="O3526" t="s">
        <v>34</v>
      </c>
      <c r="P3526" t="s">
        <v>376</v>
      </c>
      <c r="Q3526" t="s">
        <v>35</v>
      </c>
      <c r="R3526" t="s">
        <v>568</v>
      </c>
      <c r="S3526" t="s">
        <v>191</v>
      </c>
      <c r="T3526">
        <v>1</v>
      </c>
      <c r="U3526" s="7">
        <v>1</v>
      </c>
      <c r="V3526" s="4">
        <v>0.5</v>
      </c>
      <c r="Y3526">
        <v>0.5</v>
      </c>
      <c r="Z3526" t="s">
        <v>22</v>
      </c>
      <c r="AA3526" t="b">
        <v>0</v>
      </c>
      <c r="AB3526" t="s">
        <v>151</v>
      </c>
      <c r="AC3526" t="s">
        <v>151</v>
      </c>
    </row>
    <row r="3527" spans="1:29" hidden="1" x14ac:dyDescent="0.25">
      <c r="A3527">
        <v>607459</v>
      </c>
      <c r="B3527" t="s">
        <v>1768</v>
      </c>
      <c r="C3527" t="s">
        <v>3168</v>
      </c>
      <c r="D3527" t="s">
        <v>63</v>
      </c>
      <c r="E3527" t="s">
        <v>29</v>
      </c>
      <c r="F3527" t="s">
        <v>171</v>
      </c>
      <c r="G3527">
        <v>1</v>
      </c>
      <c r="J3527" s="5"/>
      <c r="K3527" s="5"/>
      <c r="L3527" t="s">
        <v>2928</v>
      </c>
      <c r="M3527">
        <v>2021</v>
      </c>
      <c r="N3527">
        <v>5</v>
      </c>
      <c r="O3527" t="s">
        <v>168</v>
      </c>
      <c r="Q3527" t="s">
        <v>35</v>
      </c>
      <c r="R3527" t="s">
        <v>174</v>
      </c>
      <c r="S3527" t="s">
        <v>44</v>
      </c>
      <c r="T3527">
        <v>0.5</v>
      </c>
      <c r="U3527" s="7">
        <v>0.5</v>
      </c>
      <c r="V3527" s="4">
        <v>0.5</v>
      </c>
      <c r="Y3527">
        <v>0.5</v>
      </c>
      <c r="Z3527" t="s">
        <v>22</v>
      </c>
      <c r="AA3527" t="b">
        <v>0</v>
      </c>
      <c r="AB3527" t="s">
        <v>151</v>
      </c>
      <c r="AC3527" t="s">
        <v>151</v>
      </c>
    </row>
    <row r="3528" spans="1:29" hidden="1" x14ac:dyDescent="0.25">
      <c r="A3528">
        <v>607461</v>
      </c>
      <c r="B3528" t="s">
        <v>1768</v>
      </c>
      <c r="C3528" t="s">
        <v>3168</v>
      </c>
      <c r="D3528" t="s">
        <v>63</v>
      </c>
      <c r="E3528" t="s">
        <v>29</v>
      </c>
      <c r="F3528" t="s">
        <v>171</v>
      </c>
      <c r="G3528">
        <v>1</v>
      </c>
      <c r="J3528" s="5"/>
      <c r="K3528" s="5"/>
      <c r="L3528" t="s">
        <v>2928</v>
      </c>
      <c r="M3528">
        <v>2021</v>
      </c>
      <c r="N3528">
        <v>5</v>
      </c>
      <c r="O3528" t="s">
        <v>168</v>
      </c>
      <c r="Q3528" t="s">
        <v>35</v>
      </c>
      <c r="R3528" t="s">
        <v>174</v>
      </c>
      <c r="S3528" t="s">
        <v>44</v>
      </c>
      <c r="T3528">
        <v>0.5</v>
      </c>
      <c r="U3528" s="7">
        <v>0.5</v>
      </c>
      <c r="V3528" s="4">
        <v>0.5</v>
      </c>
      <c r="Y3528">
        <v>0.5</v>
      </c>
      <c r="Z3528" t="s">
        <v>22</v>
      </c>
      <c r="AA3528" t="b">
        <v>0</v>
      </c>
      <c r="AB3528" t="s">
        <v>151</v>
      </c>
      <c r="AC3528" t="s">
        <v>151</v>
      </c>
    </row>
    <row r="3529" spans="1:29" hidden="1" x14ac:dyDescent="0.25">
      <c r="A3529">
        <v>607493</v>
      </c>
      <c r="B3529" t="s">
        <v>1768</v>
      </c>
      <c r="C3529" t="s">
        <v>3168</v>
      </c>
      <c r="D3529" t="s">
        <v>63</v>
      </c>
      <c r="E3529" t="s">
        <v>99</v>
      </c>
      <c r="F3529" t="s">
        <v>100</v>
      </c>
      <c r="G3529">
        <v>1</v>
      </c>
      <c r="J3529" s="5"/>
      <c r="K3529" s="5"/>
      <c r="L3529" t="s">
        <v>2633</v>
      </c>
      <c r="M3529">
        <v>2021</v>
      </c>
      <c r="N3529">
        <v>8</v>
      </c>
      <c r="P3529" t="s">
        <v>376</v>
      </c>
      <c r="Q3529" t="s">
        <v>69</v>
      </c>
      <c r="R3529" t="s">
        <v>103</v>
      </c>
      <c r="S3529" t="s">
        <v>104</v>
      </c>
      <c r="T3529">
        <v>0.25</v>
      </c>
      <c r="U3529" s="7">
        <v>0.5</v>
      </c>
      <c r="V3529" s="4">
        <v>0.5</v>
      </c>
      <c r="Y3529">
        <v>0.5</v>
      </c>
      <c r="Z3529" t="s">
        <v>22</v>
      </c>
      <c r="AA3529" t="b">
        <v>0</v>
      </c>
      <c r="AB3529" t="s">
        <v>151</v>
      </c>
      <c r="AC3529" t="s">
        <v>151</v>
      </c>
    </row>
    <row r="3530" spans="1:29" hidden="1" x14ac:dyDescent="0.25">
      <c r="A3530">
        <v>607728</v>
      </c>
      <c r="B3530" t="s">
        <v>1768</v>
      </c>
      <c r="C3530" t="s">
        <v>3168</v>
      </c>
      <c r="D3530" t="s">
        <v>63</v>
      </c>
      <c r="E3530" t="s">
        <v>99</v>
      </c>
      <c r="F3530" t="s">
        <v>100</v>
      </c>
      <c r="G3530">
        <v>0.5</v>
      </c>
      <c r="J3530" s="5"/>
      <c r="K3530" s="5"/>
      <c r="L3530" t="s">
        <v>2929</v>
      </c>
      <c r="M3530">
        <v>2021</v>
      </c>
      <c r="N3530">
        <v>11</v>
      </c>
      <c r="P3530" t="s">
        <v>2930</v>
      </c>
      <c r="Q3530" t="s">
        <v>69</v>
      </c>
      <c r="R3530" t="s">
        <v>103</v>
      </c>
      <c r="S3530" t="s">
        <v>104</v>
      </c>
      <c r="T3530">
        <v>0.25</v>
      </c>
      <c r="U3530" s="7">
        <v>0.5</v>
      </c>
      <c r="V3530" s="4">
        <v>0.25</v>
      </c>
      <c r="Y3530">
        <v>0.25</v>
      </c>
      <c r="Z3530" t="s">
        <v>22</v>
      </c>
      <c r="AA3530" t="b">
        <v>0</v>
      </c>
      <c r="AB3530" t="s">
        <v>151</v>
      </c>
      <c r="AC3530" t="s">
        <v>151</v>
      </c>
    </row>
    <row r="3531" spans="1:29" hidden="1" x14ac:dyDescent="0.25">
      <c r="A3531">
        <v>596203</v>
      </c>
      <c r="B3531" t="s">
        <v>2931</v>
      </c>
      <c r="C3531" t="s">
        <v>3168</v>
      </c>
      <c r="D3531" t="s">
        <v>263</v>
      </c>
      <c r="E3531" t="s">
        <v>288</v>
      </c>
      <c r="G3531">
        <v>3.7037037037037E-2</v>
      </c>
      <c r="J3531" s="5"/>
      <c r="K3531" s="5"/>
      <c r="M3531">
        <v>2021</v>
      </c>
      <c r="N3531">
        <v>172</v>
      </c>
      <c r="O3531" t="s">
        <v>34</v>
      </c>
      <c r="P3531" t="s">
        <v>388</v>
      </c>
      <c r="Q3531" t="s">
        <v>35</v>
      </c>
      <c r="R3531" t="s">
        <v>288</v>
      </c>
      <c r="S3531" t="s">
        <v>61</v>
      </c>
      <c r="T3531">
        <v>0</v>
      </c>
      <c r="U3531" s="7">
        <v>0</v>
      </c>
      <c r="V3531" s="4">
        <v>0</v>
      </c>
      <c r="Y3531">
        <v>0</v>
      </c>
      <c r="Z3531" t="s">
        <v>22</v>
      </c>
      <c r="AA3531" t="b">
        <v>0</v>
      </c>
      <c r="AB3531" t="s">
        <v>151</v>
      </c>
      <c r="AC3531" t="s">
        <v>3189</v>
      </c>
    </row>
    <row r="3532" spans="1:29" hidden="1" x14ac:dyDescent="0.25">
      <c r="A3532">
        <v>597076</v>
      </c>
      <c r="B3532" t="s">
        <v>2932</v>
      </c>
      <c r="C3532" t="s">
        <v>3168</v>
      </c>
      <c r="D3532" t="s">
        <v>201</v>
      </c>
      <c r="E3532" t="s">
        <v>228</v>
      </c>
      <c r="F3532" t="s">
        <v>100</v>
      </c>
      <c r="G3532">
        <v>0.33333333333332998</v>
      </c>
      <c r="J3532" s="5"/>
      <c r="K3532" s="5"/>
      <c r="L3532" t="s">
        <v>2644</v>
      </c>
      <c r="M3532">
        <v>2021</v>
      </c>
      <c r="N3532">
        <v>9</v>
      </c>
      <c r="P3532" t="s">
        <v>2645</v>
      </c>
      <c r="Q3532" t="s">
        <v>485</v>
      </c>
      <c r="R3532" t="s">
        <v>3093</v>
      </c>
      <c r="S3532" t="s">
        <v>61</v>
      </c>
      <c r="T3532">
        <v>0</v>
      </c>
      <c r="U3532" s="7">
        <v>0</v>
      </c>
      <c r="V3532" s="4">
        <v>0</v>
      </c>
      <c r="Y3532">
        <v>0</v>
      </c>
      <c r="Z3532" t="s">
        <v>22</v>
      </c>
      <c r="AA3532" t="b">
        <v>0</v>
      </c>
      <c r="AB3532" t="s">
        <v>151</v>
      </c>
      <c r="AC3532" t="s">
        <v>458</v>
      </c>
    </row>
    <row r="3533" spans="1:29" hidden="1" x14ac:dyDescent="0.25">
      <c r="A3533">
        <v>602267</v>
      </c>
      <c r="B3533" t="s">
        <v>2932</v>
      </c>
      <c r="C3533" t="s">
        <v>3168</v>
      </c>
      <c r="D3533" t="s">
        <v>201</v>
      </c>
      <c r="E3533" t="s">
        <v>228</v>
      </c>
      <c r="F3533" t="s">
        <v>100</v>
      </c>
      <c r="G3533">
        <v>0.5</v>
      </c>
      <c r="J3533" s="5"/>
      <c r="K3533" s="5"/>
      <c r="L3533" t="s">
        <v>2648</v>
      </c>
      <c r="M3533">
        <v>2021</v>
      </c>
      <c r="N3533">
        <v>7</v>
      </c>
      <c r="P3533" t="s">
        <v>399</v>
      </c>
      <c r="Q3533" t="s">
        <v>35</v>
      </c>
      <c r="R3533" t="s">
        <v>3093</v>
      </c>
      <c r="S3533" t="s">
        <v>61</v>
      </c>
      <c r="T3533">
        <v>0</v>
      </c>
      <c r="U3533" s="7">
        <v>0</v>
      </c>
      <c r="V3533" s="4">
        <v>0</v>
      </c>
      <c r="Y3533">
        <v>0</v>
      </c>
      <c r="Z3533" t="s">
        <v>22</v>
      </c>
      <c r="AA3533" t="b">
        <v>0</v>
      </c>
      <c r="AB3533" t="s">
        <v>151</v>
      </c>
      <c r="AC3533" t="s">
        <v>458</v>
      </c>
    </row>
    <row r="3534" spans="1:29" hidden="1" x14ac:dyDescent="0.25">
      <c r="A3534">
        <v>606764</v>
      </c>
      <c r="B3534" t="s">
        <v>2932</v>
      </c>
      <c r="C3534" t="s">
        <v>3168</v>
      </c>
      <c r="D3534" t="s">
        <v>201</v>
      </c>
      <c r="E3534" t="s">
        <v>553</v>
      </c>
      <c r="F3534" t="s">
        <v>41</v>
      </c>
      <c r="G3534">
        <v>0.33333333333332998</v>
      </c>
      <c r="J3534" s="5"/>
      <c r="K3534" s="5"/>
      <c r="L3534" t="s">
        <v>458</v>
      </c>
      <c r="M3534">
        <v>2021</v>
      </c>
      <c r="N3534">
        <v>14</v>
      </c>
      <c r="O3534" t="s">
        <v>34</v>
      </c>
      <c r="Q3534" t="s">
        <v>35</v>
      </c>
      <c r="R3534" t="s">
        <v>3103</v>
      </c>
      <c r="S3534" t="s">
        <v>61</v>
      </c>
      <c r="T3534">
        <v>0</v>
      </c>
      <c r="U3534" s="7">
        <v>0</v>
      </c>
      <c r="V3534" s="4">
        <v>0</v>
      </c>
      <c r="Y3534">
        <v>0</v>
      </c>
      <c r="Z3534" t="s">
        <v>22</v>
      </c>
      <c r="AA3534" t="b">
        <v>0</v>
      </c>
      <c r="AB3534" t="s">
        <v>151</v>
      </c>
      <c r="AC3534" t="s">
        <v>458</v>
      </c>
    </row>
    <row r="3535" spans="1:29" hidden="1" x14ac:dyDescent="0.25">
      <c r="A3535">
        <v>597476</v>
      </c>
      <c r="B3535" t="s">
        <v>2933</v>
      </c>
      <c r="C3535" t="s">
        <v>3168</v>
      </c>
      <c r="D3535" t="s">
        <v>437</v>
      </c>
      <c r="E3535" t="s">
        <v>99</v>
      </c>
      <c r="F3535" t="s">
        <v>171</v>
      </c>
      <c r="G3535">
        <v>1</v>
      </c>
      <c r="J3535" s="5"/>
      <c r="K3535" s="5"/>
      <c r="L3535" t="s">
        <v>2934</v>
      </c>
      <c r="M3535">
        <v>2021</v>
      </c>
      <c r="N3535">
        <v>5</v>
      </c>
      <c r="P3535" t="s">
        <v>2935</v>
      </c>
      <c r="Q3535" t="s">
        <v>464</v>
      </c>
      <c r="R3535" t="s">
        <v>3099</v>
      </c>
      <c r="S3535" t="s">
        <v>104</v>
      </c>
      <c r="T3535">
        <v>0.25</v>
      </c>
      <c r="U3535" s="7">
        <v>0.5</v>
      </c>
      <c r="V3535" s="4">
        <v>0.5</v>
      </c>
      <c r="Y3535">
        <v>0.5</v>
      </c>
      <c r="Z3535" t="s">
        <v>22</v>
      </c>
      <c r="AA3535" t="b">
        <v>0</v>
      </c>
      <c r="AB3535" t="s">
        <v>76</v>
      </c>
      <c r="AC3535" t="s">
        <v>3187</v>
      </c>
    </row>
    <row r="3536" spans="1:29" hidden="1" x14ac:dyDescent="0.25">
      <c r="A3536">
        <v>600958</v>
      </c>
      <c r="B3536" t="s">
        <v>1782</v>
      </c>
      <c r="C3536" t="s">
        <v>3168</v>
      </c>
      <c r="D3536" t="s">
        <v>477</v>
      </c>
      <c r="E3536" t="s">
        <v>599</v>
      </c>
      <c r="G3536">
        <v>0.5</v>
      </c>
      <c r="J3536" s="5"/>
      <c r="K3536" s="5"/>
      <c r="M3536">
        <v>2021</v>
      </c>
      <c r="N3536">
        <v>148</v>
      </c>
      <c r="O3536" t="s">
        <v>34</v>
      </c>
      <c r="P3536" t="s">
        <v>569</v>
      </c>
      <c r="Q3536" t="s">
        <v>464</v>
      </c>
      <c r="R3536" t="s">
        <v>599</v>
      </c>
      <c r="S3536" t="s">
        <v>191</v>
      </c>
      <c r="T3536">
        <v>1</v>
      </c>
      <c r="U3536" s="7">
        <v>1</v>
      </c>
      <c r="V3536" s="4">
        <v>0.5</v>
      </c>
      <c r="Y3536">
        <v>0.5</v>
      </c>
      <c r="Z3536" t="s">
        <v>22</v>
      </c>
      <c r="AA3536" t="b">
        <v>0</v>
      </c>
      <c r="AB3536" t="s">
        <v>110</v>
      </c>
      <c r="AC3536" t="s">
        <v>110</v>
      </c>
    </row>
    <row r="3537" spans="1:29" hidden="1" x14ac:dyDescent="0.25">
      <c r="A3537">
        <v>601797</v>
      </c>
      <c r="B3537" t="s">
        <v>248</v>
      </c>
      <c r="C3537" t="s">
        <v>3168</v>
      </c>
      <c r="D3537" t="s">
        <v>201</v>
      </c>
      <c r="E3537" t="s">
        <v>228</v>
      </c>
      <c r="G3537">
        <v>0.14285714285713999</v>
      </c>
      <c r="J3537" s="5"/>
      <c r="K3537" s="5"/>
      <c r="L3537" t="s">
        <v>2693</v>
      </c>
      <c r="M3537">
        <v>2021</v>
      </c>
      <c r="N3537">
        <v>10</v>
      </c>
      <c r="P3537" t="s">
        <v>2694</v>
      </c>
      <c r="Q3537" t="s">
        <v>35</v>
      </c>
      <c r="R3537" t="s">
        <v>228</v>
      </c>
      <c r="S3537" t="s">
        <v>61</v>
      </c>
      <c r="T3537">
        <v>0</v>
      </c>
      <c r="U3537" s="7">
        <v>0</v>
      </c>
      <c r="V3537" s="4">
        <v>0</v>
      </c>
      <c r="Y3537">
        <v>0</v>
      </c>
      <c r="Z3537" t="s">
        <v>22</v>
      </c>
      <c r="AA3537" t="b">
        <v>0</v>
      </c>
      <c r="AB3537" t="s">
        <v>151</v>
      </c>
      <c r="AC3537" t="s">
        <v>3189</v>
      </c>
    </row>
    <row r="3538" spans="1:29" hidden="1" x14ac:dyDescent="0.25">
      <c r="A3538">
        <v>602438</v>
      </c>
      <c r="B3538" t="s">
        <v>2936</v>
      </c>
      <c r="C3538" t="s">
        <v>3168</v>
      </c>
      <c r="D3538" t="s">
        <v>78</v>
      </c>
      <c r="E3538" t="s">
        <v>1245</v>
      </c>
      <c r="G3538">
        <v>0.25</v>
      </c>
      <c r="J3538" s="5"/>
      <c r="K3538" s="5"/>
      <c r="M3538">
        <v>2021</v>
      </c>
      <c r="N3538">
        <v>40</v>
      </c>
      <c r="O3538" t="s">
        <v>34</v>
      </c>
      <c r="P3538" t="s">
        <v>2615</v>
      </c>
      <c r="Q3538" t="s">
        <v>35</v>
      </c>
      <c r="R3538" t="s">
        <v>1245</v>
      </c>
      <c r="S3538" t="s">
        <v>61</v>
      </c>
      <c r="T3538">
        <v>0</v>
      </c>
      <c r="U3538" s="7">
        <v>0</v>
      </c>
      <c r="V3538" s="4">
        <v>0</v>
      </c>
      <c r="Y3538">
        <v>0</v>
      </c>
      <c r="Z3538" t="s">
        <v>22</v>
      </c>
      <c r="AA3538" t="b">
        <v>0</v>
      </c>
      <c r="AB3538" t="s">
        <v>151</v>
      </c>
      <c r="AC3538" t="s">
        <v>151</v>
      </c>
    </row>
    <row r="3539" spans="1:29" hidden="1" x14ac:dyDescent="0.25">
      <c r="A3539">
        <v>602534</v>
      </c>
      <c r="B3539" t="s">
        <v>2936</v>
      </c>
      <c r="C3539" t="s">
        <v>3168</v>
      </c>
      <c r="D3539" t="s">
        <v>78</v>
      </c>
      <c r="E3539" t="s">
        <v>40</v>
      </c>
      <c r="F3539" t="s">
        <v>41</v>
      </c>
      <c r="G3539">
        <v>0.5</v>
      </c>
      <c r="J3539" s="5"/>
      <c r="K3539" s="5"/>
      <c r="L3539" t="s">
        <v>1152</v>
      </c>
      <c r="M3539">
        <v>2021</v>
      </c>
      <c r="N3539">
        <v>13</v>
      </c>
      <c r="O3539" t="s">
        <v>34</v>
      </c>
      <c r="Q3539" t="s">
        <v>35</v>
      </c>
      <c r="R3539" t="s">
        <v>43</v>
      </c>
      <c r="S3539" t="s">
        <v>44</v>
      </c>
      <c r="T3539">
        <v>0.5</v>
      </c>
      <c r="U3539" s="7">
        <v>0.5</v>
      </c>
      <c r="V3539" s="4">
        <v>0.25</v>
      </c>
      <c r="Y3539">
        <v>0.25</v>
      </c>
      <c r="Z3539" t="s">
        <v>22</v>
      </c>
      <c r="AA3539" t="b">
        <v>0</v>
      </c>
      <c r="AB3539" t="s">
        <v>76</v>
      </c>
      <c r="AC3539" t="s">
        <v>3187</v>
      </c>
    </row>
    <row r="3540" spans="1:29" hidden="1" x14ac:dyDescent="0.25">
      <c r="A3540">
        <v>603038</v>
      </c>
      <c r="B3540" t="s">
        <v>1812</v>
      </c>
      <c r="C3540" t="s">
        <v>3168</v>
      </c>
      <c r="D3540" t="s">
        <v>78</v>
      </c>
      <c r="E3540" t="s">
        <v>40</v>
      </c>
      <c r="F3540" t="s">
        <v>41</v>
      </c>
      <c r="G3540">
        <v>0.33333333333332998</v>
      </c>
      <c r="J3540" s="5"/>
      <c r="K3540" s="5"/>
      <c r="L3540" t="s">
        <v>1152</v>
      </c>
      <c r="M3540">
        <v>2021</v>
      </c>
      <c r="N3540">
        <v>11</v>
      </c>
      <c r="O3540" t="s">
        <v>34</v>
      </c>
      <c r="Q3540" t="s">
        <v>35</v>
      </c>
      <c r="R3540" t="s">
        <v>43</v>
      </c>
      <c r="S3540" t="s">
        <v>44</v>
      </c>
      <c r="T3540">
        <v>0.5</v>
      </c>
      <c r="U3540" s="7">
        <v>0.5</v>
      </c>
      <c r="V3540" s="4">
        <v>0.16666666666666499</v>
      </c>
      <c r="Y3540">
        <v>0.16666666666666499</v>
      </c>
      <c r="Z3540" t="s">
        <v>22</v>
      </c>
      <c r="AA3540" t="b">
        <v>0</v>
      </c>
      <c r="AB3540" t="s">
        <v>76</v>
      </c>
      <c r="AC3540" t="s">
        <v>3187</v>
      </c>
    </row>
    <row r="3541" spans="1:29" hidden="1" x14ac:dyDescent="0.25">
      <c r="A3541">
        <v>600958</v>
      </c>
      <c r="B3541" t="s">
        <v>1821</v>
      </c>
      <c r="C3541" t="s">
        <v>3168</v>
      </c>
      <c r="D3541" t="s">
        <v>477</v>
      </c>
      <c r="E3541" t="s">
        <v>599</v>
      </c>
      <c r="G3541">
        <v>0.5</v>
      </c>
      <c r="J3541" s="5"/>
      <c r="K3541" s="5"/>
      <c r="M3541">
        <v>2021</v>
      </c>
      <c r="N3541">
        <v>148</v>
      </c>
      <c r="O3541" t="s">
        <v>34</v>
      </c>
      <c r="P3541" t="s">
        <v>569</v>
      </c>
      <c r="Q3541" t="s">
        <v>464</v>
      </c>
      <c r="R3541" t="s">
        <v>599</v>
      </c>
      <c r="S3541" t="s">
        <v>191</v>
      </c>
      <c r="T3541">
        <v>1</v>
      </c>
      <c r="U3541" s="7">
        <v>1</v>
      </c>
      <c r="V3541" s="4">
        <v>0.5</v>
      </c>
      <c r="Y3541">
        <v>0.5</v>
      </c>
      <c r="Z3541" t="s">
        <v>22</v>
      </c>
      <c r="AA3541" t="b">
        <v>0</v>
      </c>
      <c r="AB3541" t="s">
        <v>110</v>
      </c>
      <c r="AC3541" t="s">
        <v>110</v>
      </c>
    </row>
    <row r="3542" spans="1:29" hidden="1" x14ac:dyDescent="0.25">
      <c r="A3542">
        <v>608316</v>
      </c>
      <c r="B3542" t="s">
        <v>1821</v>
      </c>
      <c r="C3542" t="s">
        <v>3168</v>
      </c>
      <c r="D3542" t="s">
        <v>477</v>
      </c>
      <c r="E3542" t="s">
        <v>568</v>
      </c>
      <c r="G3542">
        <v>1</v>
      </c>
      <c r="J3542" s="5"/>
      <c r="K3542" s="5"/>
      <c r="M3542">
        <v>2021</v>
      </c>
      <c r="N3542">
        <v>40</v>
      </c>
      <c r="O3542" t="s">
        <v>34</v>
      </c>
      <c r="P3542" t="s">
        <v>569</v>
      </c>
      <c r="Q3542" t="s">
        <v>464</v>
      </c>
      <c r="R3542" t="s">
        <v>568</v>
      </c>
      <c r="S3542" t="s">
        <v>191</v>
      </c>
      <c r="T3542">
        <v>1</v>
      </c>
      <c r="U3542" s="7">
        <v>1</v>
      </c>
      <c r="V3542" s="4">
        <v>1</v>
      </c>
      <c r="Y3542">
        <v>1</v>
      </c>
      <c r="Z3542" t="s">
        <v>22</v>
      </c>
      <c r="AA3542" t="b">
        <v>0</v>
      </c>
      <c r="AB3542" t="s">
        <v>110</v>
      </c>
      <c r="AC3542" t="s">
        <v>110</v>
      </c>
    </row>
    <row r="3543" spans="1:29" hidden="1" x14ac:dyDescent="0.25">
      <c r="A3543">
        <v>593270</v>
      </c>
      <c r="B3543" t="s">
        <v>1822</v>
      </c>
      <c r="C3543" t="s">
        <v>3168</v>
      </c>
      <c r="D3543" t="s">
        <v>201</v>
      </c>
      <c r="E3543" t="s">
        <v>1245</v>
      </c>
      <c r="F3543" t="s">
        <v>41</v>
      </c>
      <c r="G3543">
        <v>1</v>
      </c>
      <c r="J3543" s="5"/>
      <c r="K3543" s="5"/>
      <c r="L3543" t="s">
        <v>2937</v>
      </c>
      <c r="M3543">
        <v>2021</v>
      </c>
      <c r="P3543" t="s">
        <v>2937</v>
      </c>
      <c r="Q3543" t="s">
        <v>35</v>
      </c>
      <c r="R3543" t="s">
        <v>3142</v>
      </c>
      <c r="S3543" t="s">
        <v>61</v>
      </c>
      <c r="T3543">
        <v>0</v>
      </c>
      <c r="U3543" s="7">
        <v>0</v>
      </c>
      <c r="V3543" s="4">
        <v>0</v>
      </c>
      <c r="Y3543">
        <v>0</v>
      </c>
      <c r="Z3543" t="s">
        <v>22</v>
      </c>
      <c r="AA3543" t="b">
        <v>0</v>
      </c>
      <c r="AB3543" t="s">
        <v>151</v>
      </c>
      <c r="AC3543" t="s">
        <v>458</v>
      </c>
    </row>
    <row r="3544" spans="1:29" hidden="1" x14ac:dyDescent="0.25">
      <c r="A3544">
        <v>593486</v>
      </c>
      <c r="B3544" t="s">
        <v>1822</v>
      </c>
      <c r="C3544" t="s">
        <v>3168</v>
      </c>
      <c r="D3544" t="s">
        <v>201</v>
      </c>
      <c r="E3544" t="s">
        <v>1245</v>
      </c>
      <c r="F3544" t="s">
        <v>41</v>
      </c>
      <c r="G3544">
        <v>1</v>
      </c>
      <c r="J3544" s="5"/>
      <c r="K3544" s="5"/>
      <c r="L3544" t="s">
        <v>2937</v>
      </c>
      <c r="M3544">
        <v>2021</v>
      </c>
      <c r="P3544" t="s">
        <v>2937</v>
      </c>
      <c r="Q3544" t="s">
        <v>35</v>
      </c>
      <c r="R3544" t="s">
        <v>3142</v>
      </c>
      <c r="S3544" t="s">
        <v>61</v>
      </c>
      <c r="T3544">
        <v>0</v>
      </c>
      <c r="U3544" s="7">
        <v>0</v>
      </c>
      <c r="V3544" s="4">
        <v>0</v>
      </c>
      <c r="Y3544">
        <v>0</v>
      </c>
      <c r="Z3544" t="s">
        <v>22</v>
      </c>
      <c r="AA3544" t="b">
        <v>0</v>
      </c>
      <c r="AB3544" t="s">
        <v>151</v>
      </c>
      <c r="AC3544" t="s">
        <v>458</v>
      </c>
    </row>
    <row r="3545" spans="1:29" hidden="1" x14ac:dyDescent="0.25">
      <c r="A3545">
        <v>596191</v>
      </c>
      <c r="B3545" t="s">
        <v>1822</v>
      </c>
      <c r="C3545" t="s">
        <v>3168</v>
      </c>
      <c r="D3545" t="s">
        <v>201</v>
      </c>
      <c r="E3545" t="s">
        <v>228</v>
      </c>
      <c r="F3545" t="s">
        <v>100</v>
      </c>
      <c r="G3545">
        <v>1</v>
      </c>
      <c r="J3545" s="5"/>
      <c r="K3545" s="5"/>
      <c r="L3545" t="s">
        <v>2938</v>
      </c>
      <c r="M3545">
        <v>2021</v>
      </c>
      <c r="N3545">
        <v>4</v>
      </c>
      <c r="P3545" t="s">
        <v>2939</v>
      </c>
      <c r="Q3545" t="s">
        <v>35</v>
      </c>
      <c r="R3545" t="s">
        <v>3093</v>
      </c>
      <c r="S3545" t="s">
        <v>61</v>
      </c>
      <c r="T3545">
        <v>0</v>
      </c>
      <c r="U3545" s="7">
        <v>0</v>
      </c>
      <c r="V3545" s="4">
        <v>0</v>
      </c>
      <c r="Y3545">
        <v>0</v>
      </c>
      <c r="Z3545" t="s">
        <v>22</v>
      </c>
      <c r="AA3545" t="b">
        <v>0</v>
      </c>
      <c r="AB3545" t="s">
        <v>151</v>
      </c>
      <c r="AC3545" t="s">
        <v>458</v>
      </c>
    </row>
    <row r="3546" spans="1:29" hidden="1" x14ac:dyDescent="0.25">
      <c r="A3546">
        <v>596646</v>
      </c>
      <c r="B3546" t="s">
        <v>1822</v>
      </c>
      <c r="C3546" t="s">
        <v>3168</v>
      </c>
      <c r="D3546" t="s">
        <v>201</v>
      </c>
      <c r="E3546" t="s">
        <v>228</v>
      </c>
      <c r="G3546">
        <v>1</v>
      </c>
      <c r="J3546" s="5"/>
      <c r="K3546" s="5"/>
      <c r="L3546" t="s">
        <v>2940</v>
      </c>
      <c r="M3546">
        <v>2021</v>
      </c>
      <c r="N3546">
        <v>9</v>
      </c>
      <c r="P3546" t="s">
        <v>1261</v>
      </c>
      <c r="Q3546" t="s">
        <v>35</v>
      </c>
      <c r="R3546" t="s">
        <v>228</v>
      </c>
      <c r="S3546" t="s">
        <v>61</v>
      </c>
      <c r="T3546">
        <v>0</v>
      </c>
      <c r="U3546" s="7">
        <v>0</v>
      </c>
      <c r="V3546" s="4">
        <v>0</v>
      </c>
      <c r="Y3546">
        <v>0</v>
      </c>
      <c r="Z3546" t="s">
        <v>22</v>
      </c>
      <c r="AA3546" t="b">
        <v>0</v>
      </c>
      <c r="AB3546" t="s">
        <v>151</v>
      </c>
      <c r="AC3546" t="s">
        <v>458</v>
      </c>
    </row>
    <row r="3547" spans="1:29" hidden="1" x14ac:dyDescent="0.25">
      <c r="A3547">
        <v>596953</v>
      </c>
      <c r="B3547" t="s">
        <v>1822</v>
      </c>
      <c r="C3547" t="s">
        <v>3168</v>
      </c>
      <c r="D3547" t="s">
        <v>201</v>
      </c>
      <c r="E3547" t="s">
        <v>117</v>
      </c>
      <c r="G3547">
        <v>1</v>
      </c>
      <c r="J3547" s="5"/>
      <c r="K3547" s="5"/>
      <c r="L3547" t="s">
        <v>2941</v>
      </c>
      <c r="M3547">
        <v>2021</v>
      </c>
      <c r="N3547">
        <v>9</v>
      </c>
      <c r="O3547" t="s">
        <v>34</v>
      </c>
      <c r="P3547" t="s">
        <v>266</v>
      </c>
      <c r="Q3547" t="s">
        <v>35</v>
      </c>
      <c r="R3547" t="s">
        <v>117</v>
      </c>
      <c r="S3547" t="s">
        <v>120</v>
      </c>
      <c r="T3547">
        <v>1</v>
      </c>
      <c r="U3547" s="7">
        <v>1</v>
      </c>
      <c r="V3547" s="4">
        <v>1</v>
      </c>
      <c r="Y3547">
        <v>1</v>
      </c>
      <c r="Z3547" t="s">
        <v>22</v>
      </c>
      <c r="AA3547" t="b">
        <v>0</v>
      </c>
      <c r="AB3547" t="s">
        <v>151</v>
      </c>
      <c r="AC3547" t="s">
        <v>458</v>
      </c>
    </row>
    <row r="3548" spans="1:29" hidden="1" x14ac:dyDescent="0.25">
      <c r="A3548">
        <v>599087</v>
      </c>
      <c r="B3548" t="s">
        <v>1822</v>
      </c>
      <c r="C3548" t="s">
        <v>3168</v>
      </c>
      <c r="D3548" t="s">
        <v>201</v>
      </c>
      <c r="E3548" t="s">
        <v>228</v>
      </c>
      <c r="F3548" t="s">
        <v>100</v>
      </c>
      <c r="G3548">
        <v>1</v>
      </c>
      <c r="J3548" s="5"/>
      <c r="K3548" s="5"/>
      <c r="L3548" t="s">
        <v>2942</v>
      </c>
      <c r="M3548">
        <v>2021</v>
      </c>
      <c r="N3548">
        <v>5</v>
      </c>
      <c r="P3548" t="s">
        <v>601</v>
      </c>
      <c r="Q3548" t="s">
        <v>35</v>
      </c>
      <c r="R3548" t="s">
        <v>3093</v>
      </c>
      <c r="S3548" t="s">
        <v>61</v>
      </c>
      <c r="T3548">
        <v>0</v>
      </c>
      <c r="U3548" s="7">
        <v>0</v>
      </c>
      <c r="V3548" s="4">
        <v>0</v>
      </c>
      <c r="Y3548">
        <v>0</v>
      </c>
      <c r="Z3548" t="s">
        <v>22</v>
      </c>
      <c r="AA3548" t="b">
        <v>0</v>
      </c>
      <c r="AB3548" t="s">
        <v>151</v>
      </c>
      <c r="AC3548" t="s">
        <v>458</v>
      </c>
    </row>
    <row r="3549" spans="1:29" hidden="1" x14ac:dyDescent="0.25">
      <c r="A3549">
        <v>599427</v>
      </c>
      <c r="B3549" t="s">
        <v>1822</v>
      </c>
      <c r="C3549" t="s">
        <v>3168</v>
      </c>
      <c r="D3549" t="s">
        <v>201</v>
      </c>
      <c r="E3549" t="s">
        <v>228</v>
      </c>
      <c r="G3549">
        <v>1</v>
      </c>
      <c r="J3549" s="5"/>
      <c r="K3549" s="5"/>
      <c r="L3549" t="s">
        <v>2943</v>
      </c>
      <c r="M3549">
        <v>2021</v>
      </c>
      <c r="N3549">
        <v>7</v>
      </c>
      <c r="P3549" t="s">
        <v>1392</v>
      </c>
      <c r="Q3549" t="s">
        <v>35</v>
      </c>
      <c r="R3549" t="s">
        <v>228</v>
      </c>
      <c r="S3549" t="s">
        <v>61</v>
      </c>
      <c r="T3549">
        <v>0</v>
      </c>
      <c r="U3549" s="7">
        <v>0</v>
      </c>
      <c r="V3549" s="4">
        <v>0</v>
      </c>
      <c r="Y3549">
        <v>0</v>
      </c>
      <c r="Z3549" t="s">
        <v>22</v>
      </c>
      <c r="AA3549" t="b">
        <v>0</v>
      </c>
      <c r="AB3549" t="s">
        <v>151</v>
      </c>
      <c r="AC3549" t="s">
        <v>458</v>
      </c>
    </row>
    <row r="3550" spans="1:29" hidden="1" x14ac:dyDescent="0.25">
      <c r="A3550">
        <v>600767</v>
      </c>
      <c r="B3550" t="s">
        <v>1822</v>
      </c>
      <c r="C3550" t="s">
        <v>3168</v>
      </c>
      <c r="D3550" t="s">
        <v>201</v>
      </c>
      <c r="E3550" t="s">
        <v>228</v>
      </c>
      <c r="F3550" t="s">
        <v>100</v>
      </c>
      <c r="G3550">
        <v>1</v>
      </c>
      <c r="J3550" s="5"/>
      <c r="K3550" s="5"/>
      <c r="L3550" t="s">
        <v>2944</v>
      </c>
      <c r="M3550">
        <v>2021</v>
      </c>
      <c r="N3550">
        <v>6</v>
      </c>
      <c r="P3550" t="s">
        <v>1392</v>
      </c>
      <c r="Q3550" t="s">
        <v>35</v>
      </c>
      <c r="R3550" t="s">
        <v>3093</v>
      </c>
      <c r="S3550" t="s">
        <v>61</v>
      </c>
      <c r="T3550">
        <v>0</v>
      </c>
      <c r="U3550" s="7">
        <v>0</v>
      </c>
      <c r="V3550" s="4">
        <v>0</v>
      </c>
      <c r="Y3550">
        <v>0</v>
      </c>
      <c r="Z3550" t="s">
        <v>22</v>
      </c>
      <c r="AA3550" t="b">
        <v>0</v>
      </c>
      <c r="AB3550" t="s">
        <v>151</v>
      </c>
      <c r="AC3550" t="s">
        <v>458</v>
      </c>
    </row>
    <row r="3551" spans="1:29" hidden="1" x14ac:dyDescent="0.25">
      <c r="A3551">
        <v>602324</v>
      </c>
      <c r="B3551" t="s">
        <v>1822</v>
      </c>
      <c r="C3551" t="s">
        <v>3168</v>
      </c>
      <c r="D3551" t="s">
        <v>201</v>
      </c>
      <c r="E3551" t="s">
        <v>40</v>
      </c>
      <c r="F3551" t="s">
        <v>41</v>
      </c>
      <c r="G3551">
        <v>1</v>
      </c>
      <c r="J3551" s="5"/>
      <c r="K3551" s="5"/>
      <c r="L3551" t="s">
        <v>458</v>
      </c>
      <c r="M3551">
        <v>2021</v>
      </c>
      <c r="N3551">
        <v>8</v>
      </c>
      <c r="O3551" t="s">
        <v>34</v>
      </c>
      <c r="Q3551" t="s">
        <v>35</v>
      </c>
      <c r="R3551" t="s">
        <v>43</v>
      </c>
      <c r="S3551" t="s">
        <v>44</v>
      </c>
      <c r="T3551">
        <v>0.5</v>
      </c>
      <c r="U3551" s="7">
        <v>0.5</v>
      </c>
      <c r="V3551" s="4">
        <v>0.5</v>
      </c>
      <c r="Y3551">
        <v>0.5</v>
      </c>
      <c r="Z3551" t="s">
        <v>22</v>
      </c>
      <c r="AA3551" t="b">
        <v>0</v>
      </c>
      <c r="AB3551" t="s">
        <v>151</v>
      </c>
      <c r="AC3551" t="s">
        <v>458</v>
      </c>
    </row>
    <row r="3552" spans="1:29" hidden="1" x14ac:dyDescent="0.25">
      <c r="A3552">
        <v>603289</v>
      </c>
      <c r="B3552" t="s">
        <v>1822</v>
      </c>
      <c r="C3552" t="s">
        <v>3168</v>
      </c>
      <c r="D3552" t="s">
        <v>201</v>
      </c>
      <c r="E3552" t="s">
        <v>40</v>
      </c>
      <c r="F3552" t="s">
        <v>171</v>
      </c>
      <c r="G3552">
        <v>1</v>
      </c>
      <c r="J3552" s="5"/>
      <c r="K3552" s="5"/>
      <c r="L3552" t="s">
        <v>2925</v>
      </c>
      <c r="M3552">
        <v>2021</v>
      </c>
      <c r="N3552">
        <v>6</v>
      </c>
      <c r="O3552" t="s">
        <v>168</v>
      </c>
      <c r="Q3552" t="s">
        <v>35</v>
      </c>
      <c r="R3552" t="s">
        <v>357</v>
      </c>
      <c r="S3552" t="s">
        <v>44</v>
      </c>
      <c r="T3552">
        <v>0.5</v>
      </c>
      <c r="U3552" s="7">
        <v>0.5</v>
      </c>
      <c r="V3552" s="4">
        <v>0.5</v>
      </c>
      <c r="Y3552">
        <v>0.5</v>
      </c>
      <c r="Z3552" t="s">
        <v>22</v>
      </c>
      <c r="AA3552" t="b">
        <v>0</v>
      </c>
      <c r="AB3552" t="s">
        <v>151</v>
      </c>
      <c r="AC3552" t="s">
        <v>458</v>
      </c>
    </row>
    <row r="3553" spans="1:29" hidden="1" x14ac:dyDescent="0.25">
      <c r="A3553">
        <v>577903</v>
      </c>
      <c r="B3553" t="s">
        <v>1824</v>
      </c>
      <c r="C3553" t="s">
        <v>3168</v>
      </c>
      <c r="D3553" t="s">
        <v>333</v>
      </c>
      <c r="E3553" t="s">
        <v>40</v>
      </c>
      <c r="F3553" t="s">
        <v>30</v>
      </c>
      <c r="G3553">
        <v>0.25</v>
      </c>
      <c r="H3553" t="s">
        <v>2832</v>
      </c>
      <c r="I3553" t="s">
        <v>49</v>
      </c>
      <c r="J3553" s="5"/>
      <c r="K3553" s="5"/>
      <c r="L3553" t="s">
        <v>286</v>
      </c>
      <c r="M3553">
        <v>2020</v>
      </c>
      <c r="N3553">
        <v>18</v>
      </c>
      <c r="O3553" t="s">
        <v>34</v>
      </c>
      <c r="Q3553" t="s">
        <v>35</v>
      </c>
      <c r="R3553" t="s">
        <v>55</v>
      </c>
      <c r="S3553" t="s">
        <v>169</v>
      </c>
      <c r="T3553">
        <v>7</v>
      </c>
      <c r="U3553" s="7">
        <v>7</v>
      </c>
      <c r="V3553" s="4">
        <v>1.75</v>
      </c>
      <c r="Y3553">
        <v>1.75</v>
      </c>
      <c r="Z3553" t="s">
        <v>22</v>
      </c>
      <c r="AA3553" t="b">
        <v>0</v>
      </c>
      <c r="AB3553" t="s">
        <v>151</v>
      </c>
      <c r="AC3553" t="s">
        <v>151</v>
      </c>
    </row>
    <row r="3554" spans="1:29" hidden="1" x14ac:dyDescent="0.25">
      <c r="A3554">
        <v>578291</v>
      </c>
      <c r="B3554" t="s">
        <v>1824</v>
      </c>
      <c r="C3554" t="s">
        <v>3168</v>
      </c>
      <c r="D3554" t="s">
        <v>333</v>
      </c>
      <c r="E3554" t="s">
        <v>40</v>
      </c>
      <c r="F3554" t="s">
        <v>47</v>
      </c>
      <c r="G3554">
        <v>0.25</v>
      </c>
      <c r="H3554" t="s">
        <v>2833</v>
      </c>
      <c r="I3554" t="s">
        <v>143</v>
      </c>
      <c r="J3554" s="5">
        <v>532432400001</v>
      </c>
      <c r="K3554" s="5" t="s">
        <v>32</v>
      </c>
      <c r="L3554" t="s">
        <v>2834</v>
      </c>
      <c r="M3554">
        <v>2020</v>
      </c>
      <c r="N3554">
        <v>13</v>
      </c>
      <c r="O3554" t="s">
        <v>173</v>
      </c>
      <c r="Q3554" t="s">
        <v>69</v>
      </c>
      <c r="R3554" t="s">
        <v>51</v>
      </c>
      <c r="S3554" t="s">
        <v>145</v>
      </c>
      <c r="T3554">
        <v>22</v>
      </c>
      <c r="U3554" s="7">
        <v>22</v>
      </c>
      <c r="V3554" s="4">
        <v>5.5</v>
      </c>
      <c r="Y3554">
        <v>5.5</v>
      </c>
      <c r="Z3554" t="s">
        <v>22</v>
      </c>
      <c r="AA3554" t="b">
        <v>0</v>
      </c>
      <c r="AB3554" t="s">
        <v>151</v>
      </c>
      <c r="AC3554" t="s">
        <v>151</v>
      </c>
    </row>
    <row r="3555" spans="1:29" hidden="1" x14ac:dyDescent="0.25">
      <c r="A3555">
        <v>585338</v>
      </c>
      <c r="B3555" t="s">
        <v>1824</v>
      </c>
      <c r="C3555" t="s">
        <v>3168</v>
      </c>
      <c r="D3555" t="s">
        <v>28</v>
      </c>
      <c r="E3555" t="s">
        <v>117</v>
      </c>
      <c r="G3555">
        <v>0.25</v>
      </c>
      <c r="J3555" s="5"/>
      <c r="K3555" s="5"/>
      <c r="L3555" t="s">
        <v>2835</v>
      </c>
      <c r="M3555">
        <v>2021</v>
      </c>
      <c r="N3555">
        <v>20</v>
      </c>
      <c r="O3555" t="s">
        <v>68</v>
      </c>
      <c r="P3555" t="s">
        <v>2836</v>
      </c>
      <c r="Q3555" t="s">
        <v>69</v>
      </c>
      <c r="R3555" t="s">
        <v>117</v>
      </c>
      <c r="S3555" t="s">
        <v>120</v>
      </c>
      <c r="T3555">
        <v>1</v>
      </c>
      <c r="U3555" s="7">
        <v>2</v>
      </c>
      <c r="V3555" s="4">
        <v>0.5</v>
      </c>
      <c r="Y3555">
        <v>0.5</v>
      </c>
      <c r="Z3555" t="s">
        <v>22</v>
      </c>
      <c r="AA3555" t="b">
        <v>0</v>
      </c>
      <c r="AB3555" t="s">
        <v>151</v>
      </c>
      <c r="AC3555" t="s">
        <v>151</v>
      </c>
    </row>
    <row r="3556" spans="1:29" hidden="1" x14ac:dyDescent="0.25">
      <c r="A3556">
        <v>587076</v>
      </c>
      <c r="B3556" t="s">
        <v>1824</v>
      </c>
      <c r="C3556" t="s">
        <v>3168</v>
      </c>
      <c r="D3556" t="s">
        <v>28</v>
      </c>
      <c r="E3556" t="s">
        <v>40</v>
      </c>
      <c r="F3556" t="s">
        <v>430</v>
      </c>
      <c r="G3556">
        <v>0.25</v>
      </c>
      <c r="J3556" s="5">
        <v>605452600007</v>
      </c>
      <c r="K3556" s="5" t="s">
        <v>1023</v>
      </c>
      <c r="L3556" t="s">
        <v>2837</v>
      </c>
      <c r="M3556">
        <v>2021</v>
      </c>
      <c r="N3556">
        <v>16</v>
      </c>
      <c r="O3556" t="s">
        <v>168</v>
      </c>
      <c r="Q3556" t="s">
        <v>69</v>
      </c>
      <c r="R3556" t="s">
        <v>435</v>
      </c>
      <c r="S3556" t="s">
        <v>208</v>
      </c>
      <c r="T3556">
        <v>14</v>
      </c>
      <c r="U3556" s="7">
        <v>14</v>
      </c>
      <c r="V3556" s="4">
        <v>3.5</v>
      </c>
      <c r="Y3556">
        <v>3.5</v>
      </c>
      <c r="Z3556" t="s">
        <v>22</v>
      </c>
      <c r="AA3556" t="b">
        <v>0</v>
      </c>
      <c r="AB3556" t="s">
        <v>151</v>
      </c>
      <c r="AC3556" t="s">
        <v>151</v>
      </c>
    </row>
    <row r="3557" spans="1:29" hidden="1" x14ac:dyDescent="0.25">
      <c r="A3557">
        <v>592912</v>
      </c>
      <c r="B3557" t="s">
        <v>1826</v>
      </c>
      <c r="C3557" t="s">
        <v>3168</v>
      </c>
      <c r="D3557" t="s">
        <v>28</v>
      </c>
      <c r="E3557" t="s">
        <v>40</v>
      </c>
      <c r="F3557" t="s">
        <v>430</v>
      </c>
      <c r="G3557">
        <v>0.5</v>
      </c>
      <c r="H3557" t="s">
        <v>2945</v>
      </c>
      <c r="I3557" t="s">
        <v>143</v>
      </c>
      <c r="J3557" s="5">
        <v>616643600001</v>
      </c>
      <c r="K3557" s="5" t="s">
        <v>66</v>
      </c>
      <c r="L3557" t="s">
        <v>2946</v>
      </c>
      <c r="M3557">
        <v>2021</v>
      </c>
      <c r="N3557">
        <v>18</v>
      </c>
      <c r="O3557" t="s">
        <v>173</v>
      </c>
      <c r="P3557" t="s">
        <v>418</v>
      </c>
      <c r="Q3557" t="s">
        <v>69</v>
      </c>
      <c r="R3557" t="s">
        <v>435</v>
      </c>
      <c r="S3557" t="s">
        <v>145</v>
      </c>
      <c r="T3557">
        <v>22</v>
      </c>
      <c r="U3557" s="7">
        <v>22</v>
      </c>
      <c r="V3557" s="4">
        <v>11</v>
      </c>
      <c r="Y3557">
        <v>11</v>
      </c>
      <c r="Z3557" t="s">
        <v>22</v>
      </c>
      <c r="AA3557" t="b">
        <v>0</v>
      </c>
      <c r="AB3557" t="s">
        <v>76</v>
      </c>
      <c r="AC3557" t="s">
        <v>3186</v>
      </c>
    </row>
    <row r="3558" spans="1:29" x14ac:dyDescent="0.25">
      <c r="A3558">
        <v>598882</v>
      </c>
      <c r="B3558" t="s">
        <v>2180</v>
      </c>
      <c r="C3558" t="s">
        <v>3168</v>
      </c>
      <c r="D3558" t="s">
        <v>114</v>
      </c>
      <c r="E3558" t="s">
        <v>58</v>
      </c>
      <c r="G3558">
        <v>9.0909090909090995E-2</v>
      </c>
      <c r="J3558" s="5"/>
      <c r="K3558" s="5"/>
      <c r="M3558">
        <v>2021</v>
      </c>
      <c r="N3558">
        <v>124</v>
      </c>
      <c r="O3558" t="s">
        <v>34</v>
      </c>
      <c r="P3558" t="s">
        <v>1751</v>
      </c>
      <c r="Q3558" t="s">
        <v>35</v>
      </c>
      <c r="R3558" t="s">
        <v>58</v>
      </c>
      <c r="S3558" t="s">
        <v>60</v>
      </c>
      <c r="T3558">
        <v>3</v>
      </c>
      <c r="U3558" s="7">
        <v>3</v>
      </c>
      <c r="V3558" s="4">
        <v>0.27272727272727298</v>
      </c>
      <c r="Y3558">
        <v>0.27272727272727298</v>
      </c>
      <c r="Z3558" t="s">
        <v>22</v>
      </c>
      <c r="AA3558" t="b">
        <v>0</v>
      </c>
      <c r="AB3558" t="s">
        <v>45</v>
      </c>
      <c r="AC3558" t="s">
        <v>45</v>
      </c>
    </row>
    <row r="3559" spans="1:29" hidden="1" x14ac:dyDescent="0.25">
      <c r="A3559">
        <v>608558</v>
      </c>
      <c r="B3559" t="s">
        <v>1826</v>
      </c>
      <c r="C3559" t="s">
        <v>3168</v>
      </c>
      <c r="D3559" t="s">
        <v>28</v>
      </c>
      <c r="E3559" t="s">
        <v>288</v>
      </c>
      <c r="G3559">
        <v>0.14285714285713999</v>
      </c>
      <c r="J3559" s="5"/>
      <c r="K3559" s="5"/>
      <c r="M3559">
        <v>2020</v>
      </c>
      <c r="N3559">
        <v>66</v>
      </c>
      <c r="O3559" t="s">
        <v>34</v>
      </c>
      <c r="P3559" t="s">
        <v>698</v>
      </c>
      <c r="Q3559" t="s">
        <v>35</v>
      </c>
      <c r="R3559" t="s">
        <v>288</v>
      </c>
      <c r="S3559" t="s">
        <v>61</v>
      </c>
      <c r="T3559">
        <v>0</v>
      </c>
      <c r="U3559" s="7">
        <v>0</v>
      </c>
      <c r="V3559" s="4">
        <v>0</v>
      </c>
      <c r="Y3559">
        <v>0</v>
      </c>
      <c r="Z3559" t="s">
        <v>22</v>
      </c>
      <c r="AA3559" t="b">
        <v>0</v>
      </c>
      <c r="AB3559" t="s">
        <v>45</v>
      </c>
      <c r="AC3559" t="s">
        <v>45</v>
      </c>
    </row>
    <row r="3560" spans="1:29" hidden="1" x14ac:dyDescent="0.25">
      <c r="A3560">
        <v>601797</v>
      </c>
      <c r="B3560" t="s">
        <v>1832</v>
      </c>
      <c r="C3560" t="s">
        <v>3168</v>
      </c>
      <c r="D3560" t="s">
        <v>263</v>
      </c>
      <c r="E3560" t="s">
        <v>228</v>
      </c>
      <c r="G3560">
        <v>0.14285714285713999</v>
      </c>
      <c r="J3560" s="5"/>
      <c r="K3560" s="5"/>
      <c r="L3560" t="s">
        <v>2693</v>
      </c>
      <c r="M3560">
        <v>2021</v>
      </c>
      <c r="N3560">
        <v>10</v>
      </c>
      <c r="P3560" t="s">
        <v>2694</v>
      </c>
      <c r="Q3560" t="s">
        <v>35</v>
      </c>
      <c r="R3560" t="s">
        <v>228</v>
      </c>
      <c r="S3560" t="s">
        <v>61</v>
      </c>
      <c r="T3560">
        <v>0</v>
      </c>
      <c r="U3560" s="7">
        <v>0</v>
      </c>
      <c r="V3560" s="4">
        <v>0</v>
      </c>
      <c r="Y3560">
        <v>0</v>
      </c>
      <c r="Z3560" t="s">
        <v>22</v>
      </c>
      <c r="AA3560" t="b">
        <v>0</v>
      </c>
      <c r="AB3560" t="s">
        <v>151</v>
      </c>
      <c r="AC3560" t="s">
        <v>3189</v>
      </c>
    </row>
    <row r="3561" spans="1:29" x14ac:dyDescent="0.25">
      <c r="A3561">
        <v>595630</v>
      </c>
      <c r="B3561" t="s">
        <v>254</v>
      </c>
      <c r="C3561" t="s">
        <v>3168</v>
      </c>
      <c r="D3561" t="s">
        <v>28</v>
      </c>
      <c r="E3561" t="s">
        <v>568</v>
      </c>
      <c r="G3561">
        <v>1</v>
      </c>
      <c r="J3561" s="5"/>
      <c r="K3561" s="5"/>
      <c r="M3561">
        <v>2021</v>
      </c>
      <c r="N3561">
        <v>280</v>
      </c>
      <c r="O3561" t="s">
        <v>34</v>
      </c>
      <c r="P3561" t="s">
        <v>258</v>
      </c>
      <c r="Q3561" t="s">
        <v>35</v>
      </c>
      <c r="R3561" t="s">
        <v>568</v>
      </c>
      <c r="S3561" t="s">
        <v>191</v>
      </c>
      <c r="T3561">
        <v>1</v>
      </c>
      <c r="U3561" s="7">
        <v>1</v>
      </c>
      <c r="V3561" s="4">
        <v>1</v>
      </c>
      <c r="Y3561">
        <v>1</v>
      </c>
      <c r="Z3561" t="s">
        <v>22</v>
      </c>
      <c r="AA3561" t="b">
        <v>0</v>
      </c>
      <c r="AB3561" t="s">
        <v>38</v>
      </c>
      <c r="AC3561" t="s">
        <v>38</v>
      </c>
    </row>
    <row r="3562" spans="1:29" hidden="1" x14ac:dyDescent="0.25">
      <c r="A3562">
        <v>602604</v>
      </c>
      <c r="B3562" t="s">
        <v>2549</v>
      </c>
      <c r="C3562" t="s">
        <v>3168</v>
      </c>
      <c r="D3562" t="s">
        <v>333</v>
      </c>
      <c r="E3562" t="s">
        <v>40</v>
      </c>
      <c r="F3562" t="s">
        <v>41</v>
      </c>
      <c r="G3562">
        <v>0.33333333333332998</v>
      </c>
      <c r="J3562" s="5"/>
      <c r="K3562" s="5"/>
      <c r="L3562" t="s">
        <v>458</v>
      </c>
      <c r="M3562">
        <v>2021</v>
      </c>
      <c r="N3562">
        <v>18</v>
      </c>
      <c r="O3562" t="s">
        <v>34</v>
      </c>
      <c r="Q3562" t="s">
        <v>35</v>
      </c>
      <c r="R3562" t="s">
        <v>43</v>
      </c>
      <c r="S3562" t="s">
        <v>44</v>
      </c>
      <c r="T3562">
        <v>0.5</v>
      </c>
      <c r="U3562" s="7">
        <v>0.5</v>
      </c>
      <c r="V3562" s="4">
        <v>0.16666666666666499</v>
      </c>
      <c r="Y3562">
        <v>0.16666666666666499</v>
      </c>
      <c r="Z3562" t="s">
        <v>22</v>
      </c>
      <c r="AA3562" t="b">
        <v>0</v>
      </c>
      <c r="AB3562" t="s">
        <v>151</v>
      </c>
      <c r="AC3562" t="s">
        <v>458</v>
      </c>
    </row>
    <row r="3563" spans="1:29" hidden="1" x14ac:dyDescent="0.25">
      <c r="A3563">
        <v>605828</v>
      </c>
      <c r="B3563" t="s">
        <v>2947</v>
      </c>
      <c r="C3563" t="s">
        <v>3168</v>
      </c>
      <c r="D3563" t="s">
        <v>74</v>
      </c>
      <c r="E3563" t="s">
        <v>553</v>
      </c>
      <c r="F3563" t="s">
        <v>89</v>
      </c>
      <c r="G3563">
        <v>1</v>
      </c>
      <c r="J3563" s="5"/>
      <c r="K3563" s="5"/>
      <c r="L3563" t="s">
        <v>834</v>
      </c>
      <c r="M3563">
        <v>2020</v>
      </c>
      <c r="N3563">
        <v>3</v>
      </c>
      <c r="O3563" t="s">
        <v>34</v>
      </c>
      <c r="Q3563" t="s">
        <v>35</v>
      </c>
      <c r="R3563" t="s">
        <v>3106</v>
      </c>
      <c r="S3563" t="s">
        <v>92</v>
      </c>
      <c r="T3563">
        <v>1</v>
      </c>
      <c r="U3563" s="7">
        <v>1</v>
      </c>
      <c r="V3563" s="4">
        <v>1</v>
      </c>
      <c r="Y3563">
        <v>1</v>
      </c>
      <c r="Z3563" t="s">
        <v>22</v>
      </c>
      <c r="AA3563" t="b">
        <v>0</v>
      </c>
      <c r="AB3563" t="s">
        <v>110</v>
      </c>
      <c r="AC3563" t="s">
        <v>110</v>
      </c>
    </row>
    <row r="3564" spans="1:29" hidden="1" x14ac:dyDescent="0.25">
      <c r="A3564">
        <v>600659</v>
      </c>
      <c r="B3564" t="s">
        <v>1843</v>
      </c>
      <c r="C3564" t="s">
        <v>3168</v>
      </c>
      <c r="D3564" t="s">
        <v>947</v>
      </c>
      <c r="E3564" t="s">
        <v>99</v>
      </c>
      <c r="F3564" t="s">
        <v>100</v>
      </c>
      <c r="G3564">
        <v>0.25</v>
      </c>
      <c r="H3564" t="s">
        <v>2948</v>
      </c>
      <c r="J3564" s="5"/>
      <c r="K3564" s="5"/>
      <c r="L3564" t="s">
        <v>2949</v>
      </c>
      <c r="M3564">
        <v>2021</v>
      </c>
      <c r="N3564">
        <v>8</v>
      </c>
      <c r="P3564" t="s">
        <v>2950</v>
      </c>
      <c r="Q3564" t="s">
        <v>69</v>
      </c>
      <c r="R3564" t="s">
        <v>103</v>
      </c>
      <c r="S3564" t="s">
        <v>104</v>
      </c>
      <c r="T3564">
        <v>0.25</v>
      </c>
      <c r="U3564" s="7">
        <v>0.5</v>
      </c>
      <c r="V3564" s="4">
        <v>0.125</v>
      </c>
      <c r="Y3564">
        <v>0.125</v>
      </c>
      <c r="Z3564" t="s">
        <v>22</v>
      </c>
      <c r="AA3564" t="b">
        <v>0</v>
      </c>
      <c r="AB3564" t="s">
        <v>151</v>
      </c>
      <c r="AC3564" t="s">
        <v>151</v>
      </c>
    </row>
    <row r="3565" spans="1:29" hidden="1" x14ac:dyDescent="0.25">
      <c r="A3565">
        <v>600445</v>
      </c>
      <c r="B3565" t="s">
        <v>2951</v>
      </c>
      <c r="C3565" t="s">
        <v>3168</v>
      </c>
      <c r="D3565" t="s">
        <v>263</v>
      </c>
      <c r="E3565" t="s">
        <v>40</v>
      </c>
      <c r="F3565" t="s">
        <v>41</v>
      </c>
      <c r="G3565">
        <v>1</v>
      </c>
      <c r="J3565" s="5"/>
      <c r="K3565" s="5"/>
      <c r="L3565" t="s">
        <v>1152</v>
      </c>
      <c r="M3565">
        <v>2021</v>
      </c>
      <c r="N3565">
        <v>16</v>
      </c>
      <c r="O3565" t="s">
        <v>34</v>
      </c>
      <c r="Q3565" t="s">
        <v>69</v>
      </c>
      <c r="R3565" t="s">
        <v>43</v>
      </c>
      <c r="S3565" t="s">
        <v>44</v>
      </c>
      <c r="T3565">
        <v>0.5</v>
      </c>
      <c r="U3565" s="7">
        <v>1</v>
      </c>
      <c r="V3565" s="4">
        <v>1</v>
      </c>
      <c r="Y3565">
        <v>1</v>
      </c>
      <c r="Z3565" t="s">
        <v>22</v>
      </c>
      <c r="AA3565" t="b">
        <v>0</v>
      </c>
      <c r="AB3565" t="s">
        <v>151</v>
      </c>
      <c r="AC3565" t="s">
        <v>3189</v>
      </c>
    </row>
    <row r="3566" spans="1:29" hidden="1" x14ac:dyDescent="0.25">
      <c r="A3566">
        <v>599567</v>
      </c>
      <c r="B3566" t="s">
        <v>2952</v>
      </c>
      <c r="C3566" t="s">
        <v>3168</v>
      </c>
      <c r="D3566" t="s">
        <v>63</v>
      </c>
      <c r="E3566" t="s">
        <v>58</v>
      </c>
      <c r="G3566">
        <v>0.2</v>
      </c>
      <c r="J3566" s="5"/>
      <c r="K3566" s="5"/>
      <c r="M3566">
        <v>2021</v>
      </c>
      <c r="N3566">
        <v>203</v>
      </c>
      <c r="O3566" t="s">
        <v>34</v>
      </c>
      <c r="P3566" t="s">
        <v>732</v>
      </c>
      <c r="Q3566" t="s">
        <v>35</v>
      </c>
      <c r="R3566" t="s">
        <v>58</v>
      </c>
      <c r="S3566" t="s">
        <v>60</v>
      </c>
      <c r="T3566">
        <v>3</v>
      </c>
      <c r="U3566" s="7">
        <v>3</v>
      </c>
      <c r="V3566" s="4">
        <v>0.60000000000000009</v>
      </c>
      <c r="Y3566">
        <v>0.60000000000000009</v>
      </c>
      <c r="Z3566" t="s">
        <v>22</v>
      </c>
      <c r="AA3566" t="b">
        <v>0</v>
      </c>
      <c r="AB3566" t="s">
        <v>151</v>
      </c>
      <c r="AC3566" t="s">
        <v>3189</v>
      </c>
    </row>
    <row r="3567" spans="1:29" hidden="1" x14ac:dyDescent="0.25">
      <c r="A3567">
        <v>607376</v>
      </c>
      <c r="B3567" t="s">
        <v>2951</v>
      </c>
      <c r="C3567" t="s">
        <v>3168</v>
      </c>
      <c r="D3567" t="s">
        <v>263</v>
      </c>
      <c r="E3567" t="s">
        <v>568</v>
      </c>
      <c r="G3567">
        <v>0.2</v>
      </c>
      <c r="J3567" s="5"/>
      <c r="K3567" s="5"/>
      <c r="M3567">
        <v>2021</v>
      </c>
      <c r="N3567">
        <v>286</v>
      </c>
      <c r="P3567" t="s">
        <v>266</v>
      </c>
      <c r="Q3567" t="s">
        <v>35</v>
      </c>
      <c r="R3567" t="s">
        <v>568</v>
      </c>
      <c r="S3567" t="s">
        <v>191</v>
      </c>
      <c r="T3567">
        <v>1</v>
      </c>
      <c r="U3567" s="7">
        <v>1</v>
      </c>
      <c r="V3567" s="4">
        <v>0.2</v>
      </c>
      <c r="Y3567">
        <v>0.2</v>
      </c>
      <c r="Z3567" t="s">
        <v>22</v>
      </c>
      <c r="AA3567" t="b">
        <v>0</v>
      </c>
      <c r="AB3567" t="s">
        <v>151</v>
      </c>
      <c r="AC3567" t="s">
        <v>3189</v>
      </c>
    </row>
    <row r="3568" spans="1:29" hidden="1" x14ac:dyDescent="0.25">
      <c r="A3568">
        <v>607796</v>
      </c>
      <c r="B3568" t="s">
        <v>1862</v>
      </c>
      <c r="C3568" t="s">
        <v>3168</v>
      </c>
      <c r="D3568" t="s">
        <v>437</v>
      </c>
      <c r="E3568" t="s">
        <v>40</v>
      </c>
      <c r="F3568" t="s">
        <v>89</v>
      </c>
      <c r="G3568">
        <v>1</v>
      </c>
      <c r="J3568" s="5"/>
      <c r="K3568" s="5"/>
      <c r="L3568" t="s">
        <v>1629</v>
      </c>
      <c r="M3568">
        <v>2021</v>
      </c>
      <c r="N3568">
        <v>10</v>
      </c>
      <c r="O3568" t="s">
        <v>168</v>
      </c>
      <c r="Q3568" t="s">
        <v>35</v>
      </c>
      <c r="R3568" t="s">
        <v>91</v>
      </c>
      <c r="S3568" t="s">
        <v>92</v>
      </c>
      <c r="T3568">
        <v>1</v>
      </c>
      <c r="U3568" s="7">
        <v>1</v>
      </c>
      <c r="V3568" s="4">
        <v>1</v>
      </c>
      <c r="Y3568">
        <v>1</v>
      </c>
      <c r="Z3568" t="s">
        <v>22</v>
      </c>
      <c r="AA3568" t="b">
        <v>0</v>
      </c>
      <c r="AB3568" t="s">
        <v>76</v>
      </c>
      <c r="AC3568" t="s">
        <v>3187</v>
      </c>
    </row>
    <row r="3569" spans="1:29" hidden="1" x14ac:dyDescent="0.25">
      <c r="A3569">
        <v>607803</v>
      </c>
      <c r="B3569" t="s">
        <v>1862</v>
      </c>
      <c r="C3569" t="s">
        <v>3168</v>
      </c>
      <c r="D3569" t="s">
        <v>437</v>
      </c>
      <c r="E3569" t="s">
        <v>40</v>
      </c>
      <c r="F3569" t="s">
        <v>41</v>
      </c>
      <c r="G3569">
        <v>1</v>
      </c>
      <c r="J3569" s="5"/>
      <c r="K3569" s="5"/>
      <c r="L3569" t="s">
        <v>2953</v>
      </c>
      <c r="M3569">
        <v>2021</v>
      </c>
      <c r="N3569">
        <v>17</v>
      </c>
      <c r="O3569" t="s">
        <v>34</v>
      </c>
      <c r="Q3569" t="s">
        <v>35</v>
      </c>
      <c r="R3569" t="s">
        <v>43</v>
      </c>
      <c r="S3569" t="s">
        <v>44</v>
      </c>
      <c r="T3569">
        <v>0.5</v>
      </c>
      <c r="U3569" s="7">
        <v>0.5</v>
      </c>
      <c r="V3569" s="4">
        <v>0.5</v>
      </c>
      <c r="Y3569">
        <v>0.5</v>
      </c>
      <c r="Z3569" t="s">
        <v>22</v>
      </c>
      <c r="AA3569" t="b">
        <v>0</v>
      </c>
      <c r="AB3569" t="s">
        <v>76</v>
      </c>
      <c r="AC3569" t="s">
        <v>3187</v>
      </c>
    </row>
    <row r="3570" spans="1:29" hidden="1" x14ac:dyDescent="0.25">
      <c r="A3570">
        <v>571262</v>
      </c>
      <c r="B3570" t="s">
        <v>2954</v>
      </c>
      <c r="C3570" t="s">
        <v>3168</v>
      </c>
      <c r="D3570" t="s">
        <v>234</v>
      </c>
      <c r="E3570" t="s">
        <v>99</v>
      </c>
      <c r="F3570" t="s">
        <v>100</v>
      </c>
      <c r="G3570">
        <v>1</v>
      </c>
      <c r="J3570" s="5"/>
      <c r="K3570" s="5"/>
      <c r="L3570" t="s">
        <v>2955</v>
      </c>
      <c r="M3570">
        <v>2020</v>
      </c>
      <c r="N3570">
        <v>6</v>
      </c>
      <c r="P3570" t="s">
        <v>650</v>
      </c>
      <c r="Q3570" t="s">
        <v>35</v>
      </c>
      <c r="R3570" t="s">
        <v>103</v>
      </c>
      <c r="S3570" t="s">
        <v>104</v>
      </c>
      <c r="T3570">
        <v>0.25</v>
      </c>
      <c r="U3570" s="7">
        <v>0.25</v>
      </c>
      <c r="V3570" s="4">
        <v>0.25</v>
      </c>
      <c r="Y3570">
        <v>0.25</v>
      </c>
      <c r="Z3570" t="s">
        <v>22</v>
      </c>
      <c r="AA3570" t="b">
        <v>0</v>
      </c>
      <c r="AB3570" t="s">
        <v>76</v>
      </c>
      <c r="AC3570" t="s">
        <v>3186</v>
      </c>
    </row>
    <row r="3571" spans="1:29" hidden="1" x14ac:dyDescent="0.25">
      <c r="A3571">
        <v>587827</v>
      </c>
      <c r="B3571" t="s">
        <v>2954</v>
      </c>
      <c r="C3571" t="s">
        <v>3168</v>
      </c>
      <c r="D3571" t="s">
        <v>234</v>
      </c>
      <c r="E3571" t="s">
        <v>40</v>
      </c>
      <c r="F3571" t="s">
        <v>41</v>
      </c>
      <c r="G3571">
        <v>1</v>
      </c>
      <c r="J3571" s="5"/>
      <c r="K3571" s="5"/>
      <c r="L3571" t="s">
        <v>973</v>
      </c>
      <c r="M3571">
        <v>2021</v>
      </c>
      <c r="N3571">
        <v>17</v>
      </c>
      <c r="O3571" t="s">
        <v>34</v>
      </c>
      <c r="Q3571" t="s">
        <v>35</v>
      </c>
      <c r="R3571" t="s">
        <v>43</v>
      </c>
      <c r="S3571" t="s">
        <v>44</v>
      </c>
      <c r="T3571">
        <v>0.5</v>
      </c>
      <c r="U3571" s="7">
        <v>0.5</v>
      </c>
      <c r="V3571" s="4">
        <v>0.5</v>
      </c>
      <c r="Y3571">
        <v>0.5</v>
      </c>
      <c r="Z3571" t="s">
        <v>22</v>
      </c>
      <c r="AA3571" t="b">
        <v>0</v>
      </c>
      <c r="AB3571" t="s">
        <v>76</v>
      </c>
      <c r="AC3571" t="s">
        <v>3186</v>
      </c>
    </row>
    <row r="3572" spans="1:29" hidden="1" x14ac:dyDescent="0.25">
      <c r="A3572">
        <v>595350</v>
      </c>
      <c r="B3572" t="s">
        <v>1877</v>
      </c>
      <c r="C3572" t="s">
        <v>3168</v>
      </c>
      <c r="D3572" t="s">
        <v>234</v>
      </c>
      <c r="E3572" t="s">
        <v>117</v>
      </c>
      <c r="G3572">
        <v>0.33333333333332998</v>
      </c>
      <c r="J3572" s="5"/>
      <c r="K3572" s="5"/>
      <c r="L3572" t="s">
        <v>2790</v>
      </c>
      <c r="M3572">
        <v>2020</v>
      </c>
      <c r="N3572">
        <v>20</v>
      </c>
      <c r="O3572" t="s">
        <v>34</v>
      </c>
      <c r="P3572" t="s">
        <v>2791</v>
      </c>
      <c r="Q3572" t="s">
        <v>35</v>
      </c>
      <c r="R3572" t="s">
        <v>117</v>
      </c>
      <c r="S3572" t="s">
        <v>120</v>
      </c>
      <c r="T3572">
        <v>1</v>
      </c>
      <c r="U3572" s="7">
        <v>1</v>
      </c>
      <c r="V3572" s="4">
        <v>0.33333333333332998</v>
      </c>
      <c r="Y3572">
        <v>0.33333333333332998</v>
      </c>
      <c r="Z3572" t="s">
        <v>22</v>
      </c>
      <c r="AA3572" t="b">
        <v>0</v>
      </c>
      <c r="AB3572" t="s">
        <v>76</v>
      </c>
      <c r="AC3572" t="s">
        <v>3186</v>
      </c>
    </row>
    <row r="3573" spans="1:29" hidden="1" x14ac:dyDescent="0.25">
      <c r="A3573">
        <v>597730</v>
      </c>
      <c r="B3573" t="s">
        <v>1877</v>
      </c>
      <c r="C3573" t="s">
        <v>3168</v>
      </c>
      <c r="D3573" t="s">
        <v>234</v>
      </c>
      <c r="E3573" t="s">
        <v>117</v>
      </c>
      <c r="G3573">
        <v>0.25</v>
      </c>
      <c r="J3573" s="5"/>
      <c r="K3573" s="5"/>
      <c r="L3573" t="s">
        <v>2956</v>
      </c>
      <c r="M3573">
        <v>2021</v>
      </c>
      <c r="N3573">
        <v>17</v>
      </c>
      <c r="O3573" t="s">
        <v>68</v>
      </c>
      <c r="P3573" t="s">
        <v>418</v>
      </c>
      <c r="Q3573" t="s">
        <v>69</v>
      </c>
      <c r="R3573" t="s">
        <v>117</v>
      </c>
      <c r="S3573" t="s">
        <v>120</v>
      </c>
      <c r="T3573">
        <v>5</v>
      </c>
      <c r="U3573" s="7">
        <v>5</v>
      </c>
      <c r="V3573" s="4">
        <v>1.25</v>
      </c>
      <c r="W3573">
        <v>5</v>
      </c>
      <c r="Y3573">
        <v>1.25</v>
      </c>
      <c r="Z3573" t="s">
        <v>22</v>
      </c>
      <c r="AA3573" t="b">
        <v>0</v>
      </c>
      <c r="AB3573" t="s">
        <v>151</v>
      </c>
      <c r="AC3573" t="s">
        <v>3191</v>
      </c>
    </row>
    <row r="3574" spans="1:29" hidden="1" x14ac:dyDescent="0.25">
      <c r="A3574">
        <v>597731</v>
      </c>
      <c r="B3574" t="s">
        <v>1877</v>
      </c>
      <c r="C3574" t="s">
        <v>3168</v>
      </c>
      <c r="D3574" t="s">
        <v>234</v>
      </c>
      <c r="E3574" t="s">
        <v>117</v>
      </c>
      <c r="G3574">
        <v>0.2</v>
      </c>
      <c r="J3574" s="5"/>
      <c r="K3574" s="5"/>
      <c r="L3574" t="s">
        <v>2956</v>
      </c>
      <c r="M3574">
        <v>2021</v>
      </c>
      <c r="N3574">
        <v>14</v>
      </c>
      <c r="O3574" t="s">
        <v>68</v>
      </c>
      <c r="P3574" t="s">
        <v>418</v>
      </c>
      <c r="Q3574" t="s">
        <v>69</v>
      </c>
      <c r="R3574" t="s">
        <v>117</v>
      </c>
      <c r="S3574" t="s">
        <v>120</v>
      </c>
      <c r="T3574">
        <v>5</v>
      </c>
      <c r="U3574" s="7">
        <v>5</v>
      </c>
      <c r="V3574" s="4">
        <v>1</v>
      </c>
      <c r="W3574">
        <v>5</v>
      </c>
      <c r="Y3574">
        <v>1</v>
      </c>
      <c r="Z3574" t="s">
        <v>22</v>
      </c>
      <c r="AA3574" t="b">
        <v>0</v>
      </c>
      <c r="AB3574" t="s">
        <v>151</v>
      </c>
      <c r="AC3574" t="s">
        <v>3191</v>
      </c>
    </row>
    <row r="3575" spans="1:29" hidden="1" x14ac:dyDescent="0.25">
      <c r="A3575">
        <v>597807</v>
      </c>
      <c r="B3575" t="s">
        <v>1877</v>
      </c>
      <c r="C3575" t="s">
        <v>3168</v>
      </c>
      <c r="D3575" t="s">
        <v>234</v>
      </c>
      <c r="E3575" t="s">
        <v>40</v>
      </c>
      <c r="F3575" t="s">
        <v>64</v>
      </c>
      <c r="G3575">
        <v>0.2</v>
      </c>
      <c r="H3575" t="s">
        <v>2957</v>
      </c>
      <c r="I3575" t="s">
        <v>66</v>
      </c>
      <c r="J3575" s="5">
        <v>676289800001</v>
      </c>
      <c r="K3575" s="5" t="s">
        <v>143</v>
      </c>
      <c r="L3575" t="s">
        <v>2958</v>
      </c>
      <c r="M3575">
        <v>2021</v>
      </c>
      <c r="N3575">
        <v>23</v>
      </c>
      <c r="O3575" t="s">
        <v>149</v>
      </c>
      <c r="P3575" t="s">
        <v>397</v>
      </c>
      <c r="Q3575" t="s">
        <v>69</v>
      </c>
      <c r="R3575" t="s">
        <v>70</v>
      </c>
      <c r="S3575" t="s">
        <v>71</v>
      </c>
      <c r="T3575">
        <v>12</v>
      </c>
      <c r="U3575" s="7">
        <v>12</v>
      </c>
      <c r="V3575" s="4">
        <v>2.4000000000000004</v>
      </c>
      <c r="Y3575">
        <v>2.4000000000000004</v>
      </c>
      <c r="Z3575" t="s">
        <v>22</v>
      </c>
      <c r="AA3575" t="b">
        <v>0</v>
      </c>
      <c r="AB3575" t="s">
        <v>76</v>
      </c>
      <c r="AC3575" t="s">
        <v>3186</v>
      </c>
    </row>
    <row r="3576" spans="1:29" hidden="1" x14ac:dyDescent="0.25">
      <c r="A3576">
        <v>600476</v>
      </c>
      <c r="B3576" t="s">
        <v>1877</v>
      </c>
      <c r="C3576" t="s">
        <v>3168</v>
      </c>
      <c r="D3576" t="s">
        <v>234</v>
      </c>
      <c r="E3576" t="s">
        <v>40</v>
      </c>
      <c r="F3576" t="s">
        <v>64</v>
      </c>
      <c r="G3576">
        <v>0.16666666666666999</v>
      </c>
      <c r="J3576" s="5">
        <v>661349900001</v>
      </c>
      <c r="K3576" s="5" t="s">
        <v>49</v>
      </c>
      <c r="L3576" t="s">
        <v>1073</v>
      </c>
      <c r="M3576">
        <v>2021</v>
      </c>
      <c r="N3576">
        <v>13</v>
      </c>
      <c r="O3576" t="s">
        <v>159</v>
      </c>
      <c r="Q3576" t="s">
        <v>69</v>
      </c>
      <c r="R3576" t="s">
        <v>70</v>
      </c>
      <c r="S3576" t="s">
        <v>390</v>
      </c>
      <c r="T3576">
        <v>9</v>
      </c>
      <c r="U3576" s="7">
        <v>9</v>
      </c>
      <c r="V3576" s="4">
        <v>1.50000000000003</v>
      </c>
      <c r="Y3576">
        <v>1.50000000000003</v>
      </c>
      <c r="Z3576" t="s">
        <v>22</v>
      </c>
      <c r="AA3576" t="b">
        <v>0</v>
      </c>
      <c r="AB3576" t="s">
        <v>76</v>
      </c>
      <c r="AC3576" t="s">
        <v>3186</v>
      </c>
    </row>
    <row r="3577" spans="1:29" hidden="1" x14ac:dyDescent="0.25">
      <c r="A3577">
        <v>600484</v>
      </c>
      <c r="B3577" t="s">
        <v>1877</v>
      </c>
      <c r="C3577" t="s">
        <v>3168</v>
      </c>
      <c r="D3577" t="s">
        <v>234</v>
      </c>
      <c r="E3577" t="s">
        <v>99</v>
      </c>
      <c r="F3577" t="s">
        <v>1139</v>
      </c>
      <c r="G3577">
        <v>0.33333333333332998</v>
      </c>
      <c r="J3577" s="5"/>
      <c r="K3577" s="5"/>
      <c r="L3577" t="s">
        <v>2959</v>
      </c>
      <c r="M3577">
        <v>2021</v>
      </c>
      <c r="N3577">
        <v>9</v>
      </c>
      <c r="P3577" t="s">
        <v>266</v>
      </c>
      <c r="Q3577" t="s">
        <v>69</v>
      </c>
      <c r="R3577" t="s">
        <v>3113</v>
      </c>
      <c r="S3577" t="s">
        <v>225</v>
      </c>
      <c r="T3577">
        <v>0.5</v>
      </c>
      <c r="U3577" s="7">
        <v>1</v>
      </c>
      <c r="V3577" s="4">
        <v>0.33333333333332998</v>
      </c>
      <c r="Y3577">
        <v>0.33333333333332998</v>
      </c>
      <c r="Z3577" t="s">
        <v>22</v>
      </c>
      <c r="AA3577" t="b">
        <v>0</v>
      </c>
      <c r="AB3577" t="s">
        <v>76</v>
      </c>
      <c r="AC3577" t="s">
        <v>3186</v>
      </c>
    </row>
    <row r="3578" spans="1:29" x14ac:dyDescent="0.25">
      <c r="A3578">
        <v>604377</v>
      </c>
      <c r="B3578" t="s">
        <v>1900</v>
      </c>
      <c r="C3578" t="s">
        <v>3168</v>
      </c>
      <c r="D3578" t="s">
        <v>28</v>
      </c>
      <c r="E3578" t="s">
        <v>40</v>
      </c>
      <c r="F3578" t="s">
        <v>41</v>
      </c>
      <c r="G3578">
        <v>1</v>
      </c>
      <c r="J3578" s="5"/>
      <c r="K3578" s="5"/>
      <c r="L3578" t="s">
        <v>1152</v>
      </c>
      <c r="M3578">
        <v>2021</v>
      </c>
      <c r="N3578">
        <v>21</v>
      </c>
      <c r="O3578" t="s">
        <v>34</v>
      </c>
      <c r="Q3578" t="s">
        <v>69</v>
      </c>
      <c r="R3578" t="s">
        <v>43</v>
      </c>
      <c r="S3578" t="s">
        <v>44</v>
      </c>
      <c r="T3578">
        <v>0.5</v>
      </c>
      <c r="U3578" s="7">
        <v>1</v>
      </c>
      <c r="V3578" s="4">
        <v>1</v>
      </c>
      <c r="Y3578">
        <v>1</v>
      </c>
      <c r="Z3578" t="s">
        <v>22</v>
      </c>
      <c r="AA3578" t="b">
        <v>0</v>
      </c>
      <c r="AB3578" t="s">
        <v>45</v>
      </c>
      <c r="AC3578" t="s">
        <v>45</v>
      </c>
    </row>
    <row r="3579" spans="1:29" hidden="1" x14ac:dyDescent="0.25">
      <c r="A3579">
        <v>604413</v>
      </c>
      <c r="B3579" t="s">
        <v>1900</v>
      </c>
      <c r="C3579" t="s">
        <v>3168</v>
      </c>
      <c r="D3579" t="s">
        <v>28</v>
      </c>
      <c r="E3579" t="s">
        <v>75</v>
      </c>
      <c r="G3579">
        <v>1</v>
      </c>
      <c r="J3579" s="5"/>
      <c r="K3579" s="5"/>
      <c r="M3579">
        <v>2021</v>
      </c>
      <c r="Q3579" t="s">
        <v>35</v>
      </c>
      <c r="R3579" t="s">
        <v>75</v>
      </c>
      <c r="S3579" t="s">
        <v>61</v>
      </c>
      <c r="T3579">
        <v>0</v>
      </c>
      <c r="U3579" s="7">
        <v>0</v>
      </c>
      <c r="V3579" s="4">
        <v>0</v>
      </c>
      <c r="Y3579">
        <v>0</v>
      </c>
      <c r="Z3579" t="s">
        <v>22</v>
      </c>
      <c r="AA3579" t="b">
        <v>0</v>
      </c>
      <c r="AB3579" t="s">
        <v>45</v>
      </c>
      <c r="AC3579" t="s">
        <v>45</v>
      </c>
    </row>
    <row r="3580" spans="1:29" hidden="1" x14ac:dyDescent="0.25">
      <c r="A3580">
        <v>607153</v>
      </c>
      <c r="B3580" t="s">
        <v>1900</v>
      </c>
      <c r="C3580" t="s">
        <v>3168</v>
      </c>
      <c r="D3580" t="s">
        <v>28</v>
      </c>
      <c r="E3580" t="s">
        <v>75</v>
      </c>
      <c r="G3580">
        <v>0.14285714285713999</v>
      </c>
      <c r="J3580" s="5"/>
      <c r="K3580" s="5"/>
      <c r="M3580">
        <v>2021</v>
      </c>
      <c r="N3580">
        <v>232</v>
      </c>
      <c r="P3580" t="s">
        <v>266</v>
      </c>
      <c r="Q3580" t="s">
        <v>35</v>
      </c>
      <c r="R3580" t="s">
        <v>75</v>
      </c>
      <c r="S3580" t="s">
        <v>61</v>
      </c>
      <c r="T3580">
        <v>0</v>
      </c>
      <c r="U3580" s="7">
        <v>0</v>
      </c>
      <c r="V3580" s="4">
        <v>0</v>
      </c>
      <c r="Y3580">
        <v>0</v>
      </c>
      <c r="Z3580" t="s">
        <v>22</v>
      </c>
      <c r="AA3580" t="b">
        <v>0</v>
      </c>
      <c r="AB3580" t="s">
        <v>45</v>
      </c>
      <c r="AC3580" t="s">
        <v>45</v>
      </c>
    </row>
    <row r="3581" spans="1:29" hidden="1" x14ac:dyDescent="0.25">
      <c r="A3581">
        <v>607161</v>
      </c>
      <c r="B3581" t="s">
        <v>1900</v>
      </c>
      <c r="C3581" t="s">
        <v>3168</v>
      </c>
      <c r="D3581" t="s">
        <v>28</v>
      </c>
      <c r="E3581" t="s">
        <v>75</v>
      </c>
      <c r="G3581">
        <v>0.16666666666666999</v>
      </c>
      <c r="J3581" s="5"/>
      <c r="K3581" s="5"/>
      <c r="M3581">
        <v>2021</v>
      </c>
      <c r="N3581">
        <v>184</v>
      </c>
      <c r="P3581" t="s">
        <v>266</v>
      </c>
      <c r="Q3581" t="s">
        <v>35</v>
      </c>
      <c r="R3581" t="s">
        <v>75</v>
      </c>
      <c r="S3581" t="s">
        <v>61</v>
      </c>
      <c r="T3581">
        <v>0</v>
      </c>
      <c r="U3581" s="7">
        <v>0</v>
      </c>
      <c r="V3581" s="4">
        <v>0</v>
      </c>
      <c r="Y3581">
        <v>0</v>
      </c>
      <c r="Z3581" t="s">
        <v>22</v>
      </c>
      <c r="AA3581" t="b">
        <v>0</v>
      </c>
      <c r="AB3581" t="s">
        <v>45</v>
      </c>
      <c r="AC3581" t="s">
        <v>45</v>
      </c>
    </row>
    <row r="3582" spans="1:29" hidden="1" x14ac:dyDescent="0.25">
      <c r="A3582">
        <v>607166</v>
      </c>
      <c r="B3582" t="s">
        <v>1900</v>
      </c>
      <c r="C3582" t="s">
        <v>3168</v>
      </c>
      <c r="D3582" t="s">
        <v>28</v>
      </c>
      <c r="E3582" t="s">
        <v>75</v>
      </c>
      <c r="G3582">
        <v>0.14285714285713999</v>
      </c>
      <c r="J3582" s="5"/>
      <c r="K3582" s="5"/>
      <c r="M3582">
        <v>2021</v>
      </c>
      <c r="N3582">
        <v>102</v>
      </c>
      <c r="P3582" t="s">
        <v>266</v>
      </c>
      <c r="Q3582" t="s">
        <v>35</v>
      </c>
      <c r="R3582" t="s">
        <v>75</v>
      </c>
      <c r="S3582" t="s">
        <v>61</v>
      </c>
      <c r="T3582">
        <v>0</v>
      </c>
      <c r="U3582" s="7">
        <v>0</v>
      </c>
      <c r="V3582" s="4">
        <v>0</v>
      </c>
      <c r="Y3582">
        <v>0</v>
      </c>
      <c r="Z3582" t="s">
        <v>22</v>
      </c>
      <c r="AA3582" t="b">
        <v>0</v>
      </c>
      <c r="AB3582" t="s">
        <v>45</v>
      </c>
      <c r="AC3582" t="s">
        <v>45</v>
      </c>
    </row>
    <row r="3583" spans="1:29" x14ac:dyDescent="0.25">
      <c r="A3583">
        <v>599567</v>
      </c>
      <c r="B3583" t="s">
        <v>314</v>
      </c>
      <c r="C3583" t="s">
        <v>3168</v>
      </c>
      <c r="D3583" t="s">
        <v>63</v>
      </c>
      <c r="E3583" t="s">
        <v>58</v>
      </c>
      <c r="G3583">
        <v>0.2</v>
      </c>
      <c r="J3583" s="5"/>
      <c r="K3583" s="5"/>
      <c r="M3583">
        <v>2021</v>
      </c>
      <c r="N3583">
        <v>203</v>
      </c>
      <c r="O3583" t="s">
        <v>34</v>
      </c>
      <c r="P3583" t="s">
        <v>732</v>
      </c>
      <c r="Q3583" t="s">
        <v>35</v>
      </c>
      <c r="R3583" t="s">
        <v>58</v>
      </c>
      <c r="S3583" t="s">
        <v>60</v>
      </c>
      <c r="T3583">
        <v>3</v>
      </c>
      <c r="U3583" s="7">
        <v>3</v>
      </c>
      <c r="V3583" s="4">
        <v>0.60000000000000009</v>
      </c>
      <c r="Y3583">
        <v>0.60000000000000009</v>
      </c>
      <c r="Z3583" t="s">
        <v>22</v>
      </c>
      <c r="AA3583" t="b">
        <v>0</v>
      </c>
      <c r="AB3583" t="s">
        <v>45</v>
      </c>
      <c r="AC3583" t="s">
        <v>45</v>
      </c>
    </row>
    <row r="3584" spans="1:29" hidden="1" x14ac:dyDescent="0.25">
      <c r="A3584">
        <v>608558</v>
      </c>
      <c r="B3584" t="s">
        <v>1905</v>
      </c>
      <c r="C3584" t="s">
        <v>3168</v>
      </c>
      <c r="D3584" t="s">
        <v>28</v>
      </c>
      <c r="E3584" t="s">
        <v>288</v>
      </c>
      <c r="G3584">
        <v>0.14285714285713999</v>
      </c>
      <c r="J3584" s="5"/>
      <c r="K3584" s="5"/>
      <c r="M3584">
        <v>2020</v>
      </c>
      <c r="N3584">
        <v>66</v>
      </c>
      <c r="O3584" t="s">
        <v>34</v>
      </c>
      <c r="P3584" t="s">
        <v>698</v>
      </c>
      <c r="Q3584" t="s">
        <v>35</v>
      </c>
      <c r="R3584" t="s">
        <v>288</v>
      </c>
      <c r="S3584" t="s">
        <v>61</v>
      </c>
      <c r="T3584">
        <v>0</v>
      </c>
      <c r="U3584" s="7">
        <v>0</v>
      </c>
      <c r="V3584" s="4">
        <v>0</v>
      </c>
      <c r="Y3584">
        <v>0</v>
      </c>
      <c r="Z3584" t="s">
        <v>22</v>
      </c>
      <c r="AA3584" t="b">
        <v>0</v>
      </c>
      <c r="AB3584" t="s">
        <v>45</v>
      </c>
      <c r="AC3584" t="s">
        <v>45</v>
      </c>
    </row>
    <row r="3585" spans="1:29" hidden="1" x14ac:dyDescent="0.25">
      <c r="A3585">
        <v>601517</v>
      </c>
      <c r="B3585" t="s">
        <v>1906</v>
      </c>
      <c r="C3585" t="s">
        <v>3168</v>
      </c>
      <c r="D3585" t="s">
        <v>263</v>
      </c>
      <c r="E3585" t="s">
        <v>40</v>
      </c>
      <c r="F3585" t="s">
        <v>89</v>
      </c>
      <c r="G3585">
        <v>0.5</v>
      </c>
      <c r="J3585" s="5"/>
      <c r="K3585" s="5"/>
      <c r="L3585" t="s">
        <v>151</v>
      </c>
      <c r="M3585">
        <v>2021</v>
      </c>
      <c r="N3585">
        <v>20</v>
      </c>
      <c r="O3585" t="s">
        <v>34</v>
      </c>
      <c r="Q3585" t="s">
        <v>35</v>
      </c>
      <c r="R3585" t="s">
        <v>91</v>
      </c>
      <c r="S3585" t="s">
        <v>92</v>
      </c>
      <c r="T3585">
        <v>1</v>
      </c>
      <c r="U3585" s="7">
        <v>1</v>
      </c>
      <c r="V3585" s="4">
        <v>0.5</v>
      </c>
      <c r="Y3585">
        <v>0.5</v>
      </c>
      <c r="Z3585" t="s">
        <v>22</v>
      </c>
      <c r="AA3585" t="b">
        <v>0</v>
      </c>
      <c r="AB3585" t="s">
        <v>151</v>
      </c>
      <c r="AC3585" t="s">
        <v>3189</v>
      </c>
    </row>
    <row r="3586" spans="1:29" hidden="1" x14ac:dyDescent="0.25">
      <c r="A3586">
        <v>601524</v>
      </c>
      <c r="B3586" t="s">
        <v>1906</v>
      </c>
      <c r="C3586" t="s">
        <v>3168</v>
      </c>
      <c r="D3586" t="s">
        <v>263</v>
      </c>
      <c r="E3586" t="s">
        <v>117</v>
      </c>
      <c r="G3586">
        <v>1</v>
      </c>
      <c r="J3586" s="5"/>
      <c r="K3586" s="5"/>
      <c r="L3586" t="s">
        <v>2642</v>
      </c>
      <c r="M3586">
        <v>2021</v>
      </c>
      <c r="N3586">
        <v>10</v>
      </c>
      <c r="P3586" t="s">
        <v>266</v>
      </c>
      <c r="Q3586" t="s">
        <v>35</v>
      </c>
      <c r="R3586" t="s">
        <v>117</v>
      </c>
      <c r="S3586" t="s">
        <v>120</v>
      </c>
      <c r="T3586">
        <v>1</v>
      </c>
      <c r="U3586" s="7">
        <v>1</v>
      </c>
      <c r="V3586" s="4">
        <v>1</v>
      </c>
      <c r="Y3586">
        <v>1</v>
      </c>
      <c r="Z3586" t="s">
        <v>22</v>
      </c>
      <c r="AA3586" t="b">
        <v>0</v>
      </c>
      <c r="AB3586" t="s">
        <v>151</v>
      </c>
      <c r="AC3586" t="s">
        <v>3189</v>
      </c>
    </row>
    <row r="3587" spans="1:29" hidden="1" x14ac:dyDescent="0.25">
      <c r="A3587">
        <v>601579</v>
      </c>
      <c r="B3587" t="s">
        <v>1906</v>
      </c>
      <c r="C3587" t="s">
        <v>3168</v>
      </c>
      <c r="D3587" t="s">
        <v>263</v>
      </c>
      <c r="E3587" t="s">
        <v>568</v>
      </c>
      <c r="G3587">
        <v>0.25</v>
      </c>
      <c r="J3587" s="5"/>
      <c r="K3587" s="5"/>
      <c r="M3587">
        <v>2020</v>
      </c>
      <c r="N3587">
        <v>100</v>
      </c>
      <c r="P3587" t="s">
        <v>266</v>
      </c>
      <c r="Q3587" t="s">
        <v>35</v>
      </c>
      <c r="R3587" t="s">
        <v>568</v>
      </c>
      <c r="S3587" t="s">
        <v>191</v>
      </c>
      <c r="T3587">
        <v>1</v>
      </c>
      <c r="U3587" s="7">
        <v>1</v>
      </c>
      <c r="V3587" s="4">
        <v>0.25</v>
      </c>
      <c r="Y3587">
        <v>0.25</v>
      </c>
      <c r="Z3587" t="s">
        <v>22</v>
      </c>
      <c r="AA3587" t="b">
        <v>0</v>
      </c>
      <c r="AB3587" t="s">
        <v>151</v>
      </c>
      <c r="AC3587" t="s">
        <v>3189</v>
      </c>
    </row>
    <row r="3588" spans="1:29" x14ac:dyDescent="0.25">
      <c r="A3588">
        <v>599788</v>
      </c>
      <c r="B3588" t="s">
        <v>694</v>
      </c>
      <c r="C3588" t="s">
        <v>3168</v>
      </c>
      <c r="D3588" t="s">
        <v>201</v>
      </c>
      <c r="E3588" t="s">
        <v>58</v>
      </c>
      <c r="G3588">
        <v>0.5</v>
      </c>
      <c r="J3588" s="5"/>
      <c r="K3588" s="5"/>
      <c r="M3588">
        <v>2021</v>
      </c>
      <c r="N3588">
        <v>346</v>
      </c>
      <c r="O3588" t="s">
        <v>34</v>
      </c>
      <c r="P3588" t="s">
        <v>176</v>
      </c>
      <c r="Q3588" t="s">
        <v>69</v>
      </c>
      <c r="R3588" t="s">
        <v>58</v>
      </c>
      <c r="S3588" t="s">
        <v>60</v>
      </c>
      <c r="T3588">
        <v>9</v>
      </c>
      <c r="U3588" s="7">
        <v>13.371492838334222</v>
      </c>
      <c r="V3588" s="4">
        <v>6.6857464191671108</v>
      </c>
      <c r="W3588">
        <v>9</v>
      </c>
      <c r="Y3588">
        <v>6.6857464191671108</v>
      </c>
      <c r="Z3588" t="s">
        <v>22</v>
      </c>
      <c r="AA3588" t="b">
        <v>0</v>
      </c>
      <c r="AB3588" t="s">
        <v>45</v>
      </c>
      <c r="AC3588" t="s">
        <v>45</v>
      </c>
    </row>
    <row r="3589" spans="1:29" hidden="1" x14ac:dyDescent="0.25">
      <c r="A3589">
        <v>608558</v>
      </c>
      <c r="B3589" t="s">
        <v>1910</v>
      </c>
      <c r="C3589" t="s">
        <v>3168</v>
      </c>
      <c r="D3589" t="s">
        <v>28</v>
      </c>
      <c r="E3589" t="s">
        <v>288</v>
      </c>
      <c r="G3589">
        <v>0.14285714285713999</v>
      </c>
      <c r="J3589" s="5"/>
      <c r="K3589" s="5"/>
      <c r="M3589">
        <v>2020</v>
      </c>
      <c r="N3589">
        <v>66</v>
      </c>
      <c r="O3589" t="s">
        <v>34</v>
      </c>
      <c r="P3589" t="s">
        <v>698</v>
      </c>
      <c r="Q3589" t="s">
        <v>35</v>
      </c>
      <c r="R3589" t="s">
        <v>288</v>
      </c>
      <c r="S3589" t="s">
        <v>61</v>
      </c>
      <c r="T3589">
        <v>0</v>
      </c>
      <c r="U3589" s="7">
        <v>0</v>
      </c>
      <c r="V3589" s="4">
        <v>0</v>
      </c>
      <c r="Y3589">
        <v>0</v>
      </c>
      <c r="Z3589" t="s">
        <v>22</v>
      </c>
      <c r="AA3589" t="b">
        <v>0</v>
      </c>
      <c r="AB3589" t="s">
        <v>45</v>
      </c>
      <c r="AC3589" t="s">
        <v>45</v>
      </c>
    </row>
    <row r="3590" spans="1:29" hidden="1" x14ac:dyDescent="0.25">
      <c r="A3590">
        <v>572857</v>
      </c>
      <c r="B3590" t="s">
        <v>2960</v>
      </c>
      <c r="C3590" t="s">
        <v>3168</v>
      </c>
      <c r="D3590" t="s">
        <v>156</v>
      </c>
      <c r="E3590" t="s">
        <v>228</v>
      </c>
      <c r="F3590" t="s">
        <v>100</v>
      </c>
      <c r="G3590">
        <v>1</v>
      </c>
      <c r="J3590" s="5"/>
      <c r="K3590" s="5"/>
      <c r="L3590" t="s">
        <v>2961</v>
      </c>
      <c r="M3590">
        <v>2021</v>
      </c>
      <c r="N3590">
        <v>13</v>
      </c>
      <c r="P3590" t="s">
        <v>2962</v>
      </c>
      <c r="Q3590" t="s">
        <v>35</v>
      </c>
      <c r="R3590" t="s">
        <v>3093</v>
      </c>
      <c r="S3590" t="s">
        <v>61</v>
      </c>
      <c r="T3590">
        <v>0</v>
      </c>
      <c r="U3590" s="7">
        <v>0</v>
      </c>
      <c r="V3590" s="4">
        <v>0</v>
      </c>
      <c r="Y3590">
        <v>0</v>
      </c>
      <c r="Z3590" t="s">
        <v>22</v>
      </c>
      <c r="AA3590" t="b">
        <v>0</v>
      </c>
      <c r="AB3590" t="s">
        <v>151</v>
      </c>
      <c r="AC3590" t="s">
        <v>3191</v>
      </c>
    </row>
    <row r="3591" spans="1:29" hidden="1" x14ac:dyDescent="0.25">
      <c r="A3591">
        <v>600252</v>
      </c>
      <c r="B3591" t="s">
        <v>2963</v>
      </c>
      <c r="C3591" t="s">
        <v>3168</v>
      </c>
      <c r="D3591" t="s">
        <v>63</v>
      </c>
      <c r="E3591" t="s">
        <v>193</v>
      </c>
      <c r="G3591">
        <v>0.5</v>
      </c>
      <c r="J3591" s="5"/>
      <c r="K3591" s="5"/>
      <c r="M3591">
        <v>2021</v>
      </c>
      <c r="N3591">
        <v>291</v>
      </c>
      <c r="O3591" t="s">
        <v>34</v>
      </c>
      <c r="P3591" t="s">
        <v>2964</v>
      </c>
      <c r="Q3591" t="s">
        <v>35</v>
      </c>
      <c r="R3591" t="s">
        <v>193</v>
      </c>
      <c r="S3591" t="s">
        <v>60</v>
      </c>
      <c r="T3591">
        <v>1</v>
      </c>
      <c r="U3591" s="7">
        <v>1</v>
      </c>
      <c r="V3591" s="4">
        <v>0.5</v>
      </c>
      <c r="Y3591">
        <v>0.5</v>
      </c>
      <c r="Z3591" t="s">
        <v>22</v>
      </c>
      <c r="AA3591" t="b">
        <v>0</v>
      </c>
      <c r="AB3591" t="s">
        <v>151</v>
      </c>
      <c r="AC3591" t="s">
        <v>151</v>
      </c>
    </row>
    <row r="3592" spans="1:29" hidden="1" x14ac:dyDescent="0.25">
      <c r="A3592">
        <v>600581</v>
      </c>
      <c r="B3592" t="s">
        <v>1918</v>
      </c>
      <c r="C3592" t="s">
        <v>3168</v>
      </c>
      <c r="D3592" t="s">
        <v>477</v>
      </c>
      <c r="E3592" t="s">
        <v>193</v>
      </c>
      <c r="G3592">
        <v>0.5</v>
      </c>
      <c r="J3592" s="5"/>
      <c r="K3592" s="5"/>
      <c r="M3592">
        <v>2021</v>
      </c>
      <c r="N3592">
        <v>146</v>
      </c>
      <c r="O3592" t="s">
        <v>34</v>
      </c>
      <c r="P3592" t="s">
        <v>176</v>
      </c>
      <c r="Q3592" t="s">
        <v>464</v>
      </c>
      <c r="R3592" t="s">
        <v>193</v>
      </c>
      <c r="S3592" t="s">
        <v>60</v>
      </c>
      <c r="T3592">
        <v>3</v>
      </c>
      <c r="U3592" s="7">
        <v>3.0759175957943103</v>
      </c>
      <c r="V3592" s="4">
        <v>1.5379587978971552</v>
      </c>
      <c r="Y3592">
        <v>1.5379587978971552</v>
      </c>
      <c r="Z3592" t="s">
        <v>22</v>
      </c>
      <c r="AA3592" t="b">
        <v>0</v>
      </c>
      <c r="AB3592" t="s">
        <v>76</v>
      </c>
      <c r="AC3592" t="s">
        <v>3185</v>
      </c>
    </row>
    <row r="3593" spans="1:29" hidden="1" x14ac:dyDescent="0.25">
      <c r="A3593">
        <v>600581</v>
      </c>
      <c r="B3593" t="s">
        <v>2012</v>
      </c>
      <c r="C3593" t="s">
        <v>3168</v>
      </c>
      <c r="D3593" t="s">
        <v>477</v>
      </c>
      <c r="E3593" t="s">
        <v>193</v>
      </c>
      <c r="G3593">
        <v>0.5</v>
      </c>
      <c r="J3593" s="5"/>
      <c r="K3593" s="5"/>
      <c r="M3593">
        <v>2021</v>
      </c>
      <c r="N3593">
        <v>146</v>
      </c>
      <c r="O3593" t="s">
        <v>34</v>
      </c>
      <c r="P3593" t="s">
        <v>176</v>
      </c>
      <c r="Q3593" t="s">
        <v>464</v>
      </c>
      <c r="R3593" t="s">
        <v>193</v>
      </c>
      <c r="S3593" t="s">
        <v>60</v>
      </c>
      <c r="T3593">
        <v>3</v>
      </c>
      <c r="U3593" s="7">
        <v>3.0759175957943103</v>
      </c>
      <c r="V3593" s="4">
        <v>1.5379587978971552</v>
      </c>
      <c r="Y3593">
        <v>1.5379587978971552</v>
      </c>
      <c r="Z3593" t="s">
        <v>22</v>
      </c>
      <c r="AA3593" t="b">
        <v>0</v>
      </c>
      <c r="AB3593" t="s">
        <v>76</v>
      </c>
      <c r="AC3593" t="s">
        <v>3185</v>
      </c>
    </row>
    <row r="3594" spans="1:29" hidden="1" x14ac:dyDescent="0.25">
      <c r="A3594">
        <v>603093</v>
      </c>
      <c r="B3594" t="s">
        <v>1918</v>
      </c>
      <c r="C3594" t="s">
        <v>3168</v>
      </c>
      <c r="D3594" t="s">
        <v>477</v>
      </c>
      <c r="E3594" t="s">
        <v>40</v>
      </c>
      <c r="F3594" t="s">
        <v>171</v>
      </c>
      <c r="G3594">
        <v>0.5</v>
      </c>
      <c r="J3594" s="5"/>
      <c r="K3594" s="5"/>
      <c r="L3594" t="s">
        <v>2965</v>
      </c>
      <c r="M3594">
        <v>2021</v>
      </c>
      <c r="N3594">
        <v>8</v>
      </c>
      <c r="O3594" t="s">
        <v>571</v>
      </c>
      <c r="Q3594" t="s">
        <v>464</v>
      </c>
      <c r="R3594" t="s">
        <v>357</v>
      </c>
      <c r="S3594" t="s">
        <v>44</v>
      </c>
      <c r="T3594">
        <v>0.5</v>
      </c>
      <c r="U3594" s="7">
        <v>1</v>
      </c>
      <c r="V3594" s="4">
        <v>0.5</v>
      </c>
      <c r="Y3594">
        <v>0.5</v>
      </c>
      <c r="Z3594" t="s">
        <v>22</v>
      </c>
      <c r="AA3594" t="b">
        <v>0</v>
      </c>
      <c r="AB3594" t="s">
        <v>76</v>
      </c>
      <c r="AC3594" t="s">
        <v>3185</v>
      </c>
    </row>
    <row r="3595" spans="1:29" hidden="1" x14ac:dyDescent="0.25">
      <c r="A3595">
        <v>605230</v>
      </c>
      <c r="B3595" t="s">
        <v>1918</v>
      </c>
      <c r="C3595" t="s">
        <v>3168</v>
      </c>
      <c r="D3595" t="s">
        <v>477</v>
      </c>
      <c r="E3595" t="s">
        <v>599</v>
      </c>
      <c r="G3595">
        <v>1</v>
      </c>
      <c r="J3595" s="5"/>
      <c r="K3595" s="5"/>
      <c r="M3595">
        <v>2021</v>
      </c>
      <c r="N3595">
        <v>63</v>
      </c>
      <c r="O3595" t="s">
        <v>34</v>
      </c>
      <c r="P3595" t="s">
        <v>266</v>
      </c>
      <c r="Q3595" t="s">
        <v>464</v>
      </c>
      <c r="R3595" t="s">
        <v>599</v>
      </c>
      <c r="S3595" t="s">
        <v>191</v>
      </c>
      <c r="T3595">
        <v>1</v>
      </c>
      <c r="U3595" s="7">
        <v>1</v>
      </c>
      <c r="V3595" s="4">
        <v>1</v>
      </c>
      <c r="Y3595">
        <v>1</v>
      </c>
      <c r="Z3595" t="s">
        <v>22</v>
      </c>
      <c r="AA3595" t="b">
        <v>0</v>
      </c>
      <c r="AB3595" t="s">
        <v>110</v>
      </c>
      <c r="AC3595" t="s">
        <v>110</v>
      </c>
    </row>
    <row r="3596" spans="1:29" hidden="1" x14ac:dyDescent="0.25">
      <c r="A3596">
        <v>600659</v>
      </c>
      <c r="B3596" t="s">
        <v>1927</v>
      </c>
      <c r="C3596" t="s">
        <v>3168</v>
      </c>
      <c r="D3596" t="s">
        <v>947</v>
      </c>
      <c r="E3596" t="s">
        <v>99</v>
      </c>
      <c r="F3596" t="s">
        <v>100</v>
      </c>
      <c r="G3596">
        <v>0.25</v>
      </c>
      <c r="H3596" t="s">
        <v>2948</v>
      </c>
      <c r="J3596" s="5"/>
      <c r="K3596" s="5"/>
      <c r="L3596" t="s">
        <v>2949</v>
      </c>
      <c r="M3596">
        <v>2021</v>
      </c>
      <c r="N3596">
        <v>8</v>
      </c>
      <c r="P3596" t="s">
        <v>2950</v>
      </c>
      <c r="Q3596" t="s">
        <v>69</v>
      </c>
      <c r="R3596" t="s">
        <v>103</v>
      </c>
      <c r="S3596" t="s">
        <v>104</v>
      </c>
      <c r="T3596">
        <v>0.25</v>
      </c>
      <c r="U3596" s="7">
        <v>0.5</v>
      </c>
      <c r="V3596" s="4">
        <v>0.125</v>
      </c>
      <c r="Y3596">
        <v>0.125</v>
      </c>
      <c r="Z3596" t="s">
        <v>22</v>
      </c>
      <c r="AA3596" t="b">
        <v>0</v>
      </c>
      <c r="AB3596" t="s">
        <v>151</v>
      </c>
      <c r="AC3596" t="s">
        <v>151</v>
      </c>
    </row>
    <row r="3597" spans="1:29" hidden="1" x14ac:dyDescent="0.25">
      <c r="A3597">
        <v>597322</v>
      </c>
      <c r="B3597" t="s">
        <v>1929</v>
      </c>
      <c r="C3597" t="s">
        <v>3168</v>
      </c>
      <c r="D3597" t="s">
        <v>470</v>
      </c>
      <c r="E3597" t="s">
        <v>40</v>
      </c>
      <c r="F3597" t="s">
        <v>64</v>
      </c>
      <c r="G3597">
        <v>0.25</v>
      </c>
      <c r="H3597" t="s">
        <v>2680</v>
      </c>
      <c r="I3597" t="s">
        <v>143</v>
      </c>
      <c r="J3597" s="5">
        <v>618478900001</v>
      </c>
      <c r="K3597" s="5" t="s">
        <v>66</v>
      </c>
      <c r="L3597" t="s">
        <v>2681</v>
      </c>
      <c r="M3597">
        <v>2021</v>
      </c>
      <c r="N3597">
        <v>17</v>
      </c>
      <c r="O3597" t="s">
        <v>68</v>
      </c>
      <c r="Q3597" t="s">
        <v>69</v>
      </c>
      <c r="R3597" t="s">
        <v>70</v>
      </c>
      <c r="S3597" t="s">
        <v>145</v>
      </c>
      <c r="T3597">
        <v>22</v>
      </c>
      <c r="U3597" s="7">
        <v>22</v>
      </c>
      <c r="V3597" s="4">
        <v>5.5</v>
      </c>
      <c r="Y3597">
        <v>5.5</v>
      </c>
      <c r="Z3597" t="s">
        <v>22</v>
      </c>
      <c r="AA3597" t="b">
        <v>0</v>
      </c>
      <c r="AB3597" t="s">
        <v>151</v>
      </c>
      <c r="AC3597" t="s">
        <v>151</v>
      </c>
    </row>
    <row r="3598" spans="1:29" hidden="1" x14ac:dyDescent="0.25">
      <c r="A3598">
        <v>597228</v>
      </c>
      <c r="B3598" t="s">
        <v>2966</v>
      </c>
      <c r="C3598" t="s">
        <v>3168</v>
      </c>
      <c r="D3598" t="s">
        <v>196</v>
      </c>
      <c r="E3598" t="s">
        <v>117</v>
      </c>
      <c r="G3598">
        <v>1</v>
      </c>
      <c r="J3598" s="5"/>
      <c r="K3598" s="5"/>
      <c r="L3598" t="s">
        <v>2967</v>
      </c>
      <c r="M3598">
        <v>2020</v>
      </c>
      <c r="N3598">
        <v>15</v>
      </c>
      <c r="O3598" t="s">
        <v>34</v>
      </c>
      <c r="P3598" t="s">
        <v>2968</v>
      </c>
      <c r="Q3598" t="s">
        <v>35</v>
      </c>
      <c r="R3598" t="s">
        <v>117</v>
      </c>
      <c r="S3598" t="s">
        <v>120</v>
      </c>
      <c r="T3598">
        <v>1</v>
      </c>
      <c r="U3598" s="7">
        <v>1</v>
      </c>
      <c r="V3598" s="4">
        <v>1</v>
      </c>
      <c r="Y3598">
        <v>1</v>
      </c>
      <c r="Z3598" t="s">
        <v>22</v>
      </c>
      <c r="AA3598" t="b">
        <v>0</v>
      </c>
      <c r="AB3598" t="s">
        <v>199</v>
      </c>
      <c r="AC3598" t="s">
        <v>199</v>
      </c>
    </row>
    <row r="3599" spans="1:29" hidden="1" x14ac:dyDescent="0.25">
      <c r="A3599">
        <v>608583</v>
      </c>
      <c r="B3599" t="s">
        <v>2969</v>
      </c>
      <c r="C3599" t="s">
        <v>3168</v>
      </c>
      <c r="D3599" t="s">
        <v>196</v>
      </c>
      <c r="E3599" t="s">
        <v>1190</v>
      </c>
      <c r="G3599">
        <v>1</v>
      </c>
      <c r="J3599" s="5"/>
      <c r="K3599" s="5"/>
      <c r="M3599">
        <v>2021</v>
      </c>
      <c r="P3599" t="s">
        <v>2970</v>
      </c>
      <c r="Q3599" t="s">
        <v>35</v>
      </c>
      <c r="R3599" t="s">
        <v>1190</v>
      </c>
      <c r="S3599" t="s">
        <v>61</v>
      </c>
      <c r="T3599">
        <v>0</v>
      </c>
      <c r="U3599" s="7">
        <v>0</v>
      </c>
      <c r="V3599" s="4">
        <v>0</v>
      </c>
      <c r="Y3599">
        <v>0</v>
      </c>
      <c r="Z3599" t="s">
        <v>22</v>
      </c>
      <c r="AA3599" t="b">
        <v>0</v>
      </c>
      <c r="AB3599" t="s">
        <v>199</v>
      </c>
      <c r="AC3599" t="s">
        <v>199</v>
      </c>
    </row>
    <row r="3600" spans="1:29" hidden="1" x14ac:dyDescent="0.25">
      <c r="A3600">
        <v>566932</v>
      </c>
      <c r="B3600" t="s">
        <v>262</v>
      </c>
      <c r="C3600" t="s">
        <v>3168</v>
      </c>
      <c r="D3600" t="s">
        <v>263</v>
      </c>
      <c r="E3600" t="s">
        <v>264</v>
      </c>
      <c r="G3600">
        <v>1</v>
      </c>
      <c r="J3600" s="5"/>
      <c r="K3600" s="5"/>
      <c r="L3600" t="s">
        <v>2971</v>
      </c>
      <c r="M3600">
        <v>2018</v>
      </c>
      <c r="N3600">
        <v>56</v>
      </c>
      <c r="O3600" t="s">
        <v>34</v>
      </c>
      <c r="P3600" t="s">
        <v>1811</v>
      </c>
      <c r="Q3600" t="s">
        <v>35</v>
      </c>
      <c r="R3600" t="s">
        <v>264</v>
      </c>
      <c r="S3600" t="s">
        <v>61</v>
      </c>
      <c r="T3600">
        <v>0</v>
      </c>
      <c r="U3600" s="7">
        <v>0</v>
      </c>
      <c r="V3600" s="4">
        <v>0</v>
      </c>
      <c r="Y3600">
        <v>0</v>
      </c>
      <c r="Z3600" t="s">
        <v>22</v>
      </c>
      <c r="AA3600" t="b">
        <v>0</v>
      </c>
      <c r="AB3600" t="s">
        <v>151</v>
      </c>
      <c r="AC3600" t="s">
        <v>3189</v>
      </c>
    </row>
    <row r="3601" spans="1:29" hidden="1" x14ac:dyDescent="0.25">
      <c r="A3601">
        <v>567379</v>
      </c>
      <c r="B3601" t="s">
        <v>262</v>
      </c>
      <c r="C3601" t="s">
        <v>3168</v>
      </c>
      <c r="D3601" t="s">
        <v>263</v>
      </c>
      <c r="E3601" t="s">
        <v>264</v>
      </c>
      <c r="G3601">
        <v>1</v>
      </c>
      <c r="J3601" s="5"/>
      <c r="K3601" s="5"/>
      <c r="L3601" t="s">
        <v>2972</v>
      </c>
      <c r="M3601">
        <v>2019</v>
      </c>
      <c r="N3601">
        <v>16</v>
      </c>
      <c r="O3601" t="s">
        <v>34</v>
      </c>
      <c r="P3601" t="s">
        <v>1811</v>
      </c>
      <c r="Q3601" t="s">
        <v>35</v>
      </c>
      <c r="R3601" t="s">
        <v>264</v>
      </c>
      <c r="S3601" t="s">
        <v>61</v>
      </c>
      <c r="T3601">
        <v>0</v>
      </c>
      <c r="U3601" s="7">
        <v>0</v>
      </c>
      <c r="V3601" s="4">
        <v>0</v>
      </c>
      <c r="Y3601">
        <v>0</v>
      </c>
      <c r="Z3601" t="s">
        <v>22</v>
      </c>
      <c r="AA3601" t="b">
        <v>0</v>
      </c>
      <c r="AB3601" t="s">
        <v>151</v>
      </c>
      <c r="AC3601" t="s">
        <v>3189</v>
      </c>
    </row>
    <row r="3602" spans="1:29" hidden="1" x14ac:dyDescent="0.25">
      <c r="A3602">
        <v>601249</v>
      </c>
      <c r="B3602" t="s">
        <v>1941</v>
      </c>
      <c r="C3602" t="s">
        <v>3168</v>
      </c>
      <c r="D3602" t="s">
        <v>263</v>
      </c>
      <c r="E3602" t="s">
        <v>40</v>
      </c>
      <c r="F3602" t="s">
        <v>89</v>
      </c>
      <c r="G3602">
        <v>0.25</v>
      </c>
      <c r="J3602" s="5"/>
      <c r="K3602" s="5"/>
      <c r="L3602" t="s">
        <v>151</v>
      </c>
      <c r="M3602">
        <v>2020</v>
      </c>
      <c r="N3602">
        <v>22</v>
      </c>
      <c r="O3602" t="s">
        <v>34</v>
      </c>
      <c r="Q3602" t="s">
        <v>69</v>
      </c>
      <c r="R3602" t="s">
        <v>91</v>
      </c>
      <c r="S3602" t="s">
        <v>92</v>
      </c>
      <c r="T3602">
        <v>1</v>
      </c>
      <c r="U3602" s="7">
        <v>2</v>
      </c>
      <c r="V3602" s="4">
        <v>0.5</v>
      </c>
      <c r="Y3602">
        <v>0.5</v>
      </c>
      <c r="Z3602" t="s">
        <v>22</v>
      </c>
      <c r="AA3602" t="b">
        <v>0</v>
      </c>
      <c r="AB3602" t="s">
        <v>151</v>
      </c>
      <c r="AC3602" t="s">
        <v>3189</v>
      </c>
    </row>
    <row r="3603" spans="1:29" hidden="1" x14ac:dyDescent="0.25">
      <c r="A3603">
        <v>601579</v>
      </c>
      <c r="B3603" t="s">
        <v>1941</v>
      </c>
      <c r="C3603" t="s">
        <v>3168</v>
      </c>
      <c r="D3603" t="s">
        <v>263</v>
      </c>
      <c r="E3603" t="s">
        <v>568</v>
      </c>
      <c r="G3603">
        <v>0.25</v>
      </c>
      <c r="J3603" s="5"/>
      <c r="K3603" s="5"/>
      <c r="M3603">
        <v>2020</v>
      </c>
      <c r="N3603">
        <v>100</v>
      </c>
      <c r="P3603" t="s">
        <v>266</v>
      </c>
      <c r="Q3603" t="s">
        <v>35</v>
      </c>
      <c r="R3603" t="s">
        <v>568</v>
      </c>
      <c r="S3603" t="s">
        <v>191</v>
      </c>
      <c r="T3603">
        <v>1</v>
      </c>
      <c r="U3603" s="7">
        <v>1</v>
      </c>
      <c r="V3603" s="4">
        <v>0.25</v>
      </c>
      <c r="Y3603">
        <v>0.25</v>
      </c>
      <c r="Z3603" t="s">
        <v>22</v>
      </c>
      <c r="AA3603" t="b">
        <v>0</v>
      </c>
      <c r="AB3603" t="s">
        <v>151</v>
      </c>
      <c r="AC3603" t="s">
        <v>3189</v>
      </c>
    </row>
    <row r="3604" spans="1:29" hidden="1" x14ac:dyDescent="0.25">
      <c r="A3604">
        <v>599318</v>
      </c>
      <c r="B3604" t="s">
        <v>1942</v>
      </c>
      <c r="C3604" t="s">
        <v>3168</v>
      </c>
      <c r="D3604" t="s">
        <v>234</v>
      </c>
      <c r="E3604" t="s">
        <v>249</v>
      </c>
      <c r="G3604">
        <v>0.16666666666666999</v>
      </c>
      <c r="J3604" s="5"/>
      <c r="K3604" s="5"/>
      <c r="M3604">
        <v>2021</v>
      </c>
      <c r="N3604">
        <v>72</v>
      </c>
      <c r="P3604" t="s">
        <v>987</v>
      </c>
      <c r="Q3604" t="s">
        <v>35</v>
      </c>
      <c r="R3604" t="s">
        <v>249</v>
      </c>
      <c r="S3604" t="s">
        <v>191</v>
      </c>
      <c r="T3604">
        <v>1</v>
      </c>
      <c r="U3604" s="7">
        <v>1</v>
      </c>
      <c r="V3604" s="4">
        <v>0.16666666666666999</v>
      </c>
      <c r="Y3604">
        <v>0.16666666666666999</v>
      </c>
      <c r="Z3604" t="s">
        <v>22</v>
      </c>
      <c r="AA3604" t="b">
        <v>0</v>
      </c>
      <c r="AB3604" t="s">
        <v>76</v>
      </c>
      <c r="AC3604" t="s">
        <v>3186</v>
      </c>
    </row>
    <row r="3605" spans="1:29" hidden="1" x14ac:dyDescent="0.25">
      <c r="A3605">
        <v>599319</v>
      </c>
      <c r="B3605" t="s">
        <v>1942</v>
      </c>
      <c r="C3605" t="s">
        <v>3168</v>
      </c>
      <c r="D3605" t="s">
        <v>234</v>
      </c>
      <c r="E3605" t="s">
        <v>249</v>
      </c>
      <c r="G3605">
        <v>0.16666666666666999</v>
      </c>
      <c r="J3605" s="5"/>
      <c r="K3605" s="5"/>
      <c r="M3605">
        <v>2021</v>
      </c>
      <c r="N3605">
        <v>52</v>
      </c>
      <c r="P3605" t="s">
        <v>987</v>
      </c>
      <c r="Q3605" t="s">
        <v>35</v>
      </c>
      <c r="R3605" t="s">
        <v>249</v>
      </c>
      <c r="S3605" t="s">
        <v>191</v>
      </c>
      <c r="T3605">
        <v>1</v>
      </c>
      <c r="U3605" s="7">
        <v>1</v>
      </c>
      <c r="V3605" s="4">
        <v>0.16666666666666999</v>
      </c>
      <c r="Y3605">
        <v>0.16666666666666999</v>
      </c>
      <c r="Z3605" t="s">
        <v>22</v>
      </c>
      <c r="AA3605" t="b">
        <v>0</v>
      </c>
      <c r="AB3605" t="s">
        <v>76</v>
      </c>
      <c r="AC3605" t="s">
        <v>3186</v>
      </c>
    </row>
    <row r="3606" spans="1:29" hidden="1" x14ac:dyDescent="0.25">
      <c r="A3606">
        <v>599320</v>
      </c>
      <c r="B3606" t="s">
        <v>1942</v>
      </c>
      <c r="C3606" t="s">
        <v>3168</v>
      </c>
      <c r="D3606" t="s">
        <v>234</v>
      </c>
      <c r="E3606" t="s">
        <v>249</v>
      </c>
      <c r="G3606">
        <v>0.16666666666666999</v>
      </c>
      <c r="J3606" s="5"/>
      <c r="K3606" s="5"/>
      <c r="M3606">
        <v>2021</v>
      </c>
      <c r="N3606">
        <v>52</v>
      </c>
      <c r="P3606" t="s">
        <v>987</v>
      </c>
      <c r="Q3606" t="s">
        <v>35</v>
      </c>
      <c r="R3606" t="s">
        <v>249</v>
      </c>
      <c r="S3606" t="s">
        <v>191</v>
      </c>
      <c r="T3606">
        <v>1</v>
      </c>
      <c r="U3606" s="7">
        <v>1</v>
      </c>
      <c r="V3606" s="4">
        <v>0.16666666666666999</v>
      </c>
      <c r="Y3606">
        <v>0.16666666666666999</v>
      </c>
      <c r="Z3606" t="s">
        <v>22</v>
      </c>
      <c r="AA3606" t="b">
        <v>0</v>
      </c>
      <c r="AB3606" t="s">
        <v>76</v>
      </c>
      <c r="AC3606" t="s">
        <v>3186</v>
      </c>
    </row>
    <row r="3607" spans="1:29" hidden="1" x14ac:dyDescent="0.25">
      <c r="A3607">
        <v>599321</v>
      </c>
      <c r="B3607" t="s">
        <v>1942</v>
      </c>
      <c r="C3607" t="s">
        <v>3168</v>
      </c>
      <c r="D3607" t="s">
        <v>234</v>
      </c>
      <c r="E3607" t="s">
        <v>249</v>
      </c>
      <c r="G3607">
        <v>0.16666666666666999</v>
      </c>
      <c r="J3607" s="5"/>
      <c r="K3607" s="5"/>
      <c r="M3607">
        <v>2021</v>
      </c>
      <c r="N3607">
        <v>52</v>
      </c>
      <c r="P3607" t="s">
        <v>987</v>
      </c>
      <c r="Q3607" t="s">
        <v>35</v>
      </c>
      <c r="R3607" t="s">
        <v>249</v>
      </c>
      <c r="S3607" t="s">
        <v>191</v>
      </c>
      <c r="T3607">
        <v>1</v>
      </c>
      <c r="U3607" s="7">
        <v>1</v>
      </c>
      <c r="V3607" s="4">
        <v>0.16666666666666999</v>
      </c>
      <c r="Y3607">
        <v>0.16666666666666999</v>
      </c>
      <c r="Z3607" t="s">
        <v>22</v>
      </c>
      <c r="AA3607" t="b">
        <v>0</v>
      </c>
      <c r="AB3607" t="s">
        <v>76</v>
      </c>
      <c r="AC3607" t="s">
        <v>3186</v>
      </c>
    </row>
    <row r="3608" spans="1:29" hidden="1" x14ac:dyDescent="0.25">
      <c r="A3608">
        <v>600891</v>
      </c>
      <c r="B3608" t="s">
        <v>1942</v>
      </c>
      <c r="C3608" t="s">
        <v>3168</v>
      </c>
      <c r="D3608" t="s">
        <v>234</v>
      </c>
      <c r="E3608" t="s">
        <v>438</v>
      </c>
      <c r="G3608">
        <v>0.5</v>
      </c>
      <c r="J3608" s="5"/>
      <c r="K3608" s="5"/>
      <c r="M3608">
        <v>2020</v>
      </c>
      <c r="N3608">
        <v>244</v>
      </c>
      <c r="P3608" t="s">
        <v>987</v>
      </c>
      <c r="Q3608" t="s">
        <v>35</v>
      </c>
      <c r="R3608" t="s">
        <v>438</v>
      </c>
      <c r="S3608" t="s">
        <v>61</v>
      </c>
      <c r="T3608">
        <v>0</v>
      </c>
      <c r="U3608" s="7">
        <v>0</v>
      </c>
      <c r="V3608" s="4">
        <v>0</v>
      </c>
      <c r="Y3608">
        <v>0</v>
      </c>
      <c r="Z3608" t="s">
        <v>22</v>
      </c>
      <c r="AA3608" t="b">
        <v>0</v>
      </c>
      <c r="AB3608" t="s">
        <v>76</v>
      </c>
      <c r="AC3608" t="s">
        <v>3186</v>
      </c>
    </row>
    <row r="3609" spans="1:29" hidden="1" x14ac:dyDescent="0.25">
      <c r="A3609">
        <v>583270</v>
      </c>
      <c r="B3609" t="s">
        <v>1948</v>
      </c>
      <c r="C3609" t="s">
        <v>3168</v>
      </c>
      <c r="D3609" t="s">
        <v>74</v>
      </c>
      <c r="E3609" t="s">
        <v>40</v>
      </c>
      <c r="F3609" t="s">
        <v>89</v>
      </c>
      <c r="G3609">
        <v>0.5</v>
      </c>
      <c r="J3609" s="5"/>
      <c r="K3609" s="5"/>
      <c r="L3609" t="s">
        <v>834</v>
      </c>
      <c r="M3609">
        <v>2021</v>
      </c>
      <c r="N3609">
        <v>11</v>
      </c>
      <c r="O3609" t="s">
        <v>34</v>
      </c>
      <c r="Q3609" t="s">
        <v>35</v>
      </c>
      <c r="R3609" t="s">
        <v>91</v>
      </c>
      <c r="S3609" t="s">
        <v>92</v>
      </c>
      <c r="T3609">
        <v>1</v>
      </c>
      <c r="U3609" s="7">
        <v>1</v>
      </c>
      <c r="V3609" s="4">
        <v>0.5</v>
      </c>
      <c r="Y3609">
        <v>0.5</v>
      </c>
      <c r="Z3609" t="s">
        <v>22</v>
      </c>
      <c r="AA3609" t="b">
        <v>0</v>
      </c>
      <c r="AB3609" t="s">
        <v>76</v>
      </c>
      <c r="AC3609" t="s">
        <v>3185</v>
      </c>
    </row>
    <row r="3610" spans="1:29" hidden="1" x14ac:dyDescent="0.25">
      <c r="A3610">
        <v>592534</v>
      </c>
      <c r="B3610" t="s">
        <v>1948</v>
      </c>
      <c r="C3610" t="s">
        <v>3168</v>
      </c>
      <c r="D3610" t="s">
        <v>74</v>
      </c>
      <c r="E3610" t="s">
        <v>40</v>
      </c>
      <c r="F3610" t="s">
        <v>171</v>
      </c>
      <c r="G3610">
        <v>0.5</v>
      </c>
      <c r="J3610" s="5"/>
      <c r="K3610" s="5"/>
      <c r="L3610" t="s">
        <v>2176</v>
      </c>
      <c r="M3610">
        <v>2021</v>
      </c>
      <c r="N3610">
        <v>14</v>
      </c>
      <c r="O3610" t="s">
        <v>168</v>
      </c>
      <c r="Q3610" t="s">
        <v>35</v>
      </c>
      <c r="R3610" t="s">
        <v>357</v>
      </c>
      <c r="S3610" t="s">
        <v>44</v>
      </c>
      <c r="T3610">
        <v>0.5</v>
      </c>
      <c r="U3610" s="7">
        <v>0.5</v>
      </c>
      <c r="V3610" s="4">
        <v>0.25</v>
      </c>
      <c r="Y3610">
        <v>0.25</v>
      </c>
      <c r="Z3610" t="s">
        <v>22</v>
      </c>
      <c r="AA3610" t="b">
        <v>0</v>
      </c>
      <c r="AB3610" t="s">
        <v>76</v>
      </c>
      <c r="AC3610" t="s">
        <v>3185</v>
      </c>
    </row>
    <row r="3611" spans="1:29" hidden="1" x14ac:dyDescent="0.25">
      <c r="A3611">
        <v>601916</v>
      </c>
      <c r="B3611" t="s">
        <v>1958</v>
      </c>
      <c r="C3611" t="s">
        <v>3168</v>
      </c>
      <c r="D3611" t="s">
        <v>470</v>
      </c>
      <c r="E3611" t="s">
        <v>40</v>
      </c>
      <c r="F3611" t="s">
        <v>41</v>
      </c>
      <c r="G3611">
        <v>1</v>
      </c>
      <c r="J3611" s="5"/>
      <c r="K3611" s="5"/>
      <c r="L3611" t="s">
        <v>42</v>
      </c>
      <c r="M3611">
        <v>2021</v>
      </c>
      <c r="N3611">
        <v>10</v>
      </c>
      <c r="O3611" t="s">
        <v>34</v>
      </c>
      <c r="Q3611" t="s">
        <v>35</v>
      </c>
      <c r="R3611" t="s">
        <v>43</v>
      </c>
      <c r="S3611" t="s">
        <v>44</v>
      </c>
      <c r="T3611">
        <v>0.5</v>
      </c>
      <c r="U3611" s="7">
        <v>0.5</v>
      </c>
      <c r="V3611" s="4">
        <v>0.5</v>
      </c>
      <c r="Y3611">
        <v>0.5</v>
      </c>
      <c r="Z3611" t="s">
        <v>22</v>
      </c>
      <c r="AA3611" t="b">
        <v>0</v>
      </c>
      <c r="AB3611" t="s">
        <v>151</v>
      </c>
      <c r="AC3611" t="s">
        <v>151</v>
      </c>
    </row>
    <row r="3612" spans="1:29" hidden="1" x14ac:dyDescent="0.25">
      <c r="A3612">
        <v>587212</v>
      </c>
      <c r="B3612" t="s">
        <v>1966</v>
      </c>
      <c r="C3612" t="s">
        <v>3168</v>
      </c>
      <c r="D3612" t="s">
        <v>947</v>
      </c>
      <c r="E3612" t="s">
        <v>40</v>
      </c>
      <c r="F3612" t="s">
        <v>64</v>
      </c>
      <c r="G3612">
        <v>0.25</v>
      </c>
      <c r="H3612" t="s">
        <v>2676</v>
      </c>
      <c r="I3612" t="s">
        <v>143</v>
      </c>
      <c r="J3612" s="5">
        <v>617257000003</v>
      </c>
      <c r="K3612" s="5" t="s">
        <v>143</v>
      </c>
      <c r="L3612" t="s">
        <v>2677</v>
      </c>
      <c r="M3612">
        <v>2021</v>
      </c>
      <c r="N3612">
        <v>13</v>
      </c>
      <c r="O3612" t="s">
        <v>173</v>
      </c>
      <c r="Q3612" t="s">
        <v>69</v>
      </c>
      <c r="R3612" t="s">
        <v>70</v>
      </c>
      <c r="S3612" t="s">
        <v>2566</v>
      </c>
      <c r="T3612">
        <v>25</v>
      </c>
      <c r="U3612" s="7">
        <v>25</v>
      </c>
      <c r="V3612" s="4">
        <v>6.25</v>
      </c>
      <c r="Y3612">
        <v>6.25</v>
      </c>
      <c r="Z3612" t="s">
        <v>22</v>
      </c>
      <c r="AA3612" t="b">
        <v>0</v>
      </c>
      <c r="AB3612" t="s">
        <v>151</v>
      </c>
      <c r="AC3612" t="s">
        <v>151</v>
      </c>
    </row>
    <row r="3613" spans="1:29" hidden="1" x14ac:dyDescent="0.25">
      <c r="A3613">
        <v>595319</v>
      </c>
      <c r="B3613" t="s">
        <v>1966</v>
      </c>
      <c r="C3613" t="s">
        <v>3168</v>
      </c>
      <c r="D3613" t="s">
        <v>947</v>
      </c>
      <c r="E3613" t="s">
        <v>228</v>
      </c>
      <c r="F3613" t="s">
        <v>100</v>
      </c>
      <c r="G3613">
        <v>0.33333333333332998</v>
      </c>
      <c r="J3613" s="5"/>
      <c r="K3613" s="5"/>
      <c r="L3613" t="s">
        <v>2561</v>
      </c>
      <c r="M3613">
        <v>2021</v>
      </c>
      <c r="N3613">
        <v>6</v>
      </c>
      <c r="P3613" t="s">
        <v>911</v>
      </c>
      <c r="Q3613" t="s">
        <v>69</v>
      </c>
      <c r="R3613" t="s">
        <v>3093</v>
      </c>
      <c r="S3613" t="s">
        <v>61</v>
      </c>
      <c r="T3613">
        <v>0</v>
      </c>
      <c r="U3613" s="7">
        <v>0</v>
      </c>
      <c r="V3613" s="4">
        <v>0</v>
      </c>
      <c r="Y3613">
        <v>0</v>
      </c>
      <c r="Z3613" t="s">
        <v>22</v>
      </c>
      <c r="AA3613" t="b">
        <v>0</v>
      </c>
      <c r="AB3613" t="s">
        <v>151</v>
      </c>
      <c r="AC3613" t="s">
        <v>151</v>
      </c>
    </row>
    <row r="3614" spans="1:29" hidden="1" x14ac:dyDescent="0.25">
      <c r="A3614">
        <v>600892</v>
      </c>
      <c r="B3614" t="s">
        <v>1966</v>
      </c>
      <c r="C3614" t="s">
        <v>3168</v>
      </c>
      <c r="D3614" t="s">
        <v>947</v>
      </c>
      <c r="E3614" t="s">
        <v>228</v>
      </c>
      <c r="F3614" t="s">
        <v>100</v>
      </c>
      <c r="G3614">
        <v>0.25</v>
      </c>
      <c r="J3614" s="5"/>
      <c r="K3614" s="5"/>
      <c r="L3614" t="s">
        <v>2620</v>
      </c>
      <c r="M3614">
        <v>2021</v>
      </c>
      <c r="N3614">
        <v>4</v>
      </c>
      <c r="P3614" t="s">
        <v>2682</v>
      </c>
      <c r="Q3614" t="s">
        <v>35</v>
      </c>
      <c r="R3614" t="s">
        <v>3093</v>
      </c>
      <c r="S3614" t="s">
        <v>61</v>
      </c>
      <c r="T3614">
        <v>0</v>
      </c>
      <c r="U3614" s="7">
        <v>0</v>
      </c>
      <c r="V3614" s="4">
        <v>0</v>
      </c>
      <c r="Y3614">
        <v>0</v>
      </c>
      <c r="Z3614" t="s">
        <v>22</v>
      </c>
      <c r="AA3614" t="b">
        <v>0</v>
      </c>
      <c r="AB3614" t="s">
        <v>151</v>
      </c>
      <c r="AC3614" t="s">
        <v>151</v>
      </c>
    </row>
    <row r="3615" spans="1:29" hidden="1" x14ac:dyDescent="0.25">
      <c r="A3615">
        <v>603280</v>
      </c>
      <c r="B3615" t="s">
        <v>1967</v>
      </c>
      <c r="C3615" t="s">
        <v>3168</v>
      </c>
      <c r="D3615" t="s">
        <v>437</v>
      </c>
      <c r="E3615" t="s">
        <v>249</v>
      </c>
      <c r="G3615">
        <v>0.25</v>
      </c>
      <c r="J3615" s="5"/>
      <c r="K3615" s="5"/>
      <c r="M3615">
        <v>2021</v>
      </c>
      <c r="N3615">
        <v>96</v>
      </c>
      <c r="O3615" t="s">
        <v>34</v>
      </c>
      <c r="P3615" t="s">
        <v>2973</v>
      </c>
      <c r="Q3615" t="s">
        <v>35</v>
      </c>
      <c r="R3615" t="s">
        <v>249</v>
      </c>
      <c r="S3615" t="s">
        <v>191</v>
      </c>
      <c r="T3615">
        <v>1</v>
      </c>
      <c r="U3615" s="7">
        <v>1</v>
      </c>
      <c r="V3615" s="4">
        <v>0.25</v>
      </c>
      <c r="Y3615">
        <v>0.25</v>
      </c>
      <c r="Z3615" t="s">
        <v>22</v>
      </c>
      <c r="AA3615" t="b">
        <v>0</v>
      </c>
      <c r="AB3615" t="s">
        <v>76</v>
      </c>
      <c r="AC3615" t="s">
        <v>3187</v>
      </c>
    </row>
    <row r="3616" spans="1:29" hidden="1" x14ac:dyDescent="0.25">
      <c r="A3616">
        <v>603281</v>
      </c>
      <c r="B3616" t="s">
        <v>1967</v>
      </c>
      <c r="C3616" t="s">
        <v>3168</v>
      </c>
      <c r="D3616" t="s">
        <v>437</v>
      </c>
      <c r="E3616" t="s">
        <v>288</v>
      </c>
      <c r="G3616">
        <v>0.25</v>
      </c>
      <c r="J3616" s="5"/>
      <c r="K3616" s="5"/>
      <c r="M3616">
        <v>2021</v>
      </c>
      <c r="N3616">
        <v>140</v>
      </c>
      <c r="O3616" t="s">
        <v>34</v>
      </c>
      <c r="P3616" t="s">
        <v>2973</v>
      </c>
      <c r="Q3616" t="s">
        <v>35</v>
      </c>
      <c r="R3616" t="s">
        <v>288</v>
      </c>
      <c r="S3616" t="s">
        <v>61</v>
      </c>
      <c r="T3616">
        <v>0</v>
      </c>
      <c r="U3616" s="7">
        <v>0</v>
      </c>
      <c r="V3616" s="4">
        <v>0</v>
      </c>
      <c r="Y3616">
        <v>0</v>
      </c>
      <c r="Z3616" t="s">
        <v>22</v>
      </c>
      <c r="AA3616" t="b">
        <v>0</v>
      </c>
      <c r="AB3616" t="s">
        <v>76</v>
      </c>
      <c r="AC3616" t="s">
        <v>3187</v>
      </c>
    </row>
    <row r="3617" spans="1:29" hidden="1" x14ac:dyDescent="0.25">
      <c r="A3617">
        <v>603282</v>
      </c>
      <c r="B3617" t="s">
        <v>1967</v>
      </c>
      <c r="C3617" t="s">
        <v>3168</v>
      </c>
      <c r="D3617" t="s">
        <v>437</v>
      </c>
      <c r="E3617" t="s">
        <v>249</v>
      </c>
      <c r="G3617">
        <v>0.25</v>
      </c>
      <c r="J3617" s="5"/>
      <c r="K3617" s="5"/>
      <c r="M3617">
        <v>2021</v>
      </c>
      <c r="N3617">
        <v>48</v>
      </c>
      <c r="O3617" t="s">
        <v>34</v>
      </c>
      <c r="P3617" t="s">
        <v>2973</v>
      </c>
      <c r="Q3617" t="s">
        <v>35</v>
      </c>
      <c r="R3617" t="s">
        <v>249</v>
      </c>
      <c r="S3617" t="s">
        <v>191</v>
      </c>
      <c r="T3617">
        <v>1</v>
      </c>
      <c r="U3617" s="7">
        <v>1</v>
      </c>
      <c r="V3617" s="4">
        <v>0.25</v>
      </c>
      <c r="Y3617">
        <v>0.25</v>
      </c>
      <c r="Z3617" t="s">
        <v>22</v>
      </c>
      <c r="AA3617" t="b">
        <v>0</v>
      </c>
      <c r="AB3617" t="s">
        <v>76</v>
      </c>
      <c r="AC3617" t="s">
        <v>3187</v>
      </c>
    </row>
    <row r="3618" spans="1:29" hidden="1" x14ac:dyDescent="0.25">
      <c r="A3618">
        <v>603284</v>
      </c>
      <c r="B3618" t="s">
        <v>1967</v>
      </c>
      <c r="C3618" t="s">
        <v>3168</v>
      </c>
      <c r="D3618" t="s">
        <v>437</v>
      </c>
      <c r="E3618" t="s">
        <v>1473</v>
      </c>
      <c r="F3618" t="s">
        <v>41</v>
      </c>
      <c r="G3618">
        <v>1</v>
      </c>
      <c r="J3618" s="5"/>
      <c r="K3618" s="5"/>
      <c r="L3618" t="s">
        <v>532</v>
      </c>
      <c r="M3618">
        <v>2021</v>
      </c>
      <c r="N3618">
        <v>2</v>
      </c>
      <c r="O3618" t="s">
        <v>34</v>
      </c>
      <c r="Q3618" t="s">
        <v>35</v>
      </c>
      <c r="R3618" t="s">
        <v>3141</v>
      </c>
      <c r="S3618" t="s">
        <v>191</v>
      </c>
      <c r="T3618">
        <v>1</v>
      </c>
      <c r="U3618" s="7">
        <v>1</v>
      </c>
      <c r="V3618" s="4">
        <v>1</v>
      </c>
      <c r="Y3618">
        <v>1</v>
      </c>
      <c r="Z3618" t="s">
        <v>22</v>
      </c>
      <c r="AA3618" t="b">
        <v>0</v>
      </c>
      <c r="AB3618" t="s">
        <v>76</v>
      </c>
      <c r="AC3618" t="s">
        <v>3187</v>
      </c>
    </row>
    <row r="3619" spans="1:29" hidden="1" x14ac:dyDescent="0.25">
      <c r="A3619">
        <v>605899</v>
      </c>
      <c r="B3619" t="s">
        <v>1967</v>
      </c>
      <c r="C3619" t="s">
        <v>3168</v>
      </c>
      <c r="D3619" t="s">
        <v>437</v>
      </c>
      <c r="E3619" t="s">
        <v>29</v>
      </c>
      <c r="F3619" t="s">
        <v>134</v>
      </c>
      <c r="G3619">
        <v>0.5</v>
      </c>
      <c r="J3619" s="5"/>
      <c r="K3619" s="5"/>
      <c r="L3619" t="s">
        <v>2974</v>
      </c>
      <c r="M3619">
        <v>2021</v>
      </c>
      <c r="N3619">
        <v>12</v>
      </c>
      <c r="O3619" t="s">
        <v>34</v>
      </c>
      <c r="Q3619" t="s">
        <v>35</v>
      </c>
      <c r="R3619" t="s">
        <v>3144</v>
      </c>
      <c r="S3619" t="s">
        <v>44</v>
      </c>
      <c r="T3619">
        <v>0.5</v>
      </c>
      <c r="U3619" s="7">
        <v>0.5</v>
      </c>
      <c r="V3619" s="4">
        <v>0.25</v>
      </c>
      <c r="Y3619">
        <v>0.25</v>
      </c>
      <c r="Z3619" t="s">
        <v>22</v>
      </c>
      <c r="AA3619" t="b">
        <v>0</v>
      </c>
      <c r="AB3619" t="s">
        <v>151</v>
      </c>
      <c r="AC3619" t="s">
        <v>151</v>
      </c>
    </row>
    <row r="3620" spans="1:29" hidden="1" x14ac:dyDescent="0.25">
      <c r="A3620">
        <v>600659</v>
      </c>
      <c r="B3620" t="s">
        <v>1977</v>
      </c>
      <c r="C3620" t="s">
        <v>3168</v>
      </c>
      <c r="D3620" t="s">
        <v>947</v>
      </c>
      <c r="E3620" t="s">
        <v>99</v>
      </c>
      <c r="F3620" t="s">
        <v>100</v>
      </c>
      <c r="G3620">
        <v>0.25</v>
      </c>
      <c r="H3620" t="s">
        <v>2948</v>
      </c>
      <c r="J3620" s="5"/>
      <c r="K3620" s="5"/>
      <c r="L3620" t="s">
        <v>2949</v>
      </c>
      <c r="M3620">
        <v>2021</v>
      </c>
      <c r="N3620">
        <v>8</v>
      </c>
      <c r="P3620" t="s">
        <v>2950</v>
      </c>
      <c r="Q3620" t="s">
        <v>69</v>
      </c>
      <c r="R3620" t="s">
        <v>103</v>
      </c>
      <c r="S3620" t="s">
        <v>104</v>
      </c>
      <c r="T3620">
        <v>0.25</v>
      </c>
      <c r="U3620" s="7">
        <v>0.5</v>
      </c>
      <c r="V3620" s="4">
        <v>0.125</v>
      </c>
      <c r="Y3620">
        <v>0.125</v>
      </c>
      <c r="Z3620" t="s">
        <v>22</v>
      </c>
      <c r="AA3620" t="b">
        <v>0</v>
      </c>
      <c r="AB3620" t="s">
        <v>151</v>
      </c>
      <c r="AC3620" t="s">
        <v>151</v>
      </c>
    </row>
    <row r="3621" spans="1:29" hidden="1" x14ac:dyDescent="0.25">
      <c r="A3621">
        <v>595096</v>
      </c>
      <c r="B3621" t="s">
        <v>1469</v>
      </c>
      <c r="C3621" t="s">
        <v>3168</v>
      </c>
      <c r="D3621" t="s">
        <v>130</v>
      </c>
      <c r="E3621" t="s">
        <v>40</v>
      </c>
      <c r="F3621" t="s">
        <v>64</v>
      </c>
      <c r="G3621">
        <v>0.5</v>
      </c>
      <c r="J3621" s="5">
        <v>637528500012</v>
      </c>
      <c r="K3621" s="5" t="s">
        <v>32</v>
      </c>
      <c r="L3621" t="s">
        <v>1294</v>
      </c>
      <c r="M3621">
        <v>2021</v>
      </c>
      <c r="N3621">
        <v>16</v>
      </c>
      <c r="O3621" t="s">
        <v>412</v>
      </c>
      <c r="P3621" t="s">
        <v>2046</v>
      </c>
      <c r="Q3621" t="s">
        <v>69</v>
      </c>
      <c r="R3621" t="s">
        <v>70</v>
      </c>
      <c r="S3621" t="s">
        <v>139</v>
      </c>
      <c r="T3621">
        <v>4</v>
      </c>
      <c r="U3621" s="7">
        <v>4</v>
      </c>
      <c r="V3621" s="4">
        <v>2</v>
      </c>
      <c r="Y3621">
        <v>2</v>
      </c>
      <c r="Z3621" t="s">
        <v>22</v>
      </c>
      <c r="AA3621" t="b">
        <v>0</v>
      </c>
      <c r="AB3621" t="s">
        <v>76</v>
      </c>
      <c r="AC3621" t="s">
        <v>3186</v>
      </c>
    </row>
    <row r="3622" spans="1:29" hidden="1" x14ac:dyDescent="0.25">
      <c r="A3622">
        <v>597328</v>
      </c>
      <c r="B3622" t="s">
        <v>1469</v>
      </c>
      <c r="C3622" t="s">
        <v>3168</v>
      </c>
      <c r="D3622" t="s">
        <v>130</v>
      </c>
      <c r="E3622" t="s">
        <v>40</v>
      </c>
      <c r="F3622" t="s">
        <v>89</v>
      </c>
      <c r="G3622">
        <v>0.5</v>
      </c>
      <c r="J3622" s="5"/>
      <c r="K3622" s="5"/>
      <c r="L3622" t="s">
        <v>239</v>
      </c>
      <c r="M3622">
        <v>2021</v>
      </c>
      <c r="N3622">
        <v>10</v>
      </c>
      <c r="O3622" t="s">
        <v>34</v>
      </c>
      <c r="Q3622" t="s">
        <v>69</v>
      </c>
      <c r="R3622" t="s">
        <v>91</v>
      </c>
      <c r="S3622" t="s">
        <v>92</v>
      </c>
      <c r="T3622">
        <v>1</v>
      </c>
      <c r="U3622" s="7">
        <v>2</v>
      </c>
      <c r="V3622" s="4">
        <v>1</v>
      </c>
      <c r="Y3622">
        <v>1</v>
      </c>
      <c r="Z3622" t="s">
        <v>22</v>
      </c>
      <c r="AA3622" t="b">
        <v>0</v>
      </c>
      <c r="AB3622" t="s">
        <v>76</v>
      </c>
      <c r="AC3622" t="s">
        <v>3186</v>
      </c>
    </row>
    <row r="3623" spans="1:29" hidden="1" x14ac:dyDescent="0.25">
      <c r="A3623">
        <v>600799</v>
      </c>
      <c r="B3623" t="s">
        <v>1469</v>
      </c>
      <c r="C3623" t="s">
        <v>3168</v>
      </c>
      <c r="D3623" t="s">
        <v>156</v>
      </c>
      <c r="E3623" t="s">
        <v>40</v>
      </c>
      <c r="F3623" t="s">
        <v>64</v>
      </c>
      <c r="G3623">
        <v>0.5</v>
      </c>
      <c r="H3623" t="s">
        <v>2975</v>
      </c>
      <c r="I3623" t="s">
        <v>49</v>
      </c>
      <c r="J3623" s="5">
        <v>753317100002</v>
      </c>
      <c r="K3623" s="5" t="s">
        <v>32</v>
      </c>
      <c r="L3623" t="s">
        <v>2976</v>
      </c>
      <c r="M3623">
        <v>2021</v>
      </c>
      <c r="N3623">
        <v>6</v>
      </c>
      <c r="O3623" t="s">
        <v>34</v>
      </c>
      <c r="Q3623" t="s">
        <v>69</v>
      </c>
      <c r="R3623" t="s">
        <v>70</v>
      </c>
      <c r="S3623" t="s">
        <v>169</v>
      </c>
      <c r="T3623">
        <v>7</v>
      </c>
      <c r="U3623" s="7">
        <v>7</v>
      </c>
      <c r="V3623" s="4">
        <v>3.5</v>
      </c>
      <c r="Y3623">
        <v>3.5</v>
      </c>
      <c r="Z3623" t="s">
        <v>22</v>
      </c>
      <c r="AA3623" t="b">
        <v>0</v>
      </c>
      <c r="AB3623" t="s">
        <v>76</v>
      </c>
      <c r="AC3623" t="s">
        <v>3186</v>
      </c>
    </row>
    <row r="3624" spans="1:29" hidden="1" x14ac:dyDescent="0.25">
      <c r="A3624">
        <v>600926</v>
      </c>
      <c r="B3624" t="s">
        <v>1469</v>
      </c>
      <c r="C3624" t="s">
        <v>3168</v>
      </c>
      <c r="D3624" t="s">
        <v>130</v>
      </c>
      <c r="E3624" t="s">
        <v>99</v>
      </c>
      <c r="F3624" t="s">
        <v>100</v>
      </c>
      <c r="G3624">
        <v>1</v>
      </c>
      <c r="J3624" s="5">
        <v>728144300027</v>
      </c>
      <c r="K3624" s="5"/>
      <c r="L3624" t="s">
        <v>2977</v>
      </c>
      <c r="M3624">
        <v>2021</v>
      </c>
      <c r="N3624">
        <v>10</v>
      </c>
      <c r="P3624" t="s">
        <v>266</v>
      </c>
      <c r="Q3624" t="s">
        <v>69</v>
      </c>
      <c r="R3624" t="s">
        <v>103</v>
      </c>
      <c r="S3624" t="s">
        <v>104</v>
      </c>
      <c r="T3624">
        <v>0.25</v>
      </c>
      <c r="U3624" s="7">
        <v>0.5</v>
      </c>
      <c r="V3624" s="4">
        <v>0.5</v>
      </c>
      <c r="Y3624">
        <v>0.5</v>
      </c>
      <c r="Z3624" t="s">
        <v>22</v>
      </c>
      <c r="AA3624" t="b">
        <v>0</v>
      </c>
      <c r="AB3624" t="s">
        <v>76</v>
      </c>
      <c r="AC3624" t="s">
        <v>3186</v>
      </c>
    </row>
    <row r="3625" spans="1:29" hidden="1" x14ac:dyDescent="0.25">
      <c r="A3625">
        <v>601770</v>
      </c>
      <c r="B3625" t="s">
        <v>1469</v>
      </c>
      <c r="C3625" t="s">
        <v>3168</v>
      </c>
      <c r="D3625" t="s">
        <v>130</v>
      </c>
      <c r="E3625" t="s">
        <v>271</v>
      </c>
      <c r="G3625">
        <v>0.33333333333332998</v>
      </c>
      <c r="J3625" s="5"/>
      <c r="K3625" s="5"/>
      <c r="L3625" t="s">
        <v>2850</v>
      </c>
      <c r="M3625">
        <v>2021</v>
      </c>
      <c r="N3625">
        <v>13</v>
      </c>
      <c r="O3625" t="s">
        <v>184</v>
      </c>
      <c r="P3625" t="s">
        <v>475</v>
      </c>
      <c r="Q3625" t="s">
        <v>69</v>
      </c>
      <c r="R3625" t="s">
        <v>271</v>
      </c>
      <c r="S3625" t="s">
        <v>120</v>
      </c>
      <c r="T3625">
        <v>1</v>
      </c>
      <c r="U3625" s="7">
        <v>2</v>
      </c>
      <c r="V3625" s="4">
        <v>0.66666666666665997</v>
      </c>
      <c r="Y3625">
        <v>0.66666666666665997</v>
      </c>
      <c r="Z3625" t="s">
        <v>22</v>
      </c>
      <c r="AA3625" t="b">
        <v>0</v>
      </c>
      <c r="AB3625" t="s">
        <v>76</v>
      </c>
      <c r="AC3625" t="s">
        <v>3186</v>
      </c>
    </row>
    <row r="3626" spans="1:29" hidden="1" x14ac:dyDescent="0.25">
      <c r="A3626">
        <v>606630</v>
      </c>
      <c r="B3626" t="s">
        <v>1469</v>
      </c>
      <c r="C3626" t="s">
        <v>3168</v>
      </c>
      <c r="D3626" t="s">
        <v>130</v>
      </c>
      <c r="E3626" t="s">
        <v>40</v>
      </c>
      <c r="F3626" t="s">
        <v>430</v>
      </c>
      <c r="G3626">
        <v>0.33333333333332998</v>
      </c>
      <c r="H3626" t="s">
        <v>2978</v>
      </c>
      <c r="I3626" t="s">
        <v>32</v>
      </c>
      <c r="J3626" s="5">
        <v>746458500007</v>
      </c>
      <c r="K3626" s="5" t="s">
        <v>393</v>
      </c>
      <c r="L3626" t="s">
        <v>2270</v>
      </c>
      <c r="M3626">
        <v>2021</v>
      </c>
      <c r="N3626">
        <v>9</v>
      </c>
      <c r="O3626" t="s">
        <v>184</v>
      </c>
      <c r="P3626" t="s">
        <v>2271</v>
      </c>
      <c r="Q3626" t="s">
        <v>69</v>
      </c>
      <c r="R3626" t="s">
        <v>435</v>
      </c>
      <c r="S3626" t="s">
        <v>37</v>
      </c>
      <c r="T3626">
        <v>4</v>
      </c>
      <c r="U3626" s="7">
        <v>4</v>
      </c>
      <c r="V3626" s="4">
        <v>1.3333333333333199</v>
      </c>
      <c r="Y3626">
        <v>1.3333333333333199</v>
      </c>
      <c r="Z3626" t="s">
        <v>22</v>
      </c>
      <c r="AA3626" t="b">
        <v>0</v>
      </c>
      <c r="AB3626" t="s">
        <v>76</v>
      </c>
      <c r="AC3626" t="s">
        <v>3186</v>
      </c>
    </row>
    <row r="3627" spans="1:29" hidden="1" x14ac:dyDescent="0.25">
      <c r="A3627">
        <v>608694</v>
      </c>
      <c r="B3627" t="s">
        <v>1469</v>
      </c>
      <c r="C3627" t="s">
        <v>3168</v>
      </c>
      <c r="D3627" t="s">
        <v>130</v>
      </c>
      <c r="E3627" t="s">
        <v>271</v>
      </c>
      <c r="G3627">
        <v>0.33333333333332998</v>
      </c>
      <c r="J3627" s="5"/>
      <c r="K3627" s="5"/>
      <c r="L3627" t="s">
        <v>2979</v>
      </c>
      <c r="M3627">
        <v>2021</v>
      </c>
      <c r="N3627">
        <v>8</v>
      </c>
      <c r="O3627" t="s">
        <v>184</v>
      </c>
      <c r="P3627" t="s">
        <v>2378</v>
      </c>
      <c r="Q3627" t="s">
        <v>69</v>
      </c>
      <c r="R3627" t="s">
        <v>271</v>
      </c>
      <c r="S3627" t="s">
        <v>120</v>
      </c>
      <c r="T3627">
        <v>1</v>
      </c>
      <c r="U3627" s="7">
        <v>2</v>
      </c>
      <c r="V3627" s="4">
        <v>0.66666666666665997</v>
      </c>
      <c r="Y3627">
        <v>0.66666666666665997</v>
      </c>
      <c r="Z3627" t="s">
        <v>22</v>
      </c>
      <c r="AA3627" t="b">
        <v>0</v>
      </c>
      <c r="AB3627" t="s">
        <v>76</v>
      </c>
      <c r="AC3627" t="s">
        <v>3186</v>
      </c>
    </row>
    <row r="3628" spans="1:29" hidden="1" x14ac:dyDescent="0.25">
      <c r="A3628">
        <v>608695</v>
      </c>
      <c r="B3628" t="s">
        <v>1469</v>
      </c>
      <c r="C3628" t="s">
        <v>3168</v>
      </c>
      <c r="D3628" t="s">
        <v>130</v>
      </c>
      <c r="E3628" t="s">
        <v>568</v>
      </c>
      <c r="G3628">
        <v>0.25</v>
      </c>
      <c r="J3628" s="5"/>
      <c r="K3628" s="5"/>
      <c r="M3628">
        <v>2021</v>
      </c>
      <c r="N3628">
        <v>150</v>
      </c>
      <c r="P3628" t="s">
        <v>2980</v>
      </c>
      <c r="Q3628" t="s">
        <v>35</v>
      </c>
      <c r="R3628" t="s">
        <v>568</v>
      </c>
      <c r="S3628" t="s">
        <v>191</v>
      </c>
      <c r="T3628">
        <v>1</v>
      </c>
      <c r="U3628" s="7">
        <v>1</v>
      </c>
      <c r="V3628" s="4">
        <v>0.25</v>
      </c>
      <c r="Y3628">
        <v>0.25</v>
      </c>
      <c r="Z3628" t="s">
        <v>22</v>
      </c>
      <c r="AA3628" t="b">
        <v>0</v>
      </c>
      <c r="AB3628" t="s">
        <v>76</v>
      </c>
      <c r="AC3628" t="s">
        <v>3186</v>
      </c>
    </row>
    <row r="3629" spans="1:29" hidden="1" x14ac:dyDescent="0.25">
      <c r="A3629">
        <v>595946</v>
      </c>
      <c r="B3629" t="s">
        <v>1989</v>
      </c>
      <c r="C3629" t="s">
        <v>3168</v>
      </c>
      <c r="D3629" t="s">
        <v>114</v>
      </c>
      <c r="E3629" t="s">
        <v>553</v>
      </c>
      <c r="F3629" t="s">
        <v>41</v>
      </c>
      <c r="G3629">
        <v>0.5</v>
      </c>
      <c r="J3629" s="5"/>
      <c r="K3629" s="5"/>
      <c r="L3629" t="s">
        <v>1712</v>
      </c>
      <c r="M3629">
        <v>2021</v>
      </c>
      <c r="N3629">
        <v>2</v>
      </c>
      <c r="O3629" t="s">
        <v>34</v>
      </c>
      <c r="Q3629" t="s">
        <v>181</v>
      </c>
      <c r="R3629" t="s">
        <v>3103</v>
      </c>
      <c r="S3629" t="s">
        <v>61</v>
      </c>
      <c r="T3629">
        <v>0</v>
      </c>
      <c r="U3629" s="7">
        <v>0</v>
      </c>
      <c r="V3629" s="4">
        <v>0</v>
      </c>
      <c r="Y3629">
        <v>0</v>
      </c>
      <c r="Z3629" t="s">
        <v>22</v>
      </c>
      <c r="AA3629" t="b">
        <v>0</v>
      </c>
      <c r="AB3629" t="s">
        <v>76</v>
      </c>
      <c r="AC3629" t="s">
        <v>3185</v>
      </c>
    </row>
    <row r="3630" spans="1:29" hidden="1" x14ac:dyDescent="0.25">
      <c r="A3630">
        <v>600584</v>
      </c>
      <c r="B3630" t="s">
        <v>128</v>
      </c>
      <c r="C3630" t="s">
        <v>3168</v>
      </c>
      <c r="D3630" t="s">
        <v>28</v>
      </c>
      <c r="E3630" t="s">
        <v>193</v>
      </c>
      <c r="G3630">
        <v>1</v>
      </c>
      <c r="J3630" s="5"/>
      <c r="K3630" s="5"/>
      <c r="M3630">
        <v>2021</v>
      </c>
      <c r="N3630">
        <v>441</v>
      </c>
      <c r="O3630" t="s">
        <v>34</v>
      </c>
      <c r="P3630" t="s">
        <v>1348</v>
      </c>
      <c r="Q3630" t="s">
        <v>35</v>
      </c>
      <c r="R3630" t="s">
        <v>193</v>
      </c>
      <c r="S3630" t="s">
        <v>60</v>
      </c>
      <c r="T3630">
        <v>3</v>
      </c>
      <c r="U3630" s="7">
        <v>3</v>
      </c>
      <c r="V3630" s="4">
        <v>3</v>
      </c>
      <c r="Y3630">
        <v>3</v>
      </c>
      <c r="Z3630" t="s">
        <v>22</v>
      </c>
      <c r="AA3630" t="b">
        <v>0</v>
      </c>
      <c r="AB3630" t="s">
        <v>76</v>
      </c>
      <c r="AC3630" t="s">
        <v>3185</v>
      </c>
    </row>
    <row r="3631" spans="1:29" hidden="1" x14ac:dyDescent="0.25">
      <c r="A3631">
        <v>602544</v>
      </c>
      <c r="B3631" t="s">
        <v>1989</v>
      </c>
      <c r="C3631" t="s">
        <v>3168</v>
      </c>
      <c r="D3631" t="s">
        <v>114</v>
      </c>
      <c r="E3631" t="s">
        <v>75</v>
      </c>
      <c r="G3631">
        <v>1</v>
      </c>
      <c r="J3631" s="5"/>
      <c r="K3631" s="5"/>
      <c r="M3631">
        <v>2021</v>
      </c>
      <c r="Q3631" t="s">
        <v>181</v>
      </c>
      <c r="R3631" t="s">
        <v>75</v>
      </c>
      <c r="S3631" t="s">
        <v>61</v>
      </c>
      <c r="T3631">
        <v>0</v>
      </c>
      <c r="U3631" s="7">
        <v>0</v>
      </c>
      <c r="V3631" s="4">
        <v>0</v>
      </c>
      <c r="Y3631">
        <v>0</v>
      </c>
      <c r="Z3631" t="s">
        <v>22</v>
      </c>
      <c r="AA3631" t="b">
        <v>0</v>
      </c>
      <c r="AB3631" t="s">
        <v>76</v>
      </c>
      <c r="AC3631" t="s">
        <v>3185</v>
      </c>
    </row>
    <row r="3632" spans="1:29" hidden="1" x14ac:dyDescent="0.25">
      <c r="A3632">
        <v>608397</v>
      </c>
      <c r="B3632" t="s">
        <v>1989</v>
      </c>
      <c r="C3632" t="s">
        <v>3168</v>
      </c>
      <c r="D3632" t="s">
        <v>114</v>
      </c>
      <c r="E3632" t="s">
        <v>553</v>
      </c>
      <c r="F3632" t="s">
        <v>41</v>
      </c>
      <c r="G3632">
        <v>0.33333333333332998</v>
      </c>
      <c r="J3632" s="5"/>
      <c r="K3632" s="5"/>
      <c r="L3632" t="s">
        <v>1712</v>
      </c>
      <c r="M3632">
        <v>2021</v>
      </c>
      <c r="N3632">
        <v>2</v>
      </c>
      <c r="O3632" t="s">
        <v>34</v>
      </c>
      <c r="Q3632" t="s">
        <v>181</v>
      </c>
      <c r="R3632" t="s">
        <v>3103</v>
      </c>
      <c r="S3632" t="s">
        <v>61</v>
      </c>
      <c r="T3632">
        <v>0</v>
      </c>
      <c r="U3632" s="7">
        <v>0</v>
      </c>
      <c r="V3632" s="4">
        <v>0</v>
      </c>
      <c r="Y3632">
        <v>0</v>
      </c>
      <c r="Z3632" t="s">
        <v>22</v>
      </c>
      <c r="AA3632" t="b">
        <v>0</v>
      </c>
      <c r="AB3632" t="s">
        <v>76</v>
      </c>
      <c r="AC3632" t="s">
        <v>3185</v>
      </c>
    </row>
    <row r="3633" spans="1:29" hidden="1" x14ac:dyDescent="0.25">
      <c r="A3633">
        <v>600122</v>
      </c>
      <c r="B3633" t="s">
        <v>2981</v>
      </c>
      <c r="C3633" t="s">
        <v>3168</v>
      </c>
      <c r="D3633" t="s">
        <v>74</v>
      </c>
      <c r="E3633" t="s">
        <v>40</v>
      </c>
      <c r="F3633" t="s">
        <v>41</v>
      </c>
      <c r="G3633">
        <v>0.5</v>
      </c>
      <c r="J3633" s="5"/>
      <c r="K3633" s="5"/>
      <c r="L3633" t="s">
        <v>2008</v>
      </c>
      <c r="M3633">
        <v>2021</v>
      </c>
      <c r="N3633">
        <v>7</v>
      </c>
      <c r="O3633" t="s">
        <v>34</v>
      </c>
      <c r="Q3633" t="s">
        <v>35</v>
      </c>
      <c r="R3633" t="s">
        <v>43</v>
      </c>
      <c r="S3633" t="s">
        <v>44</v>
      </c>
      <c r="T3633">
        <v>0.5</v>
      </c>
      <c r="U3633" s="7">
        <v>0.5</v>
      </c>
      <c r="V3633" s="4">
        <v>0.25</v>
      </c>
      <c r="Y3633">
        <v>0.25</v>
      </c>
      <c r="Z3633" t="s">
        <v>22</v>
      </c>
      <c r="AA3633" t="b">
        <v>0</v>
      </c>
      <c r="AB3633" t="s">
        <v>76</v>
      </c>
      <c r="AC3633" t="s">
        <v>3185</v>
      </c>
    </row>
    <row r="3634" spans="1:29" hidden="1" x14ac:dyDescent="0.25">
      <c r="A3634">
        <v>600123</v>
      </c>
      <c r="B3634" t="s">
        <v>2981</v>
      </c>
      <c r="C3634" t="s">
        <v>3168</v>
      </c>
      <c r="D3634" t="s">
        <v>74</v>
      </c>
      <c r="E3634" t="s">
        <v>40</v>
      </c>
      <c r="F3634" t="s">
        <v>41</v>
      </c>
      <c r="G3634">
        <v>0.5</v>
      </c>
      <c r="J3634" s="5"/>
      <c r="K3634" s="5"/>
      <c r="L3634" t="s">
        <v>2683</v>
      </c>
      <c r="M3634">
        <v>2021</v>
      </c>
      <c r="N3634">
        <v>5</v>
      </c>
      <c r="O3634" t="s">
        <v>34</v>
      </c>
      <c r="Q3634" t="s">
        <v>35</v>
      </c>
      <c r="R3634" t="s">
        <v>43</v>
      </c>
      <c r="S3634" t="s">
        <v>44</v>
      </c>
      <c r="T3634">
        <v>0.5</v>
      </c>
      <c r="U3634" s="7">
        <v>0.5</v>
      </c>
      <c r="V3634" s="4">
        <v>0.25</v>
      </c>
      <c r="Y3634">
        <v>0.25</v>
      </c>
      <c r="Z3634" t="s">
        <v>22</v>
      </c>
      <c r="AA3634" t="b">
        <v>0</v>
      </c>
      <c r="AB3634" t="s">
        <v>76</v>
      </c>
      <c r="AC3634" t="s">
        <v>3185</v>
      </c>
    </row>
    <row r="3635" spans="1:29" hidden="1" x14ac:dyDescent="0.25">
      <c r="A3635">
        <v>600793</v>
      </c>
      <c r="B3635" t="s">
        <v>1990</v>
      </c>
      <c r="C3635" t="s">
        <v>3168</v>
      </c>
      <c r="D3635" t="s">
        <v>108</v>
      </c>
      <c r="E3635" t="s">
        <v>271</v>
      </c>
      <c r="G3635">
        <v>0.5</v>
      </c>
      <c r="J3635" s="5"/>
      <c r="K3635" s="5"/>
      <c r="L3635" t="s">
        <v>2841</v>
      </c>
      <c r="M3635">
        <v>2021</v>
      </c>
      <c r="N3635">
        <v>26</v>
      </c>
      <c r="O3635" t="s">
        <v>368</v>
      </c>
      <c r="P3635" t="s">
        <v>2842</v>
      </c>
      <c r="Q3635" t="s">
        <v>69</v>
      </c>
      <c r="R3635" t="s">
        <v>271</v>
      </c>
      <c r="S3635" t="s">
        <v>120</v>
      </c>
      <c r="T3635">
        <v>1</v>
      </c>
      <c r="U3635" s="7">
        <v>2</v>
      </c>
      <c r="V3635" s="4">
        <v>1</v>
      </c>
      <c r="Y3635">
        <v>1</v>
      </c>
      <c r="Z3635" t="s">
        <v>22</v>
      </c>
      <c r="AA3635" t="b">
        <v>0</v>
      </c>
      <c r="AB3635" t="s">
        <v>76</v>
      </c>
      <c r="AC3635" t="s">
        <v>3185</v>
      </c>
    </row>
    <row r="3636" spans="1:29" hidden="1" x14ac:dyDescent="0.25">
      <c r="A3636">
        <v>607153</v>
      </c>
      <c r="B3636" t="s">
        <v>1991</v>
      </c>
      <c r="C3636" t="s">
        <v>3168</v>
      </c>
      <c r="D3636" t="s">
        <v>28</v>
      </c>
      <c r="E3636" t="s">
        <v>75</v>
      </c>
      <c r="G3636">
        <v>0.14285714285713999</v>
      </c>
      <c r="J3636" s="5"/>
      <c r="K3636" s="5"/>
      <c r="M3636">
        <v>2021</v>
      </c>
      <c r="N3636">
        <v>232</v>
      </c>
      <c r="P3636" t="s">
        <v>266</v>
      </c>
      <c r="Q3636" t="s">
        <v>35</v>
      </c>
      <c r="R3636" t="s">
        <v>75</v>
      </c>
      <c r="S3636" t="s">
        <v>61</v>
      </c>
      <c r="T3636">
        <v>0</v>
      </c>
      <c r="U3636" s="7">
        <v>0</v>
      </c>
      <c r="V3636" s="4">
        <v>0</v>
      </c>
      <c r="Y3636">
        <v>0</v>
      </c>
      <c r="Z3636" t="s">
        <v>22</v>
      </c>
      <c r="AA3636" t="b">
        <v>0</v>
      </c>
      <c r="AB3636" t="s">
        <v>45</v>
      </c>
      <c r="AC3636" t="s">
        <v>45</v>
      </c>
    </row>
    <row r="3637" spans="1:29" hidden="1" x14ac:dyDescent="0.25">
      <c r="A3637">
        <v>607161</v>
      </c>
      <c r="B3637" t="s">
        <v>1991</v>
      </c>
      <c r="C3637" t="s">
        <v>3168</v>
      </c>
      <c r="D3637" t="s">
        <v>28</v>
      </c>
      <c r="E3637" t="s">
        <v>75</v>
      </c>
      <c r="G3637">
        <v>0.16666666666666999</v>
      </c>
      <c r="J3637" s="5"/>
      <c r="K3637" s="5"/>
      <c r="M3637">
        <v>2021</v>
      </c>
      <c r="N3637">
        <v>184</v>
      </c>
      <c r="P3637" t="s">
        <v>266</v>
      </c>
      <c r="Q3637" t="s">
        <v>35</v>
      </c>
      <c r="R3637" t="s">
        <v>75</v>
      </c>
      <c r="S3637" t="s">
        <v>61</v>
      </c>
      <c r="T3637">
        <v>0</v>
      </c>
      <c r="U3637" s="7">
        <v>0</v>
      </c>
      <c r="V3637" s="4">
        <v>0</v>
      </c>
      <c r="Y3637">
        <v>0</v>
      </c>
      <c r="Z3637" t="s">
        <v>22</v>
      </c>
      <c r="AA3637" t="b">
        <v>0</v>
      </c>
      <c r="AB3637" t="s">
        <v>45</v>
      </c>
      <c r="AC3637" t="s">
        <v>45</v>
      </c>
    </row>
    <row r="3638" spans="1:29" hidden="1" x14ac:dyDescent="0.25">
      <c r="A3638">
        <v>607166</v>
      </c>
      <c r="B3638" t="s">
        <v>1991</v>
      </c>
      <c r="C3638" t="s">
        <v>3168</v>
      </c>
      <c r="D3638" t="s">
        <v>28</v>
      </c>
      <c r="E3638" t="s">
        <v>75</v>
      </c>
      <c r="G3638">
        <v>0.14285714285713999</v>
      </c>
      <c r="J3638" s="5"/>
      <c r="K3638" s="5"/>
      <c r="M3638">
        <v>2021</v>
      </c>
      <c r="N3638">
        <v>102</v>
      </c>
      <c r="P3638" t="s">
        <v>266</v>
      </c>
      <c r="Q3638" t="s">
        <v>35</v>
      </c>
      <c r="R3638" t="s">
        <v>75</v>
      </c>
      <c r="S3638" t="s">
        <v>61</v>
      </c>
      <c r="T3638">
        <v>0</v>
      </c>
      <c r="U3638" s="7">
        <v>0</v>
      </c>
      <c r="V3638" s="4">
        <v>0</v>
      </c>
      <c r="Y3638">
        <v>0</v>
      </c>
      <c r="Z3638" t="s">
        <v>22</v>
      </c>
      <c r="AA3638" t="b">
        <v>0</v>
      </c>
      <c r="AB3638" t="s">
        <v>45</v>
      </c>
      <c r="AC3638" t="s">
        <v>45</v>
      </c>
    </row>
    <row r="3639" spans="1:29" hidden="1" x14ac:dyDescent="0.25">
      <c r="A3639">
        <v>607376</v>
      </c>
      <c r="B3639" t="s">
        <v>1991</v>
      </c>
      <c r="C3639" t="s">
        <v>3168</v>
      </c>
      <c r="D3639" t="s">
        <v>28</v>
      </c>
      <c r="E3639" t="s">
        <v>568</v>
      </c>
      <c r="G3639">
        <v>0.2</v>
      </c>
      <c r="J3639" s="5"/>
      <c r="K3639" s="5"/>
      <c r="M3639">
        <v>2021</v>
      </c>
      <c r="N3639">
        <v>286</v>
      </c>
      <c r="P3639" t="s">
        <v>266</v>
      </c>
      <c r="Q3639" t="s">
        <v>35</v>
      </c>
      <c r="R3639" t="s">
        <v>568</v>
      </c>
      <c r="S3639" t="s">
        <v>191</v>
      </c>
      <c r="T3639">
        <v>1</v>
      </c>
      <c r="U3639" s="7">
        <v>1</v>
      </c>
      <c r="V3639" s="4">
        <v>0.2</v>
      </c>
      <c r="Y3639">
        <v>0.2</v>
      </c>
      <c r="Z3639" t="s">
        <v>22</v>
      </c>
      <c r="AA3639" t="b">
        <v>0</v>
      </c>
      <c r="AB3639" t="s">
        <v>151</v>
      </c>
      <c r="AC3639" t="s">
        <v>3189</v>
      </c>
    </row>
    <row r="3640" spans="1:29" hidden="1" x14ac:dyDescent="0.25">
      <c r="A3640">
        <v>600689</v>
      </c>
      <c r="B3640" t="s">
        <v>1346</v>
      </c>
      <c r="C3640" t="s">
        <v>3168</v>
      </c>
      <c r="D3640" t="s">
        <v>317</v>
      </c>
      <c r="E3640" t="s">
        <v>193</v>
      </c>
      <c r="G3640">
        <v>1</v>
      </c>
      <c r="J3640" s="5"/>
      <c r="K3640" s="5"/>
      <c r="M3640">
        <v>2021</v>
      </c>
      <c r="N3640">
        <v>232</v>
      </c>
      <c r="O3640" t="s">
        <v>34</v>
      </c>
      <c r="P3640" t="s">
        <v>1348</v>
      </c>
      <c r="Q3640" t="s">
        <v>35</v>
      </c>
      <c r="R3640" t="s">
        <v>193</v>
      </c>
      <c r="S3640" t="s">
        <v>60</v>
      </c>
      <c r="T3640">
        <v>9</v>
      </c>
      <c r="U3640" s="7">
        <v>9</v>
      </c>
      <c r="V3640" s="4">
        <v>9</v>
      </c>
      <c r="W3640">
        <v>9</v>
      </c>
      <c r="Y3640">
        <v>9</v>
      </c>
      <c r="Z3640" t="s">
        <v>22</v>
      </c>
      <c r="AA3640" t="b">
        <v>0</v>
      </c>
      <c r="AB3640" t="s">
        <v>76</v>
      </c>
      <c r="AC3640" t="s">
        <v>3185</v>
      </c>
    </row>
    <row r="3641" spans="1:29" hidden="1" x14ac:dyDescent="0.25">
      <c r="A3641">
        <v>605864</v>
      </c>
      <c r="B3641" t="s">
        <v>1992</v>
      </c>
      <c r="C3641" t="s">
        <v>3168</v>
      </c>
      <c r="D3641" t="s">
        <v>108</v>
      </c>
      <c r="E3641" t="s">
        <v>117</v>
      </c>
      <c r="G3641">
        <v>0.33333333333332998</v>
      </c>
      <c r="J3641" s="5"/>
      <c r="K3641" s="5"/>
      <c r="L3641" t="s">
        <v>2911</v>
      </c>
      <c r="M3641">
        <v>2021</v>
      </c>
      <c r="N3641">
        <v>10</v>
      </c>
      <c r="O3641" t="s">
        <v>34</v>
      </c>
      <c r="P3641" t="s">
        <v>1645</v>
      </c>
      <c r="Q3641" t="s">
        <v>35</v>
      </c>
      <c r="R3641" t="s">
        <v>117</v>
      </c>
      <c r="S3641" t="s">
        <v>120</v>
      </c>
      <c r="T3641">
        <v>1</v>
      </c>
      <c r="U3641" s="7">
        <v>1</v>
      </c>
      <c r="V3641" s="4">
        <v>0.33333333333332998</v>
      </c>
      <c r="Y3641">
        <v>0.33333333333332998</v>
      </c>
      <c r="Z3641" t="s">
        <v>22</v>
      </c>
      <c r="AA3641" t="b">
        <v>0</v>
      </c>
      <c r="AB3641" t="s">
        <v>76</v>
      </c>
      <c r="AC3641" t="s">
        <v>3185</v>
      </c>
    </row>
    <row r="3642" spans="1:29" hidden="1" x14ac:dyDescent="0.25">
      <c r="A3642">
        <v>601245</v>
      </c>
      <c r="B3642" t="s">
        <v>2982</v>
      </c>
      <c r="C3642" t="s">
        <v>3168</v>
      </c>
      <c r="D3642" t="s">
        <v>63</v>
      </c>
      <c r="E3642" t="s">
        <v>193</v>
      </c>
      <c r="G3642">
        <v>0.5</v>
      </c>
      <c r="J3642" s="5"/>
      <c r="K3642" s="5"/>
      <c r="M3642">
        <v>2021</v>
      </c>
      <c r="N3642">
        <v>173</v>
      </c>
      <c r="P3642" t="s">
        <v>258</v>
      </c>
      <c r="Q3642" t="s">
        <v>35</v>
      </c>
      <c r="R3642" t="s">
        <v>193</v>
      </c>
      <c r="S3642" t="s">
        <v>60</v>
      </c>
      <c r="T3642">
        <v>3</v>
      </c>
      <c r="U3642" s="7">
        <v>3</v>
      </c>
      <c r="V3642" s="4">
        <v>1.5</v>
      </c>
      <c r="Y3642">
        <v>1.5</v>
      </c>
      <c r="Z3642" t="s">
        <v>22</v>
      </c>
      <c r="AA3642" t="b">
        <v>0</v>
      </c>
      <c r="AB3642" t="s">
        <v>199</v>
      </c>
      <c r="AC3642" t="s">
        <v>199</v>
      </c>
    </row>
    <row r="3643" spans="1:29" hidden="1" x14ac:dyDescent="0.25">
      <c r="A3643">
        <v>567427</v>
      </c>
      <c r="B3643" t="s">
        <v>270</v>
      </c>
      <c r="C3643" t="s">
        <v>3168</v>
      </c>
      <c r="D3643" t="s">
        <v>74</v>
      </c>
      <c r="E3643" t="s">
        <v>99</v>
      </c>
      <c r="F3643" t="s">
        <v>100</v>
      </c>
      <c r="G3643">
        <v>1</v>
      </c>
      <c r="J3643" s="5"/>
      <c r="K3643" s="5"/>
      <c r="L3643" t="s">
        <v>2983</v>
      </c>
      <c r="M3643">
        <v>2021</v>
      </c>
      <c r="N3643">
        <v>8</v>
      </c>
      <c r="P3643" t="s">
        <v>266</v>
      </c>
      <c r="Q3643" t="s">
        <v>35</v>
      </c>
      <c r="R3643" t="s">
        <v>103</v>
      </c>
      <c r="S3643" t="s">
        <v>104</v>
      </c>
      <c r="T3643">
        <v>0.25</v>
      </c>
      <c r="U3643" s="7">
        <v>0.25</v>
      </c>
      <c r="V3643" s="4">
        <v>0.25</v>
      </c>
      <c r="Y3643">
        <v>0.25</v>
      </c>
      <c r="Z3643" t="s">
        <v>22</v>
      </c>
      <c r="AA3643" t="b">
        <v>0</v>
      </c>
      <c r="AB3643" t="s">
        <v>110</v>
      </c>
      <c r="AC3643" t="s">
        <v>110</v>
      </c>
    </row>
    <row r="3644" spans="1:29" hidden="1" x14ac:dyDescent="0.25">
      <c r="A3644">
        <v>593970</v>
      </c>
      <c r="B3644" t="s">
        <v>270</v>
      </c>
      <c r="C3644" t="s">
        <v>3174</v>
      </c>
      <c r="D3644" t="s">
        <v>74</v>
      </c>
      <c r="E3644" t="s">
        <v>193</v>
      </c>
      <c r="G3644">
        <v>0.25</v>
      </c>
      <c r="J3644" s="5"/>
      <c r="K3644" s="5"/>
      <c r="M3644">
        <v>2020</v>
      </c>
      <c r="N3644">
        <v>114</v>
      </c>
      <c r="O3644" t="s">
        <v>34</v>
      </c>
      <c r="P3644" t="s">
        <v>266</v>
      </c>
      <c r="Q3644" t="s">
        <v>35</v>
      </c>
      <c r="R3644" t="s">
        <v>193</v>
      </c>
      <c r="S3644" t="s">
        <v>60</v>
      </c>
      <c r="T3644">
        <v>3</v>
      </c>
      <c r="U3644" s="7">
        <v>3</v>
      </c>
      <c r="V3644" s="4">
        <v>0.75</v>
      </c>
      <c r="Y3644">
        <v>0.75</v>
      </c>
      <c r="Z3644" t="s">
        <v>22</v>
      </c>
      <c r="AA3644" t="b">
        <v>0</v>
      </c>
      <c r="AB3644" t="s">
        <v>110</v>
      </c>
      <c r="AC3644" t="s">
        <v>110</v>
      </c>
    </row>
    <row r="3645" spans="1:29" hidden="1" x14ac:dyDescent="0.25">
      <c r="A3645">
        <v>592250</v>
      </c>
      <c r="B3645" t="s">
        <v>2007</v>
      </c>
      <c r="C3645" t="s">
        <v>3168</v>
      </c>
      <c r="D3645" t="s">
        <v>201</v>
      </c>
      <c r="E3645" t="s">
        <v>40</v>
      </c>
      <c r="F3645" t="s">
        <v>41</v>
      </c>
      <c r="G3645">
        <v>1</v>
      </c>
      <c r="J3645" s="5"/>
      <c r="K3645" s="5"/>
      <c r="L3645" t="s">
        <v>2008</v>
      </c>
      <c r="M3645">
        <v>2021</v>
      </c>
      <c r="N3645">
        <v>5</v>
      </c>
      <c r="O3645" t="s">
        <v>34</v>
      </c>
      <c r="Q3645" t="s">
        <v>35</v>
      </c>
      <c r="R3645" t="s">
        <v>43</v>
      </c>
      <c r="S3645" t="s">
        <v>44</v>
      </c>
      <c r="T3645">
        <v>0.5</v>
      </c>
      <c r="U3645" s="7">
        <v>0.5</v>
      </c>
      <c r="V3645" s="4">
        <v>0.5</v>
      </c>
      <c r="Y3645">
        <v>0.5</v>
      </c>
      <c r="Z3645" t="s">
        <v>22</v>
      </c>
      <c r="AA3645" t="b">
        <v>0</v>
      </c>
      <c r="AB3645" t="s">
        <v>151</v>
      </c>
      <c r="AC3645" t="s">
        <v>458</v>
      </c>
    </row>
    <row r="3646" spans="1:29" hidden="1" x14ac:dyDescent="0.25">
      <c r="A3646">
        <v>598883</v>
      </c>
      <c r="B3646" t="s">
        <v>2007</v>
      </c>
      <c r="C3646" t="s">
        <v>3168</v>
      </c>
      <c r="D3646" t="s">
        <v>201</v>
      </c>
      <c r="E3646" t="s">
        <v>117</v>
      </c>
      <c r="G3646">
        <v>0.5</v>
      </c>
      <c r="J3646" s="5"/>
      <c r="K3646" s="5"/>
      <c r="L3646" t="s">
        <v>2612</v>
      </c>
      <c r="M3646">
        <v>2021</v>
      </c>
      <c r="N3646">
        <v>8</v>
      </c>
      <c r="O3646" t="s">
        <v>34</v>
      </c>
      <c r="P3646" t="s">
        <v>266</v>
      </c>
      <c r="Q3646" t="s">
        <v>35</v>
      </c>
      <c r="R3646" t="s">
        <v>117</v>
      </c>
      <c r="S3646" t="s">
        <v>120</v>
      </c>
      <c r="T3646">
        <v>1</v>
      </c>
      <c r="U3646" s="7">
        <v>1</v>
      </c>
      <c r="V3646" s="4">
        <v>0.5</v>
      </c>
      <c r="Y3646">
        <v>0.5</v>
      </c>
      <c r="Z3646" t="s">
        <v>22</v>
      </c>
      <c r="AA3646" t="b">
        <v>0</v>
      </c>
      <c r="AB3646" t="s">
        <v>151</v>
      </c>
      <c r="AC3646" t="s">
        <v>458</v>
      </c>
    </row>
    <row r="3647" spans="1:29" hidden="1" x14ac:dyDescent="0.25">
      <c r="A3647">
        <v>600535</v>
      </c>
      <c r="B3647" t="s">
        <v>2007</v>
      </c>
      <c r="C3647" t="s">
        <v>3168</v>
      </c>
      <c r="D3647" t="s">
        <v>201</v>
      </c>
      <c r="E3647" t="s">
        <v>40</v>
      </c>
      <c r="F3647" t="s">
        <v>41</v>
      </c>
      <c r="G3647">
        <v>1</v>
      </c>
      <c r="J3647" s="5"/>
      <c r="K3647" s="5"/>
      <c r="L3647" t="s">
        <v>2011</v>
      </c>
      <c r="M3647">
        <v>2021</v>
      </c>
      <c r="N3647">
        <v>4</v>
      </c>
      <c r="O3647" t="s">
        <v>34</v>
      </c>
      <c r="Q3647" t="s">
        <v>35</v>
      </c>
      <c r="R3647" t="s">
        <v>43</v>
      </c>
      <c r="S3647" t="s">
        <v>44</v>
      </c>
      <c r="T3647">
        <v>0.5</v>
      </c>
      <c r="U3647" s="7">
        <v>0.5</v>
      </c>
      <c r="V3647" s="4">
        <v>0.5</v>
      </c>
      <c r="Y3647">
        <v>0.5</v>
      </c>
      <c r="Z3647" t="s">
        <v>22</v>
      </c>
      <c r="AA3647" t="b">
        <v>0</v>
      </c>
      <c r="AB3647" t="s">
        <v>151</v>
      </c>
      <c r="AC3647" t="s">
        <v>458</v>
      </c>
    </row>
    <row r="3648" spans="1:29" hidden="1" x14ac:dyDescent="0.25">
      <c r="A3648">
        <v>600536</v>
      </c>
      <c r="B3648" t="s">
        <v>2007</v>
      </c>
      <c r="C3648" t="s">
        <v>3168</v>
      </c>
      <c r="D3648" t="s">
        <v>201</v>
      </c>
      <c r="E3648" t="s">
        <v>40</v>
      </c>
      <c r="F3648" t="s">
        <v>41</v>
      </c>
      <c r="G3648">
        <v>1</v>
      </c>
      <c r="J3648" s="5"/>
      <c r="K3648" s="5"/>
      <c r="L3648" t="s">
        <v>2011</v>
      </c>
      <c r="M3648">
        <v>2021</v>
      </c>
      <c r="N3648">
        <v>4</v>
      </c>
      <c r="O3648" t="s">
        <v>34</v>
      </c>
      <c r="Q3648" t="s">
        <v>35</v>
      </c>
      <c r="R3648" t="s">
        <v>43</v>
      </c>
      <c r="S3648" t="s">
        <v>44</v>
      </c>
      <c r="T3648">
        <v>0.5</v>
      </c>
      <c r="U3648" s="7">
        <v>0.5</v>
      </c>
      <c r="V3648" s="4">
        <v>0.5</v>
      </c>
      <c r="Y3648">
        <v>0.5</v>
      </c>
      <c r="Z3648" t="s">
        <v>22</v>
      </c>
      <c r="AA3648" t="b">
        <v>0</v>
      </c>
      <c r="AB3648" t="s">
        <v>151</v>
      </c>
      <c r="AC3648" t="s">
        <v>458</v>
      </c>
    </row>
    <row r="3649" spans="1:29" hidden="1" x14ac:dyDescent="0.25">
      <c r="A3649">
        <v>602759</v>
      </c>
      <c r="B3649" t="s">
        <v>2007</v>
      </c>
      <c r="C3649" t="s">
        <v>3168</v>
      </c>
      <c r="D3649" t="s">
        <v>201</v>
      </c>
      <c r="E3649" t="s">
        <v>40</v>
      </c>
      <c r="F3649" t="s">
        <v>41</v>
      </c>
      <c r="G3649">
        <v>1</v>
      </c>
      <c r="J3649" s="5"/>
      <c r="K3649" s="5"/>
      <c r="L3649" t="s">
        <v>1389</v>
      </c>
      <c r="M3649">
        <v>2021</v>
      </c>
      <c r="N3649">
        <v>3</v>
      </c>
      <c r="O3649" t="s">
        <v>34</v>
      </c>
      <c r="Q3649" t="s">
        <v>35</v>
      </c>
      <c r="R3649" t="s">
        <v>43</v>
      </c>
      <c r="S3649" t="s">
        <v>44</v>
      </c>
      <c r="T3649">
        <v>0.5</v>
      </c>
      <c r="U3649" s="7">
        <v>0.5</v>
      </c>
      <c r="V3649" s="4">
        <v>0.5</v>
      </c>
      <c r="Y3649">
        <v>0.5</v>
      </c>
      <c r="Z3649" t="s">
        <v>22</v>
      </c>
      <c r="AA3649" t="b">
        <v>0</v>
      </c>
      <c r="AB3649" t="s">
        <v>151</v>
      </c>
      <c r="AC3649" t="s">
        <v>458</v>
      </c>
    </row>
    <row r="3650" spans="1:29" hidden="1" x14ac:dyDescent="0.25">
      <c r="A3650">
        <v>602960</v>
      </c>
      <c r="B3650" t="s">
        <v>2007</v>
      </c>
      <c r="C3650" t="s">
        <v>3168</v>
      </c>
      <c r="D3650" t="s">
        <v>201</v>
      </c>
      <c r="E3650" t="s">
        <v>40</v>
      </c>
      <c r="F3650" t="s">
        <v>41</v>
      </c>
      <c r="G3650">
        <v>1</v>
      </c>
      <c r="J3650" s="5"/>
      <c r="K3650" s="5"/>
      <c r="L3650" t="s">
        <v>2011</v>
      </c>
      <c r="M3650">
        <v>2021</v>
      </c>
      <c r="N3650">
        <v>5</v>
      </c>
      <c r="O3650" t="s">
        <v>34</v>
      </c>
      <c r="Q3650" t="s">
        <v>35</v>
      </c>
      <c r="R3650" t="s">
        <v>43</v>
      </c>
      <c r="S3650" t="s">
        <v>44</v>
      </c>
      <c r="T3650">
        <v>0.5</v>
      </c>
      <c r="U3650" s="7">
        <v>0.5</v>
      </c>
      <c r="V3650" s="4">
        <v>0.5</v>
      </c>
      <c r="Y3650">
        <v>0.5</v>
      </c>
      <c r="Z3650" t="s">
        <v>22</v>
      </c>
      <c r="AA3650" t="b">
        <v>0</v>
      </c>
      <c r="AB3650" t="s">
        <v>151</v>
      </c>
      <c r="AC3650" t="s">
        <v>151</v>
      </c>
    </row>
    <row r="3651" spans="1:29" hidden="1" x14ac:dyDescent="0.25">
      <c r="A3651">
        <v>602962</v>
      </c>
      <c r="B3651" t="s">
        <v>2007</v>
      </c>
      <c r="C3651" t="s">
        <v>3168</v>
      </c>
      <c r="D3651" t="s">
        <v>201</v>
      </c>
      <c r="E3651" t="s">
        <v>40</v>
      </c>
      <c r="F3651" t="s">
        <v>41</v>
      </c>
      <c r="G3651">
        <v>1</v>
      </c>
      <c r="J3651" s="5"/>
      <c r="K3651" s="5"/>
      <c r="L3651" t="s">
        <v>2011</v>
      </c>
      <c r="M3651">
        <v>2021</v>
      </c>
      <c r="N3651">
        <v>5</v>
      </c>
      <c r="O3651" t="s">
        <v>34</v>
      </c>
      <c r="Q3651" t="s">
        <v>35</v>
      </c>
      <c r="R3651" t="s">
        <v>43</v>
      </c>
      <c r="S3651" t="s">
        <v>44</v>
      </c>
      <c r="T3651">
        <v>0.5</v>
      </c>
      <c r="U3651" s="7">
        <v>0.5</v>
      </c>
      <c r="V3651" s="4">
        <v>0.5</v>
      </c>
      <c r="Y3651">
        <v>0.5</v>
      </c>
      <c r="Z3651" t="s">
        <v>22</v>
      </c>
      <c r="AA3651" t="b">
        <v>0</v>
      </c>
      <c r="AB3651" t="s">
        <v>151</v>
      </c>
      <c r="AC3651" t="s">
        <v>458</v>
      </c>
    </row>
    <row r="3652" spans="1:29" hidden="1" x14ac:dyDescent="0.25">
      <c r="A3652">
        <v>601245</v>
      </c>
      <c r="B3652" t="s">
        <v>314</v>
      </c>
      <c r="C3652" t="s">
        <v>3168</v>
      </c>
      <c r="D3652" t="s">
        <v>63</v>
      </c>
      <c r="E3652" t="s">
        <v>193</v>
      </c>
      <c r="G3652">
        <v>0.5</v>
      </c>
      <c r="J3652" s="5"/>
      <c r="K3652" s="5"/>
      <c r="M3652">
        <v>2021</v>
      </c>
      <c r="N3652">
        <v>173</v>
      </c>
      <c r="P3652" t="s">
        <v>258</v>
      </c>
      <c r="Q3652" t="s">
        <v>35</v>
      </c>
      <c r="R3652" t="s">
        <v>193</v>
      </c>
      <c r="S3652" t="s">
        <v>60</v>
      </c>
      <c r="T3652">
        <v>3</v>
      </c>
      <c r="U3652" s="7">
        <v>3</v>
      </c>
      <c r="V3652" s="4">
        <v>1.5</v>
      </c>
      <c r="Y3652">
        <v>1.5</v>
      </c>
      <c r="Z3652" t="s">
        <v>22</v>
      </c>
      <c r="AA3652" t="b">
        <v>0</v>
      </c>
      <c r="AB3652" t="s">
        <v>151</v>
      </c>
      <c r="AC3652" t="s">
        <v>151</v>
      </c>
    </row>
    <row r="3653" spans="1:29" hidden="1" x14ac:dyDescent="0.25">
      <c r="A3653">
        <v>601466</v>
      </c>
      <c r="B3653" t="s">
        <v>754</v>
      </c>
      <c r="C3653" t="s">
        <v>3168</v>
      </c>
      <c r="D3653" t="s">
        <v>221</v>
      </c>
      <c r="E3653" t="s">
        <v>58</v>
      </c>
      <c r="G3653">
        <v>0.5</v>
      </c>
      <c r="J3653" s="5"/>
      <c r="K3653" s="5"/>
      <c r="M3653">
        <v>2021</v>
      </c>
      <c r="N3653">
        <v>286</v>
      </c>
      <c r="P3653" t="s">
        <v>2984</v>
      </c>
      <c r="Q3653" t="s">
        <v>35</v>
      </c>
      <c r="R3653" t="s">
        <v>58</v>
      </c>
      <c r="S3653" t="s">
        <v>60</v>
      </c>
      <c r="T3653">
        <v>0</v>
      </c>
      <c r="U3653" s="7">
        <v>0</v>
      </c>
      <c r="V3653" s="4">
        <v>0</v>
      </c>
      <c r="Y3653">
        <v>0</v>
      </c>
      <c r="Z3653" t="s">
        <v>22</v>
      </c>
      <c r="AA3653" t="b">
        <v>0</v>
      </c>
      <c r="AB3653" t="s">
        <v>76</v>
      </c>
      <c r="AC3653" t="s">
        <v>3185</v>
      </c>
    </row>
    <row r="3654" spans="1:29" hidden="1" x14ac:dyDescent="0.25">
      <c r="A3654">
        <v>602931</v>
      </c>
      <c r="B3654" t="s">
        <v>2951</v>
      </c>
      <c r="C3654" t="s">
        <v>3168</v>
      </c>
      <c r="D3654" t="s">
        <v>263</v>
      </c>
      <c r="E3654" t="s">
        <v>193</v>
      </c>
      <c r="G3654">
        <v>0.5</v>
      </c>
      <c r="J3654" s="5"/>
      <c r="K3654" s="5"/>
      <c r="M3654">
        <v>2021</v>
      </c>
      <c r="N3654">
        <v>250</v>
      </c>
      <c r="O3654" t="s">
        <v>34</v>
      </c>
      <c r="P3654" t="s">
        <v>266</v>
      </c>
      <c r="Q3654" t="s">
        <v>35</v>
      </c>
      <c r="R3654" t="s">
        <v>193</v>
      </c>
      <c r="S3654" t="s">
        <v>60</v>
      </c>
      <c r="T3654">
        <v>3</v>
      </c>
      <c r="U3654" s="7">
        <v>3</v>
      </c>
      <c r="V3654" s="4">
        <v>1.5</v>
      </c>
      <c r="Y3654">
        <v>1.5</v>
      </c>
      <c r="Z3654" t="s">
        <v>22</v>
      </c>
      <c r="AA3654" t="b">
        <v>0</v>
      </c>
      <c r="AB3654" t="s">
        <v>76</v>
      </c>
      <c r="AC3654" t="s">
        <v>3185</v>
      </c>
    </row>
    <row r="3655" spans="1:29" hidden="1" x14ac:dyDescent="0.25">
      <c r="A3655">
        <v>600583</v>
      </c>
      <c r="B3655" t="s">
        <v>2012</v>
      </c>
      <c r="C3655" t="s">
        <v>3168</v>
      </c>
      <c r="D3655" t="s">
        <v>477</v>
      </c>
      <c r="E3655" t="s">
        <v>117</v>
      </c>
      <c r="G3655">
        <v>1</v>
      </c>
      <c r="J3655" s="5"/>
      <c r="K3655" s="5"/>
      <c r="L3655" t="s">
        <v>2779</v>
      </c>
      <c r="M3655">
        <v>2021</v>
      </c>
      <c r="N3655">
        <v>16</v>
      </c>
      <c r="O3655" t="s">
        <v>34</v>
      </c>
      <c r="P3655" t="s">
        <v>266</v>
      </c>
      <c r="Q3655" t="s">
        <v>464</v>
      </c>
      <c r="R3655" t="s">
        <v>117</v>
      </c>
      <c r="S3655" t="s">
        <v>120</v>
      </c>
      <c r="T3655">
        <v>1</v>
      </c>
      <c r="U3655" s="7">
        <v>2</v>
      </c>
      <c r="V3655" s="4">
        <v>2</v>
      </c>
      <c r="Y3655">
        <v>2</v>
      </c>
      <c r="Z3655" t="s">
        <v>22</v>
      </c>
      <c r="AA3655" t="b">
        <v>0</v>
      </c>
      <c r="AB3655" t="s">
        <v>76</v>
      </c>
      <c r="AC3655" t="s">
        <v>3185</v>
      </c>
    </row>
    <row r="3656" spans="1:29" hidden="1" x14ac:dyDescent="0.25">
      <c r="A3656">
        <v>600782</v>
      </c>
      <c r="B3656" t="s">
        <v>2012</v>
      </c>
      <c r="C3656" t="s">
        <v>3168</v>
      </c>
      <c r="D3656" t="s">
        <v>477</v>
      </c>
      <c r="E3656" t="s">
        <v>568</v>
      </c>
      <c r="G3656">
        <v>1</v>
      </c>
      <c r="J3656" s="5"/>
      <c r="K3656" s="5"/>
      <c r="M3656">
        <v>2021</v>
      </c>
      <c r="N3656">
        <v>73</v>
      </c>
      <c r="O3656" t="s">
        <v>34</v>
      </c>
      <c r="P3656" t="s">
        <v>2985</v>
      </c>
      <c r="Q3656" t="s">
        <v>464</v>
      </c>
      <c r="R3656" t="s">
        <v>568</v>
      </c>
      <c r="S3656" t="s">
        <v>191</v>
      </c>
      <c r="T3656">
        <v>1</v>
      </c>
      <c r="U3656" s="7">
        <v>1</v>
      </c>
      <c r="V3656" s="4">
        <v>1</v>
      </c>
      <c r="Y3656">
        <v>1</v>
      </c>
      <c r="Z3656" t="s">
        <v>22</v>
      </c>
      <c r="AA3656" t="b">
        <v>0</v>
      </c>
      <c r="AB3656" t="s">
        <v>110</v>
      </c>
      <c r="AC3656" t="s">
        <v>110</v>
      </c>
    </row>
    <row r="3657" spans="1:29" hidden="1" x14ac:dyDescent="0.25">
      <c r="A3657">
        <v>601051</v>
      </c>
      <c r="B3657" t="s">
        <v>2012</v>
      </c>
      <c r="C3657" t="s">
        <v>3168</v>
      </c>
      <c r="D3657" t="s">
        <v>477</v>
      </c>
      <c r="E3657" t="s">
        <v>99</v>
      </c>
      <c r="F3657" t="s">
        <v>100</v>
      </c>
      <c r="G3657">
        <v>1</v>
      </c>
      <c r="J3657" s="5"/>
      <c r="K3657" s="5"/>
      <c r="L3657" t="s">
        <v>2609</v>
      </c>
      <c r="M3657">
        <v>2021</v>
      </c>
      <c r="N3657">
        <v>9</v>
      </c>
      <c r="P3657" t="s">
        <v>266</v>
      </c>
      <c r="Q3657" t="s">
        <v>35</v>
      </c>
      <c r="R3657" t="s">
        <v>103</v>
      </c>
      <c r="S3657" t="s">
        <v>104</v>
      </c>
      <c r="T3657">
        <v>0.25</v>
      </c>
      <c r="U3657" s="7">
        <v>0.25</v>
      </c>
      <c r="V3657" s="4">
        <v>0.25</v>
      </c>
      <c r="Y3657">
        <v>0.25</v>
      </c>
      <c r="Z3657" t="s">
        <v>22</v>
      </c>
      <c r="AA3657" t="b">
        <v>0</v>
      </c>
      <c r="AB3657" t="s">
        <v>76</v>
      </c>
      <c r="AC3657" t="s">
        <v>3185</v>
      </c>
    </row>
    <row r="3658" spans="1:29" hidden="1" x14ac:dyDescent="0.25">
      <c r="A3658">
        <v>605864</v>
      </c>
      <c r="B3658" t="s">
        <v>2012</v>
      </c>
      <c r="C3658" t="s">
        <v>3168</v>
      </c>
      <c r="D3658" t="s">
        <v>477</v>
      </c>
      <c r="E3658" t="s">
        <v>117</v>
      </c>
      <c r="G3658">
        <v>0.33333333333332998</v>
      </c>
      <c r="J3658" s="5"/>
      <c r="K3658" s="5"/>
      <c r="L3658" t="s">
        <v>2911</v>
      </c>
      <c r="M3658">
        <v>2021</v>
      </c>
      <c r="N3658">
        <v>10</v>
      </c>
      <c r="O3658" t="s">
        <v>34</v>
      </c>
      <c r="P3658" t="s">
        <v>1645</v>
      </c>
      <c r="Q3658" t="s">
        <v>35</v>
      </c>
      <c r="R3658" t="s">
        <v>117</v>
      </c>
      <c r="S3658" t="s">
        <v>120</v>
      </c>
      <c r="T3658">
        <v>1</v>
      </c>
      <c r="U3658" s="7">
        <v>1</v>
      </c>
      <c r="V3658" s="4">
        <v>0.33333333333332998</v>
      </c>
      <c r="Y3658">
        <v>0.33333333333332998</v>
      </c>
      <c r="Z3658" t="s">
        <v>22</v>
      </c>
      <c r="AA3658" t="b">
        <v>0</v>
      </c>
      <c r="AB3658" t="s">
        <v>76</v>
      </c>
      <c r="AC3658" t="s">
        <v>3185</v>
      </c>
    </row>
    <row r="3659" spans="1:29" hidden="1" x14ac:dyDescent="0.25">
      <c r="A3659">
        <v>605692</v>
      </c>
      <c r="B3659" t="s">
        <v>274</v>
      </c>
      <c r="C3659" t="s">
        <v>3173</v>
      </c>
      <c r="D3659" t="s">
        <v>156</v>
      </c>
      <c r="E3659" t="s">
        <v>40</v>
      </c>
      <c r="F3659" t="s">
        <v>430</v>
      </c>
      <c r="G3659">
        <v>0.33333333333332998</v>
      </c>
      <c r="H3659" t="s">
        <v>431</v>
      </c>
      <c r="I3659" t="s">
        <v>49</v>
      </c>
      <c r="J3659" s="5">
        <v>744194500006</v>
      </c>
      <c r="K3659" s="5" t="s">
        <v>432</v>
      </c>
      <c r="L3659" t="s">
        <v>433</v>
      </c>
      <c r="M3659">
        <v>2021</v>
      </c>
      <c r="N3659">
        <v>12</v>
      </c>
      <c r="O3659" t="s">
        <v>34</v>
      </c>
      <c r="P3659" t="s">
        <v>434</v>
      </c>
      <c r="Q3659" t="s">
        <v>69</v>
      </c>
      <c r="R3659" t="s">
        <v>435</v>
      </c>
      <c r="S3659" t="s">
        <v>169</v>
      </c>
      <c r="T3659">
        <v>7</v>
      </c>
      <c r="U3659" s="7">
        <v>7</v>
      </c>
      <c r="V3659" s="4">
        <v>2.3333333333333099</v>
      </c>
      <c r="Y3659">
        <v>2.3333333333333099</v>
      </c>
      <c r="Z3659" t="s">
        <v>22</v>
      </c>
      <c r="AA3659" t="b">
        <v>0</v>
      </c>
      <c r="AB3659" t="s">
        <v>76</v>
      </c>
      <c r="AC3659" t="s">
        <v>3186</v>
      </c>
    </row>
    <row r="3660" spans="1:29" hidden="1" x14ac:dyDescent="0.25">
      <c r="A3660">
        <v>606629</v>
      </c>
      <c r="B3660" t="s">
        <v>2986</v>
      </c>
      <c r="C3660" t="s">
        <v>3168</v>
      </c>
      <c r="D3660" t="s">
        <v>130</v>
      </c>
      <c r="E3660" t="s">
        <v>40</v>
      </c>
      <c r="F3660" t="s">
        <v>430</v>
      </c>
      <c r="G3660">
        <v>0.5</v>
      </c>
      <c r="J3660" s="5">
        <v>746458500008</v>
      </c>
      <c r="K3660" s="5"/>
      <c r="L3660" t="s">
        <v>2270</v>
      </c>
      <c r="M3660">
        <v>2021</v>
      </c>
      <c r="N3660">
        <v>10</v>
      </c>
      <c r="O3660" t="s">
        <v>184</v>
      </c>
      <c r="P3660" t="s">
        <v>2271</v>
      </c>
      <c r="Q3660" t="s">
        <v>69</v>
      </c>
      <c r="R3660" t="s">
        <v>435</v>
      </c>
      <c r="S3660" t="s">
        <v>139</v>
      </c>
      <c r="T3660">
        <v>4</v>
      </c>
      <c r="U3660" s="7">
        <v>4</v>
      </c>
      <c r="V3660" s="4">
        <v>2</v>
      </c>
      <c r="Y3660">
        <v>2</v>
      </c>
      <c r="Z3660" t="s">
        <v>22</v>
      </c>
      <c r="AA3660" t="b">
        <v>0</v>
      </c>
      <c r="AB3660" t="s">
        <v>76</v>
      </c>
      <c r="AC3660" t="s">
        <v>3186</v>
      </c>
    </row>
    <row r="3661" spans="1:29" hidden="1" x14ac:dyDescent="0.25">
      <c r="A3661">
        <v>608009</v>
      </c>
      <c r="B3661" t="s">
        <v>436</v>
      </c>
      <c r="C3661" t="s">
        <v>3176</v>
      </c>
      <c r="D3661" t="s">
        <v>437</v>
      </c>
      <c r="E3661" t="s">
        <v>438</v>
      </c>
      <c r="G3661">
        <v>0.33333333333332998</v>
      </c>
      <c r="J3661" s="5"/>
      <c r="K3661" s="5"/>
      <c r="M3661">
        <v>2021</v>
      </c>
      <c r="Q3661" t="s">
        <v>35</v>
      </c>
      <c r="R3661" t="s">
        <v>438</v>
      </c>
      <c r="S3661" t="s">
        <v>61</v>
      </c>
      <c r="T3661">
        <v>0</v>
      </c>
      <c r="U3661" s="7">
        <v>0</v>
      </c>
      <c r="V3661" s="4">
        <v>0</v>
      </c>
      <c r="Y3661">
        <v>0</v>
      </c>
      <c r="Z3661" t="s">
        <v>22</v>
      </c>
      <c r="AA3661" t="b">
        <v>0</v>
      </c>
      <c r="AB3661" t="s">
        <v>76</v>
      </c>
      <c r="AC3661" t="s">
        <v>3188</v>
      </c>
    </row>
    <row r="3662" spans="1:29" hidden="1" x14ac:dyDescent="0.25">
      <c r="A3662">
        <v>599905</v>
      </c>
      <c r="B3662" t="s">
        <v>2987</v>
      </c>
      <c r="C3662" t="s">
        <v>3168</v>
      </c>
      <c r="D3662" t="s">
        <v>57</v>
      </c>
      <c r="E3662" t="s">
        <v>374</v>
      </c>
      <c r="G3662">
        <v>1</v>
      </c>
      <c r="J3662" s="5"/>
      <c r="K3662" s="5"/>
      <c r="L3662" t="s">
        <v>2578</v>
      </c>
      <c r="M3662">
        <v>2021</v>
      </c>
      <c r="N3662">
        <v>16</v>
      </c>
      <c r="P3662" t="s">
        <v>266</v>
      </c>
      <c r="Q3662" t="s">
        <v>35</v>
      </c>
      <c r="R3662" t="s">
        <v>374</v>
      </c>
      <c r="S3662" t="s">
        <v>61</v>
      </c>
      <c r="T3662">
        <v>0</v>
      </c>
      <c r="U3662" s="7">
        <v>0</v>
      </c>
      <c r="V3662" s="4">
        <v>0</v>
      </c>
      <c r="Y3662">
        <v>0</v>
      </c>
      <c r="Z3662" t="s">
        <v>22</v>
      </c>
      <c r="AA3662" t="b">
        <v>0</v>
      </c>
      <c r="AB3662" t="s">
        <v>307</v>
      </c>
      <c r="AC3662" t="s">
        <v>307</v>
      </c>
    </row>
    <row r="3663" spans="1:29" hidden="1" x14ac:dyDescent="0.25">
      <c r="A3663">
        <v>599541</v>
      </c>
      <c r="B3663" t="s">
        <v>2988</v>
      </c>
      <c r="C3663" t="s">
        <v>3168</v>
      </c>
      <c r="D3663" t="s">
        <v>470</v>
      </c>
      <c r="E3663" t="s">
        <v>228</v>
      </c>
      <c r="F3663" t="s">
        <v>100</v>
      </c>
      <c r="G3663">
        <v>0.5</v>
      </c>
      <c r="J3663" s="5"/>
      <c r="K3663" s="5"/>
      <c r="L3663" t="s">
        <v>2862</v>
      </c>
      <c r="M3663">
        <v>2021</v>
      </c>
      <c r="N3663">
        <v>6</v>
      </c>
      <c r="P3663" t="s">
        <v>2863</v>
      </c>
      <c r="Q3663" t="s">
        <v>485</v>
      </c>
      <c r="R3663" t="s">
        <v>3093</v>
      </c>
      <c r="S3663" t="s">
        <v>61</v>
      </c>
      <c r="T3663">
        <v>0</v>
      </c>
      <c r="U3663" s="7">
        <v>0</v>
      </c>
      <c r="V3663" s="4">
        <v>0</v>
      </c>
      <c r="Y3663">
        <v>0</v>
      </c>
      <c r="Z3663" t="s">
        <v>22</v>
      </c>
      <c r="AA3663" t="b">
        <v>0</v>
      </c>
      <c r="AB3663" t="s">
        <v>151</v>
      </c>
      <c r="AC3663" t="s">
        <v>151</v>
      </c>
    </row>
    <row r="3664" spans="1:29" hidden="1" x14ac:dyDescent="0.25">
      <c r="A3664">
        <v>608725</v>
      </c>
      <c r="B3664" t="s">
        <v>2027</v>
      </c>
      <c r="C3664" t="s">
        <v>3168</v>
      </c>
      <c r="D3664" t="s">
        <v>78</v>
      </c>
      <c r="E3664" t="s">
        <v>568</v>
      </c>
      <c r="G3664">
        <v>0.5</v>
      </c>
      <c r="J3664" s="5"/>
      <c r="K3664" s="5"/>
      <c r="M3664">
        <v>2021</v>
      </c>
      <c r="N3664">
        <v>120</v>
      </c>
      <c r="O3664" t="s">
        <v>34</v>
      </c>
      <c r="P3664" t="s">
        <v>266</v>
      </c>
      <c r="Q3664" t="s">
        <v>35</v>
      </c>
      <c r="R3664" t="s">
        <v>568</v>
      </c>
      <c r="S3664" t="s">
        <v>191</v>
      </c>
      <c r="T3664">
        <v>1</v>
      </c>
      <c r="U3664" s="7">
        <v>1</v>
      </c>
      <c r="V3664" s="4">
        <v>0.5</v>
      </c>
      <c r="Y3664">
        <v>0.5</v>
      </c>
      <c r="Z3664" t="s">
        <v>22</v>
      </c>
      <c r="AA3664" t="b">
        <v>0</v>
      </c>
      <c r="AB3664" t="s">
        <v>76</v>
      </c>
      <c r="AC3664" t="s">
        <v>3187</v>
      </c>
    </row>
    <row r="3665" spans="1:29" hidden="1" x14ac:dyDescent="0.25">
      <c r="A3665">
        <v>585664</v>
      </c>
      <c r="B3665" t="s">
        <v>277</v>
      </c>
      <c r="C3665" t="s">
        <v>3168</v>
      </c>
      <c r="D3665" t="s">
        <v>141</v>
      </c>
      <c r="E3665" t="s">
        <v>40</v>
      </c>
      <c r="F3665" t="s">
        <v>64</v>
      </c>
      <c r="G3665">
        <v>0.33333333333332998</v>
      </c>
      <c r="H3665" t="s">
        <v>2695</v>
      </c>
      <c r="I3665" t="s">
        <v>143</v>
      </c>
      <c r="J3665" s="5">
        <v>592975500001</v>
      </c>
      <c r="K3665" s="5" t="s">
        <v>66</v>
      </c>
      <c r="L3665" t="s">
        <v>2696</v>
      </c>
      <c r="M3665">
        <v>2021</v>
      </c>
      <c r="N3665">
        <v>20</v>
      </c>
      <c r="O3665" t="s">
        <v>368</v>
      </c>
      <c r="Q3665" t="s">
        <v>69</v>
      </c>
      <c r="R3665" t="s">
        <v>70</v>
      </c>
      <c r="S3665" t="s">
        <v>145</v>
      </c>
      <c r="T3665">
        <v>22</v>
      </c>
      <c r="U3665" s="7">
        <v>22</v>
      </c>
      <c r="V3665" s="4">
        <v>7.3333333333332593</v>
      </c>
      <c r="Y3665">
        <v>7.3333333333332593</v>
      </c>
      <c r="Z3665" t="s">
        <v>22</v>
      </c>
      <c r="AA3665" t="b">
        <v>0</v>
      </c>
      <c r="AB3665" t="s">
        <v>151</v>
      </c>
      <c r="AC3665" t="s">
        <v>151</v>
      </c>
    </row>
    <row r="3666" spans="1:29" hidden="1" x14ac:dyDescent="0.25">
      <c r="A3666">
        <v>600940</v>
      </c>
      <c r="B3666" t="s">
        <v>277</v>
      </c>
      <c r="C3666" t="s">
        <v>3168</v>
      </c>
      <c r="D3666" t="s">
        <v>141</v>
      </c>
      <c r="E3666" t="s">
        <v>40</v>
      </c>
      <c r="F3666" t="s">
        <v>89</v>
      </c>
      <c r="G3666">
        <v>0.25</v>
      </c>
      <c r="J3666" s="5"/>
      <c r="K3666" s="5"/>
      <c r="L3666" t="s">
        <v>151</v>
      </c>
      <c r="M3666">
        <v>2021</v>
      </c>
      <c r="N3666">
        <v>18</v>
      </c>
      <c r="O3666" t="s">
        <v>34</v>
      </c>
      <c r="Q3666" t="s">
        <v>35</v>
      </c>
      <c r="R3666" t="s">
        <v>91</v>
      </c>
      <c r="S3666" t="s">
        <v>92</v>
      </c>
      <c r="T3666">
        <v>1</v>
      </c>
      <c r="U3666" s="7">
        <v>1</v>
      </c>
      <c r="V3666" s="4">
        <v>0.25</v>
      </c>
      <c r="Y3666">
        <v>0.25</v>
      </c>
      <c r="Z3666" t="s">
        <v>22</v>
      </c>
      <c r="AA3666" t="b">
        <v>0</v>
      </c>
      <c r="AB3666" t="s">
        <v>76</v>
      </c>
      <c r="AC3666" t="s">
        <v>3185</v>
      </c>
    </row>
    <row r="3667" spans="1:29" hidden="1" x14ac:dyDescent="0.25">
      <c r="A3667">
        <v>607153</v>
      </c>
      <c r="B3667" t="s">
        <v>277</v>
      </c>
      <c r="C3667" t="s">
        <v>3168</v>
      </c>
      <c r="D3667" t="s">
        <v>141</v>
      </c>
      <c r="E3667" t="s">
        <v>75</v>
      </c>
      <c r="G3667">
        <v>0.14285714285713999</v>
      </c>
      <c r="J3667" s="5"/>
      <c r="K3667" s="5"/>
      <c r="M3667">
        <v>2021</v>
      </c>
      <c r="N3667">
        <v>232</v>
      </c>
      <c r="P3667" t="s">
        <v>266</v>
      </c>
      <c r="Q3667" t="s">
        <v>35</v>
      </c>
      <c r="R3667" t="s">
        <v>75</v>
      </c>
      <c r="S3667" t="s">
        <v>61</v>
      </c>
      <c r="T3667">
        <v>0</v>
      </c>
      <c r="U3667" s="7">
        <v>0</v>
      </c>
      <c r="V3667" s="4">
        <v>0</v>
      </c>
      <c r="Y3667">
        <v>0</v>
      </c>
      <c r="Z3667" t="s">
        <v>22</v>
      </c>
      <c r="AA3667" t="b">
        <v>0</v>
      </c>
      <c r="AB3667" t="s">
        <v>45</v>
      </c>
      <c r="AC3667" t="s">
        <v>45</v>
      </c>
    </row>
    <row r="3668" spans="1:29" hidden="1" x14ac:dyDescent="0.25">
      <c r="A3668">
        <v>607166</v>
      </c>
      <c r="B3668" t="s">
        <v>277</v>
      </c>
      <c r="C3668" t="s">
        <v>3168</v>
      </c>
      <c r="D3668" t="s">
        <v>141</v>
      </c>
      <c r="E3668" t="s">
        <v>75</v>
      </c>
      <c r="G3668">
        <v>0.14285714285713999</v>
      </c>
      <c r="J3668" s="5"/>
      <c r="K3668" s="5"/>
      <c r="M3668">
        <v>2021</v>
      </c>
      <c r="N3668">
        <v>102</v>
      </c>
      <c r="P3668" t="s">
        <v>266</v>
      </c>
      <c r="Q3668" t="s">
        <v>35</v>
      </c>
      <c r="R3668" t="s">
        <v>75</v>
      </c>
      <c r="S3668" t="s">
        <v>61</v>
      </c>
      <c r="T3668">
        <v>0</v>
      </c>
      <c r="U3668" s="7">
        <v>0</v>
      </c>
      <c r="V3668" s="4">
        <v>0</v>
      </c>
      <c r="Y3668">
        <v>0</v>
      </c>
      <c r="Z3668" t="s">
        <v>22</v>
      </c>
      <c r="AA3668" t="b">
        <v>0</v>
      </c>
      <c r="AB3668" t="s">
        <v>45</v>
      </c>
      <c r="AC3668" t="s">
        <v>45</v>
      </c>
    </row>
    <row r="3669" spans="1:29" hidden="1" x14ac:dyDescent="0.25">
      <c r="A3669">
        <v>601223</v>
      </c>
      <c r="B3669" t="s">
        <v>2037</v>
      </c>
      <c r="C3669" t="s">
        <v>3168</v>
      </c>
      <c r="D3669" t="s">
        <v>63</v>
      </c>
      <c r="E3669" t="s">
        <v>40</v>
      </c>
      <c r="F3669" t="s">
        <v>146</v>
      </c>
      <c r="G3669">
        <v>1</v>
      </c>
      <c r="H3669" t="s">
        <v>2989</v>
      </c>
      <c r="I3669" t="s">
        <v>49</v>
      </c>
      <c r="J3669" s="5">
        <v>642091200011</v>
      </c>
      <c r="K3669" s="5" t="s">
        <v>393</v>
      </c>
      <c r="L3669" t="s">
        <v>2990</v>
      </c>
      <c r="M3669">
        <v>2021</v>
      </c>
      <c r="N3669">
        <v>14</v>
      </c>
      <c r="O3669" t="s">
        <v>2991</v>
      </c>
      <c r="P3669" t="s">
        <v>2992</v>
      </c>
      <c r="Q3669" t="s">
        <v>69</v>
      </c>
      <c r="R3669" t="s">
        <v>150</v>
      </c>
      <c r="S3669" t="s">
        <v>169</v>
      </c>
      <c r="T3669">
        <v>7</v>
      </c>
      <c r="U3669" s="7">
        <v>7</v>
      </c>
      <c r="V3669" s="4">
        <v>7</v>
      </c>
      <c r="Y3669">
        <v>7</v>
      </c>
      <c r="Z3669" t="s">
        <v>22</v>
      </c>
      <c r="AA3669" t="b">
        <v>0</v>
      </c>
      <c r="AB3669" t="s">
        <v>151</v>
      </c>
      <c r="AC3669" t="s">
        <v>151</v>
      </c>
    </row>
    <row r="3670" spans="1:29" hidden="1" x14ac:dyDescent="0.25">
      <c r="A3670">
        <v>601229</v>
      </c>
      <c r="B3670" t="s">
        <v>2037</v>
      </c>
      <c r="C3670" t="s">
        <v>3168</v>
      </c>
      <c r="D3670" t="s">
        <v>63</v>
      </c>
      <c r="E3670" t="s">
        <v>40</v>
      </c>
      <c r="F3670" t="s">
        <v>171</v>
      </c>
      <c r="G3670">
        <v>1</v>
      </c>
      <c r="J3670" s="5"/>
      <c r="K3670" s="5"/>
      <c r="L3670" t="s">
        <v>2928</v>
      </c>
      <c r="M3670">
        <v>2021</v>
      </c>
      <c r="N3670">
        <v>8</v>
      </c>
      <c r="O3670" t="s">
        <v>168</v>
      </c>
      <c r="Q3670" t="s">
        <v>35</v>
      </c>
      <c r="R3670" t="s">
        <v>357</v>
      </c>
      <c r="S3670" t="s">
        <v>44</v>
      </c>
      <c r="T3670">
        <v>0.5</v>
      </c>
      <c r="U3670" s="7">
        <v>0.5</v>
      </c>
      <c r="V3670" s="4">
        <v>0.5</v>
      </c>
      <c r="Y3670">
        <v>0.5</v>
      </c>
      <c r="Z3670" t="s">
        <v>22</v>
      </c>
      <c r="AA3670" t="b">
        <v>0</v>
      </c>
      <c r="AB3670" t="s">
        <v>151</v>
      </c>
      <c r="AC3670" t="s">
        <v>151</v>
      </c>
    </row>
    <row r="3671" spans="1:29" hidden="1" x14ac:dyDescent="0.25">
      <c r="A3671">
        <v>601242</v>
      </c>
      <c r="B3671" t="s">
        <v>2037</v>
      </c>
      <c r="C3671" t="s">
        <v>3168</v>
      </c>
      <c r="D3671" t="s">
        <v>63</v>
      </c>
      <c r="E3671" t="s">
        <v>40</v>
      </c>
      <c r="F3671" t="s">
        <v>171</v>
      </c>
      <c r="G3671">
        <v>1</v>
      </c>
      <c r="J3671" s="5"/>
      <c r="K3671" s="5"/>
      <c r="L3671" t="s">
        <v>2928</v>
      </c>
      <c r="M3671">
        <v>2021</v>
      </c>
      <c r="N3671">
        <v>7</v>
      </c>
      <c r="O3671" t="s">
        <v>168</v>
      </c>
      <c r="Q3671" t="s">
        <v>35</v>
      </c>
      <c r="R3671" t="s">
        <v>357</v>
      </c>
      <c r="S3671" t="s">
        <v>44</v>
      </c>
      <c r="T3671">
        <v>0.5</v>
      </c>
      <c r="U3671" s="7">
        <v>0.5</v>
      </c>
      <c r="V3671" s="4">
        <v>0.5</v>
      </c>
      <c r="Y3671">
        <v>0.5</v>
      </c>
      <c r="Z3671" t="s">
        <v>22</v>
      </c>
      <c r="AA3671" t="b">
        <v>0</v>
      </c>
      <c r="AB3671" t="s">
        <v>151</v>
      </c>
      <c r="AC3671" t="s">
        <v>151</v>
      </c>
    </row>
    <row r="3672" spans="1:29" hidden="1" x14ac:dyDescent="0.25">
      <c r="A3672">
        <v>601243</v>
      </c>
      <c r="B3672" t="s">
        <v>2037</v>
      </c>
      <c r="C3672" t="s">
        <v>3168</v>
      </c>
      <c r="D3672" t="s">
        <v>63</v>
      </c>
      <c r="E3672" t="s">
        <v>40</v>
      </c>
      <c r="F3672" t="s">
        <v>171</v>
      </c>
      <c r="G3672">
        <v>1</v>
      </c>
      <c r="J3672" s="5"/>
      <c r="K3672" s="5"/>
      <c r="L3672" t="s">
        <v>2928</v>
      </c>
      <c r="M3672">
        <v>2021</v>
      </c>
      <c r="N3672">
        <v>10</v>
      </c>
      <c r="O3672" t="s">
        <v>168</v>
      </c>
      <c r="Q3672" t="s">
        <v>35</v>
      </c>
      <c r="R3672" t="s">
        <v>357</v>
      </c>
      <c r="S3672" t="s">
        <v>44</v>
      </c>
      <c r="T3672">
        <v>0.5</v>
      </c>
      <c r="U3672" s="7">
        <v>0.5</v>
      </c>
      <c r="V3672" s="4">
        <v>0.5</v>
      </c>
      <c r="Y3672">
        <v>0.5</v>
      </c>
      <c r="Z3672" t="s">
        <v>22</v>
      </c>
      <c r="AA3672" t="b">
        <v>0</v>
      </c>
      <c r="AB3672" t="s">
        <v>151</v>
      </c>
      <c r="AC3672" t="s">
        <v>151</v>
      </c>
    </row>
    <row r="3673" spans="1:29" hidden="1" x14ac:dyDescent="0.25">
      <c r="A3673">
        <v>601248</v>
      </c>
      <c r="B3673" t="s">
        <v>2037</v>
      </c>
      <c r="C3673" t="s">
        <v>3168</v>
      </c>
      <c r="D3673" t="s">
        <v>63</v>
      </c>
      <c r="E3673" t="s">
        <v>99</v>
      </c>
      <c r="F3673" t="s">
        <v>100</v>
      </c>
      <c r="G3673">
        <v>0.33333333333332998</v>
      </c>
      <c r="H3673" t="s">
        <v>2926</v>
      </c>
      <c r="J3673" s="5"/>
      <c r="K3673" s="5"/>
      <c r="L3673" t="s">
        <v>2927</v>
      </c>
      <c r="M3673">
        <v>2021</v>
      </c>
      <c r="N3673">
        <v>8</v>
      </c>
      <c r="P3673" t="s">
        <v>1147</v>
      </c>
      <c r="Q3673" t="s">
        <v>69</v>
      </c>
      <c r="R3673" t="s">
        <v>103</v>
      </c>
      <c r="S3673" t="s">
        <v>104</v>
      </c>
      <c r="T3673">
        <v>0.25</v>
      </c>
      <c r="U3673" s="7">
        <v>0.5</v>
      </c>
      <c r="V3673" s="4">
        <v>0.16666666666666499</v>
      </c>
      <c r="Y3673">
        <v>0.16666666666666499</v>
      </c>
      <c r="Z3673" t="s">
        <v>22</v>
      </c>
      <c r="AA3673" t="b">
        <v>0</v>
      </c>
      <c r="AB3673" t="s">
        <v>151</v>
      </c>
      <c r="AC3673" t="s">
        <v>151</v>
      </c>
    </row>
    <row r="3674" spans="1:29" hidden="1" x14ac:dyDescent="0.25">
      <c r="A3674">
        <v>605425</v>
      </c>
      <c r="B3674" t="s">
        <v>2037</v>
      </c>
      <c r="C3674" t="s">
        <v>3168</v>
      </c>
      <c r="D3674" t="s">
        <v>63</v>
      </c>
      <c r="E3674" t="s">
        <v>117</v>
      </c>
      <c r="G3674">
        <v>0.5</v>
      </c>
      <c r="J3674" s="5"/>
      <c r="K3674" s="5"/>
      <c r="L3674" t="s">
        <v>2993</v>
      </c>
      <c r="M3674">
        <v>2021</v>
      </c>
      <c r="N3674">
        <v>15</v>
      </c>
      <c r="O3674" t="s">
        <v>184</v>
      </c>
      <c r="P3674" t="s">
        <v>2994</v>
      </c>
      <c r="Q3674" t="s">
        <v>69</v>
      </c>
      <c r="R3674" t="s">
        <v>117</v>
      </c>
      <c r="S3674" t="s">
        <v>120</v>
      </c>
      <c r="T3674">
        <v>1</v>
      </c>
      <c r="U3674" s="7">
        <v>2</v>
      </c>
      <c r="V3674" s="4">
        <v>1</v>
      </c>
      <c r="Y3674">
        <v>1</v>
      </c>
      <c r="Z3674" t="s">
        <v>22</v>
      </c>
      <c r="AA3674" t="b">
        <v>0</v>
      </c>
      <c r="AB3674" t="s">
        <v>151</v>
      </c>
      <c r="AC3674" t="s">
        <v>151</v>
      </c>
    </row>
    <row r="3675" spans="1:29" hidden="1" x14ac:dyDescent="0.25">
      <c r="A3675">
        <v>605432</v>
      </c>
      <c r="B3675" t="s">
        <v>2037</v>
      </c>
      <c r="C3675" t="s">
        <v>3168</v>
      </c>
      <c r="D3675" t="s">
        <v>63</v>
      </c>
      <c r="E3675" t="s">
        <v>1234</v>
      </c>
      <c r="G3675">
        <v>1</v>
      </c>
      <c r="J3675" s="5"/>
      <c r="K3675" s="5"/>
      <c r="L3675" t="s">
        <v>2995</v>
      </c>
      <c r="M3675">
        <v>2021</v>
      </c>
      <c r="N3675">
        <v>27</v>
      </c>
      <c r="O3675" t="s">
        <v>168</v>
      </c>
      <c r="P3675" t="s">
        <v>2996</v>
      </c>
      <c r="Q3675" t="s">
        <v>485</v>
      </c>
      <c r="R3675" t="s">
        <v>1234</v>
      </c>
      <c r="S3675" t="s">
        <v>61</v>
      </c>
      <c r="T3675">
        <v>0</v>
      </c>
      <c r="U3675" s="7">
        <v>0</v>
      </c>
      <c r="V3675" s="4">
        <v>0</v>
      </c>
      <c r="Y3675">
        <v>0</v>
      </c>
      <c r="Z3675" t="s">
        <v>22</v>
      </c>
      <c r="AA3675" t="b">
        <v>0</v>
      </c>
      <c r="AB3675" t="s">
        <v>151</v>
      </c>
      <c r="AC3675" t="s">
        <v>151</v>
      </c>
    </row>
    <row r="3676" spans="1:29" hidden="1" x14ac:dyDescent="0.25">
      <c r="A3676">
        <v>608130</v>
      </c>
      <c r="B3676" t="s">
        <v>2037</v>
      </c>
      <c r="C3676" t="s">
        <v>3168</v>
      </c>
      <c r="D3676" t="s">
        <v>63</v>
      </c>
      <c r="E3676" t="s">
        <v>99</v>
      </c>
      <c r="F3676" t="s">
        <v>100</v>
      </c>
      <c r="G3676">
        <v>0.5</v>
      </c>
      <c r="J3676" s="5"/>
      <c r="K3676" s="5"/>
      <c r="L3676" t="s">
        <v>2997</v>
      </c>
      <c r="M3676">
        <v>2021</v>
      </c>
      <c r="N3676">
        <v>11</v>
      </c>
      <c r="P3676" t="s">
        <v>2998</v>
      </c>
      <c r="Q3676" t="s">
        <v>69</v>
      </c>
      <c r="R3676" t="s">
        <v>103</v>
      </c>
      <c r="S3676" t="s">
        <v>104</v>
      </c>
      <c r="T3676">
        <v>0.25</v>
      </c>
      <c r="U3676" s="7">
        <v>0.5</v>
      </c>
      <c r="V3676" s="4">
        <v>0.25</v>
      </c>
      <c r="Y3676">
        <v>0.25</v>
      </c>
      <c r="Z3676" t="s">
        <v>22</v>
      </c>
      <c r="AA3676" t="b">
        <v>0</v>
      </c>
      <c r="AB3676" t="s">
        <v>151</v>
      </c>
      <c r="AC3676" t="s">
        <v>151</v>
      </c>
    </row>
    <row r="3677" spans="1:29" hidden="1" x14ac:dyDescent="0.25">
      <c r="A3677">
        <v>595096</v>
      </c>
      <c r="B3677" t="s">
        <v>281</v>
      </c>
      <c r="C3677" t="s">
        <v>3168</v>
      </c>
      <c r="D3677" t="s">
        <v>130</v>
      </c>
      <c r="E3677" t="s">
        <v>40</v>
      </c>
      <c r="F3677" t="s">
        <v>64</v>
      </c>
      <c r="G3677">
        <v>0.5</v>
      </c>
      <c r="J3677" s="5">
        <v>637528500012</v>
      </c>
      <c r="K3677" s="5" t="s">
        <v>32</v>
      </c>
      <c r="L3677" t="s">
        <v>1294</v>
      </c>
      <c r="M3677">
        <v>2021</v>
      </c>
      <c r="N3677">
        <v>16</v>
      </c>
      <c r="O3677" t="s">
        <v>412</v>
      </c>
      <c r="P3677" t="s">
        <v>2046</v>
      </c>
      <c r="Q3677" t="s">
        <v>69</v>
      </c>
      <c r="R3677" t="s">
        <v>70</v>
      </c>
      <c r="S3677" t="s">
        <v>139</v>
      </c>
      <c r="T3677">
        <v>4</v>
      </c>
      <c r="U3677" s="7">
        <v>4</v>
      </c>
      <c r="V3677" s="4">
        <v>2</v>
      </c>
      <c r="Y3677">
        <v>2</v>
      </c>
      <c r="Z3677" t="s">
        <v>22</v>
      </c>
      <c r="AA3677" t="b">
        <v>0</v>
      </c>
      <c r="AB3677" t="s">
        <v>76</v>
      </c>
      <c r="AC3677" t="s">
        <v>3186</v>
      </c>
    </row>
    <row r="3678" spans="1:29" hidden="1" x14ac:dyDescent="0.25">
      <c r="A3678">
        <v>595894</v>
      </c>
      <c r="B3678" t="s">
        <v>281</v>
      </c>
      <c r="C3678" t="s">
        <v>3168</v>
      </c>
      <c r="D3678" t="s">
        <v>130</v>
      </c>
      <c r="E3678" t="s">
        <v>228</v>
      </c>
      <c r="F3678" t="s">
        <v>100</v>
      </c>
      <c r="G3678">
        <v>0.5</v>
      </c>
      <c r="J3678" s="5"/>
      <c r="K3678" s="5"/>
      <c r="L3678" t="s">
        <v>2999</v>
      </c>
      <c r="M3678">
        <v>2021</v>
      </c>
      <c r="N3678">
        <v>7</v>
      </c>
      <c r="P3678" t="s">
        <v>3000</v>
      </c>
      <c r="Q3678" t="s">
        <v>35</v>
      </c>
      <c r="R3678" t="s">
        <v>3093</v>
      </c>
      <c r="S3678" t="s">
        <v>61</v>
      </c>
      <c r="T3678">
        <v>0</v>
      </c>
      <c r="U3678" s="7">
        <v>0</v>
      </c>
      <c r="V3678" s="4">
        <v>0</v>
      </c>
      <c r="Y3678">
        <v>0</v>
      </c>
      <c r="Z3678" t="s">
        <v>22</v>
      </c>
      <c r="AA3678" t="b">
        <v>0</v>
      </c>
      <c r="AB3678" t="s">
        <v>151</v>
      </c>
      <c r="AC3678" t="s">
        <v>151</v>
      </c>
    </row>
    <row r="3679" spans="1:29" hidden="1" x14ac:dyDescent="0.25">
      <c r="A3679">
        <v>596949</v>
      </c>
      <c r="B3679" t="s">
        <v>281</v>
      </c>
      <c r="C3679" t="s">
        <v>3168</v>
      </c>
      <c r="D3679" t="s">
        <v>130</v>
      </c>
      <c r="E3679" t="s">
        <v>40</v>
      </c>
      <c r="F3679" t="s">
        <v>64</v>
      </c>
      <c r="G3679">
        <v>0.33333333333332998</v>
      </c>
      <c r="J3679" s="5">
        <v>661484800002</v>
      </c>
      <c r="K3679" s="5" t="s">
        <v>66</v>
      </c>
      <c r="L3679" t="s">
        <v>2052</v>
      </c>
      <c r="M3679">
        <v>2021</v>
      </c>
      <c r="N3679">
        <v>10</v>
      </c>
      <c r="O3679" t="s">
        <v>68</v>
      </c>
      <c r="P3679" t="s">
        <v>3001</v>
      </c>
      <c r="Q3679" t="s">
        <v>69</v>
      </c>
      <c r="R3679" t="s">
        <v>70</v>
      </c>
      <c r="S3679" t="s">
        <v>390</v>
      </c>
      <c r="T3679">
        <v>9</v>
      </c>
      <c r="U3679" s="7">
        <v>9</v>
      </c>
      <c r="V3679" s="4">
        <v>2.9999999999999698</v>
      </c>
      <c r="Y3679">
        <v>2.9999999999999698</v>
      </c>
      <c r="Z3679" t="s">
        <v>22</v>
      </c>
      <c r="AA3679" t="b">
        <v>0</v>
      </c>
      <c r="AB3679" t="s">
        <v>76</v>
      </c>
      <c r="AC3679" t="s">
        <v>3186</v>
      </c>
    </row>
    <row r="3680" spans="1:29" hidden="1" x14ac:dyDescent="0.25">
      <c r="A3680">
        <v>597180</v>
      </c>
      <c r="B3680" t="s">
        <v>281</v>
      </c>
      <c r="C3680" t="s">
        <v>3168</v>
      </c>
      <c r="D3680" t="s">
        <v>130</v>
      </c>
      <c r="E3680" t="s">
        <v>40</v>
      </c>
      <c r="F3680" t="s">
        <v>89</v>
      </c>
      <c r="G3680">
        <v>0.5</v>
      </c>
      <c r="J3680" s="5"/>
      <c r="K3680" s="5"/>
      <c r="L3680" t="s">
        <v>239</v>
      </c>
      <c r="M3680">
        <v>2021</v>
      </c>
      <c r="N3680">
        <v>12</v>
      </c>
      <c r="O3680" t="s">
        <v>34</v>
      </c>
      <c r="Q3680" t="s">
        <v>69</v>
      </c>
      <c r="R3680" t="s">
        <v>91</v>
      </c>
      <c r="S3680" t="s">
        <v>92</v>
      </c>
      <c r="T3680">
        <v>1</v>
      </c>
      <c r="U3680" s="7">
        <v>2</v>
      </c>
      <c r="V3680" s="4">
        <v>1</v>
      </c>
      <c r="Y3680">
        <v>1</v>
      </c>
      <c r="Z3680" t="s">
        <v>22</v>
      </c>
      <c r="AA3680" t="b">
        <v>0</v>
      </c>
      <c r="AB3680" t="s">
        <v>76</v>
      </c>
      <c r="AC3680" t="s">
        <v>3186</v>
      </c>
    </row>
    <row r="3681" spans="1:29" hidden="1" x14ac:dyDescent="0.25">
      <c r="A3681">
        <v>597291</v>
      </c>
      <c r="B3681" t="s">
        <v>281</v>
      </c>
      <c r="C3681" t="s">
        <v>3168</v>
      </c>
      <c r="D3681" t="s">
        <v>130</v>
      </c>
      <c r="E3681" t="s">
        <v>99</v>
      </c>
      <c r="F3681" t="s">
        <v>134</v>
      </c>
      <c r="G3681">
        <v>0.5</v>
      </c>
      <c r="J3681" s="5">
        <v>728144300025</v>
      </c>
      <c r="K3681" s="5"/>
      <c r="L3681" t="s">
        <v>2977</v>
      </c>
      <c r="M3681">
        <v>2021</v>
      </c>
      <c r="N3681">
        <v>10</v>
      </c>
      <c r="P3681" t="s">
        <v>998</v>
      </c>
      <c r="Q3681" t="s">
        <v>69</v>
      </c>
      <c r="R3681" t="s">
        <v>224</v>
      </c>
      <c r="S3681" t="s">
        <v>225</v>
      </c>
      <c r="T3681">
        <v>0.5</v>
      </c>
      <c r="U3681" s="7">
        <v>1</v>
      </c>
      <c r="V3681" s="4">
        <v>0.5</v>
      </c>
      <c r="Y3681">
        <v>0.5</v>
      </c>
      <c r="Z3681" t="s">
        <v>22</v>
      </c>
      <c r="AA3681" t="b">
        <v>0</v>
      </c>
      <c r="AB3681" t="s">
        <v>76</v>
      </c>
      <c r="AC3681" t="s">
        <v>3186</v>
      </c>
    </row>
    <row r="3682" spans="1:29" hidden="1" x14ac:dyDescent="0.25">
      <c r="A3682">
        <v>597328</v>
      </c>
      <c r="B3682" t="s">
        <v>281</v>
      </c>
      <c r="C3682" t="s">
        <v>3168</v>
      </c>
      <c r="D3682" t="s">
        <v>130</v>
      </c>
      <c r="E3682" t="s">
        <v>40</v>
      </c>
      <c r="F3682" t="s">
        <v>89</v>
      </c>
      <c r="G3682">
        <v>0.5</v>
      </c>
      <c r="J3682" s="5"/>
      <c r="K3682" s="5"/>
      <c r="L3682" t="s">
        <v>239</v>
      </c>
      <c r="M3682">
        <v>2021</v>
      </c>
      <c r="N3682">
        <v>10</v>
      </c>
      <c r="O3682" t="s">
        <v>34</v>
      </c>
      <c r="Q3682" t="s">
        <v>69</v>
      </c>
      <c r="R3682" t="s">
        <v>91</v>
      </c>
      <c r="S3682" t="s">
        <v>92</v>
      </c>
      <c r="T3682">
        <v>1</v>
      </c>
      <c r="U3682" s="7">
        <v>2</v>
      </c>
      <c r="V3682" s="4">
        <v>1</v>
      </c>
      <c r="Y3682">
        <v>1</v>
      </c>
      <c r="Z3682" t="s">
        <v>22</v>
      </c>
      <c r="AA3682" t="b">
        <v>0</v>
      </c>
      <c r="AB3682" t="s">
        <v>76</v>
      </c>
      <c r="AC3682" t="s">
        <v>3186</v>
      </c>
    </row>
    <row r="3683" spans="1:29" hidden="1" x14ac:dyDescent="0.25">
      <c r="A3683">
        <v>602931</v>
      </c>
      <c r="B3683" t="s">
        <v>3002</v>
      </c>
      <c r="C3683" t="s">
        <v>3168</v>
      </c>
      <c r="D3683" t="s">
        <v>263</v>
      </c>
      <c r="E3683" t="s">
        <v>193</v>
      </c>
      <c r="G3683">
        <v>0.5</v>
      </c>
      <c r="J3683" s="5"/>
      <c r="K3683" s="5"/>
      <c r="M3683">
        <v>2021</v>
      </c>
      <c r="N3683">
        <v>250</v>
      </c>
      <c r="O3683" t="s">
        <v>34</v>
      </c>
      <c r="P3683" t="s">
        <v>266</v>
      </c>
      <c r="Q3683" t="s">
        <v>35</v>
      </c>
      <c r="R3683" t="s">
        <v>193</v>
      </c>
      <c r="S3683" t="s">
        <v>60</v>
      </c>
      <c r="T3683">
        <v>3</v>
      </c>
      <c r="U3683" s="7">
        <v>3</v>
      </c>
      <c r="V3683" s="4">
        <v>1.5</v>
      </c>
      <c r="Y3683">
        <v>1.5</v>
      </c>
      <c r="Z3683" t="s">
        <v>22</v>
      </c>
      <c r="AA3683" t="b">
        <v>0</v>
      </c>
      <c r="AB3683" t="s">
        <v>151</v>
      </c>
      <c r="AC3683" t="s">
        <v>3191</v>
      </c>
    </row>
    <row r="3684" spans="1:29" hidden="1" x14ac:dyDescent="0.25">
      <c r="A3684">
        <v>600883</v>
      </c>
      <c r="B3684" t="s">
        <v>281</v>
      </c>
      <c r="C3684" t="s">
        <v>3168</v>
      </c>
      <c r="D3684" t="s">
        <v>130</v>
      </c>
      <c r="E3684" t="s">
        <v>99</v>
      </c>
      <c r="F3684" t="s">
        <v>134</v>
      </c>
      <c r="G3684">
        <v>0.5</v>
      </c>
      <c r="J3684" s="5">
        <v>728144300019</v>
      </c>
      <c r="K3684" s="5"/>
      <c r="L3684" t="s">
        <v>2708</v>
      </c>
      <c r="M3684">
        <v>2021</v>
      </c>
      <c r="N3684">
        <v>8</v>
      </c>
      <c r="P3684" t="s">
        <v>266</v>
      </c>
      <c r="Q3684" t="s">
        <v>69</v>
      </c>
      <c r="R3684" t="s">
        <v>224</v>
      </c>
      <c r="S3684" t="s">
        <v>225</v>
      </c>
      <c r="T3684">
        <v>0.5</v>
      </c>
      <c r="U3684" s="7">
        <v>1</v>
      </c>
      <c r="V3684" s="4">
        <v>0.5</v>
      </c>
      <c r="Y3684">
        <v>0.5</v>
      </c>
      <c r="Z3684" t="s">
        <v>22</v>
      </c>
      <c r="AA3684" t="b">
        <v>0</v>
      </c>
      <c r="AB3684" t="s">
        <v>76</v>
      </c>
      <c r="AC3684" t="s">
        <v>3186</v>
      </c>
    </row>
    <row r="3685" spans="1:29" hidden="1" x14ac:dyDescent="0.25">
      <c r="A3685">
        <v>600887</v>
      </c>
      <c r="B3685" t="s">
        <v>281</v>
      </c>
      <c r="C3685" t="s">
        <v>3168</v>
      </c>
      <c r="D3685" t="s">
        <v>130</v>
      </c>
      <c r="E3685" t="s">
        <v>40</v>
      </c>
      <c r="F3685" t="s">
        <v>64</v>
      </c>
      <c r="G3685">
        <v>0.5</v>
      </c>
      <c r="J3685" s="5">
        <v>755131500025</v>
      </c>
      <c r="K3685" s="5" t="s">
        <v>49</v>
      </c>
      <c r="L3685" t="s">
        <v>3003</v>
      </c>
      <c r="M3685">
        <v>2021</v>
      </c>
      <c r="N3685">
        <v>11</v>
      </c>
      <c r="O3685" t="s">
        <v>750</v>
      </c>
      <c r="Q3685" t="s">
        <v>69</v>
      </c>
      <c r="R3685" t="s">
        <v>70</v>
      </c>
      <c r="S3685" t="s">
        <v>52</v>
      </c>
      <c r="T3685">
        <v>6</v>
      </c>
      <c r="U3685" s="7">
        <v>6</v>
      </c>
      <c r="V3685" s="4">
        <v>3</v>
      </c>
      <c r="Y3685">
        <v>3</v>
      </c>
      <c r="Z3685" t="s">
        <v>22</v>
      </c>
      <c r="AA3685" t="b">
        <v>0</v>
      </c>
      <c r="AB3685" t="s">
        <v>76</v>
      </c>
      <c r="AC3685" t="s">
        <v>3186</v>
      </c>
    </row>
    <row r="3686" spans="1:29" hidden="1" x14ac:dyDescent="0.25">
      <c r="A3686">
        <v>600888</v>
      </c>
      <c r="B3686" t="s">
        <v>281</v>
      </c>
      <c r="C3686" t="s">
        <v>3168</v>
      </c>
      <c r="D3686" t="s">
        <v>130</v>
      </c>
      <c r="E3686" t="s">
        <v>99</v>
      </c>
      <c r="F3686" t="s">
        <v>134</v>
      </c>
      <c r="G3686">
        <v>0.5</v>
      </c>
      <c r="J3686" s="5">
        <v>728144300023</v>
      </c>
      <c r="K3686" s="5"/>
      <c r="L3686" t="s">
        <v>2708</v>
      </c>
      <c r="M3686">
        <v>2021</v>
      </c>
      <c r="N3686">
        <v>11</v>
      </c>
      <c r="P3686" t="s">
        <v>266</v>
      </c>
      <c r="Q3686" t="s">
        <v>69</v>
      </c>
      <c r="R3686" t="s">
        <v>224</v>
      </c>
      <c r="S3686" t="s">
        <v>52</v>
      </c>
      <c r="T3686">
        <v>6</v>
      </c>
      <c r="U3686" s="7">
        <v>6</v>
      </c>
      <c r="V3686" s="4">
        <v>3</v>
      </c>
      <c r="Y3686">
        <v>3</v>
      </c>
      <c r="Z3686" t="s">
        <v>22</v>
      </c>
      <c r="AA3686" t="b">
        <v>0</v>
      </c>
      <c r="AB3686" t="s">
        <v>76</v>
      </c>
      <c r="AC3686" t="s">
        <v>3186</v>
      </c>
    </row>
    <row r="3687" spans="1:29" hidden="1" x14ac:dyDescent="0.25">
      <c r="A3687">
        <v>600889</v>
      </c>
      <c r="B3687" t="s">
        <v>281</v>
      </c>
      <c r="C3687" t="s">
        <v>3168</v>
      </c>
      <c r="D3687" t="s">
        <v>130</v>
      </c>
      <c r="E3687" t="s">
        <v>99</v>
      </c>
      <c r="F3687" t="s">
        <v>134</v>
      </c>
      <c r="G3687">
        <v>1</v>
      </c>
      <c r="J3687" s="5">
        <v>728144300006</v>
      </c>
      <c r="K3687" s="5"/>
      <c r="L3687" t="s">
        <v>2708</v>
      </c>
      <c r="M3687">
        <v>2021</v>
      </c>
      <c r="N3687">
        <v>11</v>
      </c>
      <c r="P3687" t="s">
        <v>266</v>
      </c>
      <c r="Q3687" t="s">
        <v>69</v>
      </c>
      <c r="R3687" t="s">
        <v>224</v>
      </c>
      <c r="S3687" t="s">
        <v>52</v>
      </c>
      <c r="T3687">
        <v>6</v>
      </c>
      <c r="U3687" s="7">
        <v>6</v>
      </c>
      <c r="V3687" s="4">
        <v>6</v>
      </c>
      <c r="Y3687">
        <v>6</v>
      </c>
      <c r="Z3687" t="s">
        <v>22</v>
      </c>
      <c r="AA3687" t="b">
        <v>0</v>
      </c>
      <c r="AB3687" t="s">
        <v>76</v>
      </c>
      <c r="AC3687" t="s">
        <v>3186</v>
      </c>
    </row>
    <row r="3688" spans="1:29" hidden="1" x14ac:dyDescent="0.25">
      <c r="A3688">
        <v>601770</v>
      </c>
      <c r="B3688" t="s">
        <v>281</v>
      </c>
      <c r="C3688" t="s">
        <v>3168</v>
      </c>
      <c r="D3688" t="s">
        <v>130</v>
      </c>
      <c r="E3688" t="s">
        <v>271</v>
      </c>
      <c r="G3688">
        <v>0.33333333333332998</v>
      </c>
      <c r="J3688" s="5"/>
      <c r="K3688" s="5"/>
      <c r="L3688" t="s">
        <v>2850</v>
      </c>
      <c r="M3688">
        <v>2021</v>
      </c>
      <c r="N3688">
        <v>13</v>
      </c>
      <c r="O3688" t="s">
        <v>184</v>
      </c>
      <c r="P3688" t="s">
        <v>475</v>
      </c>
      <c r="Q3688" t="s">
        <v>69</v>
      </c>
      <c r="R3688" t="s">
        <v>271</v>
      </c>
      <c r="S3688" t="s">
        <v>52</v>
      </c>
      <c r="T3688">
        <v>6</v>
      </c>
      <c r="U3688" s="7">
        <v>6</v>
      </c>
      <c r="V3688" s="4">
        <v>1.99999999999998</v>
      </c>
      <c r="Y3688">
        <v>1.99999999999998</v>
      </c>
      <c r="Z3688" t="s">
        <v>22</v>
      </c>
      <c r="AA3688" t="b">
        <v>0</v>
      </c>
      <c r="AB3688" t="s">
        <v>76</v>
      </c>
      <c r="AC3688" t="s">
        <v>3186</v>
      </c>
    </row>
    <row r="3689" spans="1:29" hidden="1" x14ac:dyDescent="0.25">
      <c r="A3689">
        <v>603587</v>
      </c>
      <c r="B3689" t="s">
        <v>281</v>
      </c>
      <c r="C3689" t="s">
        <v>3168</v>
      </c>
      <c r="D3689" t="s">
        <v>130</v>
      </c>
      <c r="E3689" t="s">
        <v>99</v>
      </c>
      <c r="F3689" t="s">
        <v>134</v>
      </c>
      <c r="G3689">
        <v>0.16666666666666999</v>
      </c>
      <c r="J3689" s="5">
        <v>728144300016</v>
      </c>
      <c r="K3689" s="5"/>
      <c r="L3689" t="s">
        <v>3004</v>
      </c>
      <c r="M3689">
        <v>2021</v>
      </c>
      <c r="N3689">
        <v>10</v>
      </c>
      <c r="O3689" t="s">
        <v>34</v>
      </c>
      <c r="P3689" t="s">
        <v>482</v>
      </c>
      <c r="Q3689" t="s">
        <v>69</v>
      </c>
      <c r="R3689" t="s">
        <v>224</v>
      </c>
      <c r="S3689" t="s">
        <v>52</v>
      </c>
      <c r="T3689">
        <v>6</v>
      </c>
      <c r="U3689" s="7">
        <v>6</v>
      </c>
      <c r="V3689" s="4">
        <v>1.00000000000002</v>
      </c>
      <c r="Y3689">
        <v>1.00000000000002</v>
      </c>
      <c r="Z3689" t="s">
        <v>22</v>
      </c>
      <c r="AA3689" t="b">
        <v>0</v>
      </c>
      <c r="AB3689" t="s">
        <v>76</v>
      </c>
      <c r="AC3689" t="s">
        <v>3186</v>
      </c>
    </row>
    <row r="3690" spans="1:29" hidden="1" x14ac:dyDescent="0.25">
      <c r="A3690">
        <v>606629</v>
      </c>
      <c r="B3690" t="s">
        <v>281</v>
      </c>
      <c r="C3690" t="s">
        <v>3168</v>
      </c>
      <c r="D3690" t="s">
        <v>130</v>
      </c>
      <c r="E3690" t="s">
        <v>40</v>
      </c>
      <c r="F3690" t="s">
        <v>430</v>
      </c>
      <c r="G3690">
        <v>0.5</v>
      </c>
      <c r="J3690" s="5">
        <v>746458500008</v>
      </c>
      <c r="K3690" s="5" t="s">
        <v>393</v>
      </c>
      <c r="L3690" t="s">
        <v>2270</v>
      </c>
      <c r="M3690">
        <v>2021</v>
      </c>
      <c r="N3690">
        <v>10</v>
      </c>
      <c r="O3690" t="s">
        <v>184</v>
      </c>
      <c r="P3690" t="s">
        <v>2271</v>
      </c>
      <c r="Q3690" t="s">
        <v>69</v>
      </c>
      <c r="R3690" t="s">
        <v>435</v>
      </c>
      <c r="S3690" t="s">
        <v>139</v>
      </c>
      <c r="T3690">
        <v>4</v>
      </c>
      <c r="U3690" s="7">
        <v>4</v>
      </c>
      <c r="V3690" s="4">
        <v>2</v>
      </c>
      <c r="Y3690">
        <v>2</v>
      </c>
      <c r="Z3690" t="s">
        <v>22</v>
      </c>
      <c r="AA3690" t="b">
        <v>0</v>
      </c>
      <c r="AB3690" t="s">
        <v>76</v>
      </c>
      <c r="AC3690" t="s">
        <v>3186</v>
      </c>
    </row>
    <row r="3691" spans="1:29" hidden="1" x14ac:dyDescent="0.25">
      <c r="A3691">
        <v>608694</v>
      </c>
      <c r="B3691" t="s">
        <v>281</v>
      </c>
      <c r="C3691" t="s">
        <v>3168</v>
      </c>
      <c r="D3691" t="s">
        <v>130</v>
      </c>
      <c r="E3691" t="s">
        <v>271</v>
      </c>
      <c r="G3691">
        <v>0.33333333333332998</v>
      </c>
      <c r="J3691" s="5"/>
      <c r="K3691" s="5"/>
      <c r="L3691" t="s">
        <v>2979</v>
      </c>
      <c r="M3691">
        <v>2021</v>
      </c>
      <c r="N3691">
        <v>8</v>
      </c>
      <c r="O3691" t="s">
        <v>184</v>
      </c>
      <c r="P3691" t="s">
        <v>2378</v>
      </c>
      <c r="Q3691" t="s">
        <v>69</v>
      </c>
      <c r="R3691" t="s">
        <v>271</v>
      </c>
      <c r="S3691" t="s">
        <v>52</v>
      </c>
      <c r="T3691">
        <v>6</v>
      </c>
      <c r="U3691" s="7">
        <v>6</v>
      </c>
      <c r="V3691" s="4">
        <v>1.99999999999998</v>
      </c>
      <c r="Y3691">
        <v>1.99999999999998</v>
      </c>
      <c r="Z3691" t="s">
        <v>22</v>
      </c>
      <c r="AA3691" t="b">
        <v>0</v>
      </c>
      <c r="AB3691" t="s">
        <v>76</v>
      </c>
      <c r="AC3691" t="s">
        <v>3186</v>
      </c>
    </row>
    <row r="3692" spans="1:29" hidden="1" x14ac:dyDescent="0.25">
      <c r="A3692">
        <v>608695</v>
      </c>
      <c r="B3692" t="s">
        <v>281</v>
      </c>
      <c r="C3692" t="s">
        <v>3168</v>
      </c>
      <c r="D3692" t="s">
        <v>130</v>
      </c>
      <c r="E3692" t="s">
        <v>568</v>
      </c>
      <c r="G3692">
        <v>0.25</v>
      </c>
      <c r="J3692" s="5"/>
      <c r="K3692" s="5"/>
      <c r="M3692">
        <v>2021</v>
      </c>
      <c r="N3692">
        <v>150</v>
      </c>
      <c r="P3692" t="s">
        <v>2980</v>
      </c>
      <c r="Q3692" t="s">
        <v>35</v>
      </c>
      <c r="R3692" t="s">
        <v>568</v>
      </c>
      <c r="S3692" t="s">
        <v>52</v>
      </c>
      <c r="T3692">
        <v>6</v>
      </c>
      <c r="U3692" s="7">
        <v>6</v>
      </c>
      <c r="V3692" s="4">
        <v>1.5</v>
      </c>
      <c r="Y3692">
        <v>1.5</v>
      </c>
      <c r="Z3692" t="s">
        <v>22</v>
      </c>
      <c r="AA3692" t="b">
        <v>0</v>
      </c>
      <c r="AB3692" t="s">
        <v>76</v>
      </c>
      <c r="AC3692" t="s">
        <v>3186</v>
      </c>
    </row>
    <row r="3693" spans="1:29" hidden="1" x14ac:dyDescent="0.25">
      <c r="A3693">
        <v>608698</v>
      </c>
      <c r="B3693" t="s">
        <v>281</v>
      </c>
      <c r="C3693" t="s">
        <v>3168</v>
      </c>
      <c r="D3693" t="s">
        <v>130</v>
      </c>
      <c r="E3693" t="s">
        <v>599</v>
      </c>
      <c r="G3693">
        <v>0.5</v>
      </c>
      <c r="J3693" s="5"/>
      <c r="K3693" s="5"/>
      <c r="M3693">
        <v>2021</v>
      </c>
      <c r="N3693">
        <v>150</v>
      </c>
      <c r="P3693" t="s">
        <v>2980</v>
      </c>
      <c r="Q3693" t="s">
        <v>35</v>
      </c>
      <c r="R3693" t="s">
        <v>599</v>
      </c>
      <c r="S3693" t="s">
        <v>52</v>
      </c>
      <c r="T3693">
        <v>6</v>
      </c>
      <c r="U3693" s="7">
        <v>6</v>
      </c>
      <c r="V3693" s="4">
        <v>3</v>
      </c>
      <c r="Y3693">
        <v>3</v>
      </c>
      <c r="Z3693" t="s">
        <v>22</v>
      </c>
      <c r="AA3693" t="b">
        <v>0</v>
      </c>
      <c r="AB3693" t="s">
        <v>76</v>
      </c>
      <c r="AC3693" t="s">
        <v>3186</v>
      </c>
    </row>
    <row r="3694" spans="1:29" hidden="1" x14ac:dyDescent="0.25">
      <c r="A3694">
        <v>596949</v>
      </c>
      <c r="B3694" t="s">
        <v>2057</v>
      </c>
      <c r="C3694" t="s">
        <v>3168</v>
      </c>
      <c r="D3694" t="s">
        <v>130</v>
      </c>
      <c r="E3694" t="s">
        <v>40</v>
      </c>
      <c r="F3694" t="s">
        <v>64</v>
      </c>
      <c r="G3694">
        <v>0.33333333333332998</v>
      </c>
      <c r="J3694" s="5">
        <v>661484800002</v>
      </c>
      <c r="K3694" s="5" t="s">
        <v>66</v>
      </c>
      <c r="L3694" t="s">
        <v>2052</v>
      </c>
      <c r="M3694">
        <v>2021</v>
      </c>
      <c r="N3694">
        <v>10</v>
      </c>
      <c r="O3694" t="s">
        <v>68</v>
      </c>
      <c r="P3694" t="s">
        <v>3001</v>
      </c>
      <c r="Q3694" t="s">
        <v>69</v>
      </c>
      <c r="R3694" t="s">
        <v>70</v>
      </c>
      <c r="S3694" t="s">
        <v>52</v>
      </c>
      <c r="T3694">
        <v>6</v>
      </c>
      <c r="U3694" s="7">
        <v>6</v>
      </c>
      <c r="V3694" s="4">
        <v>1.99999999999998</v>
      </c>
      <c r="Y3694">
        <v>1.99999999999998</v>
      </c>
      <c r="Z3694" t="s">
        <v>22</v>
      </c>
      <c r="AA3694" t="b">
        <v>0</v>
      </c>
      <c r="AB3694" t="s">
        <v>76</v>
      </c>
      <c r="AC3694" t="s">
        <v>3186</v>
      </c>
    </row>
    <row r="3695" spans="1:29" hidden="1" x14ac:dyDescent="0.25">
      <c r="A3695">
        <v>597180</v>
      </c>
      <c r="B3695" t="s">
        <v>2057</v>
      </c>
      <c r="C3695" t="s">
        <v>3168</v>
      </c>
      <c r="D3695" t="s">
        <v>130</v>
      </c>
      <c r="E3695" t="s">
        <v>40</v>
      </c>
      <c r="F3695" t="s">
        <v>89</v>
      </c>
      <c r="G3695">
        <v>0.5</v>
      </c>
      <c r="J3695" s="5"/>
      <c r="K3695" s="5"/>
      <c r="L3695" t="s">
        <v>239</v>
      </c>
      <c r="M3695">
        <v>2021</v>
      </c>
      <c r="N3695">
        <v>12</v>
      </c>
      <c r="O3695" t="s">
        <v>34</v>
      </c>
      <c r="Q3695" t="s">
        <v>69</v>
      </c>
      <c r="R3695" t="s">
        <v>91</v>
      </c>
      <c r="S3695" t="s">
        <v>52</v>
      </c>
      <c r="T3695">
        <v>6</v>
      </c>
      <c r="U3695" s="7">
        <v>6</v>
      </c>
      <c r="V3695" s="4">
        <v>3</v>
      </c>
      <c r="Y3695">
        <v>3</v>
      </c>
      <c r="Z3695" t="s">
        <v>22</v>
      </c>
      <c r="AA3695" t="b">
        <v>0</v>
      </c>
      <c r="AB3695" t="s">
        <v>76</v>
      </c>
      <c r="AC3695" t="s">
        <v>3186</v>
      </c>
    </row>
    <row r="3696" spans="1:29" hidden="1" x14ac:dyDescent="0.25">
      <c r="A3696">
        <v>600883</v>
      </c>
      <c r="B3696" t="s">
        <v>2057</v>
      </c>
      <c r="C3696" t="s">
        <v>3168</v>
      </c>
      <c r="D3696" t="s">
        <v>130</v>
      </c>
      <c r="E3696" t="s">
        <v>99</v>
      </c>
      <c r="F3696" t="s">
        <v>134</v>
      </c>
      <c r="G3696">
        <v>0.5</v>
      </c>
      <c r="J3696" s="5">
        <v>728144300019</v>
      </c>
      <c r="K3696" s="5"/>
      <c r="L3696" t="s">
        <v>2708</v>
      </c>
      <c r="M3696">
        <v>2021</v>
      </c>
      <c r="N3696">
        <v>8</v>
      </c>
      <c r="P3696" t="s">
        <v>266</v>
      </c>
      <c r="Q3696" t="s">
        <v>69</v>
      </c>
      <c r="R3696" t="s">
        <v>224</v>
      </c>
      <c r="S3696" t="s">
        <v>52</v>
      </c>
      <c r="T3696">
        <v>6</v>
      </c>
      <c r="U3696" s="7">
        <v>6</v>
      </c>
      <c r="V3696" s="4">
        <v>3</v>
      </c>
      <c r="Y3696">
        <v>3</v>
      </c>
      <c r="Z3696" t="s">
        <v>22</v>
      </c>
      <c r="AA3696" t="b">
        <v>0</v>
      </c>
      <c r="AB3696" t="s">
        <v>76</v>
      </c>
      <c r="AC3696" t="s">
        <v>3186</v>
      </c>
    </row>
    <row r="3697" spans="1:29" hidden="1" x14ac:dyDescent="0.25">
      <c r="A3697">
        <v>600887</v>
      </c>
      <c r="B3697" t="s">
        <v>2057</v>
      </c>
      <c r="C3697" t="s">
        <v>3168</v>
      </c>
      <c r="D3697" t="s">
        <v>130</v>
      </c>
      <c r="E3697" t="s">
        <v>40</v>
      </c>
      <c r="F3697" t="s">
        <v>64</v>
      </c>
      <c r="G3697">
        <v>0.5</v>
      </c>
      <c r="J3697" s="5">
        <v>755131500025</v>
      </c>
      <c r="K3697" s="5" t="s">
        <v>49</v>
      </c>
      <c r="L3697" t="s">
        <v>3003</v>
      </c>
      <c r="M3697">
        <v>2021</v>
      </c>
      <c r="N3697">
        <v>11</v>
      </c>
      <c r="O3697" t="s">
        <v>750</v>
      </c>
      <c r="Q3697" t="s">
        <v>69</v>
      </c>
      <c r="R3697" t="s">
        <v>70</v>
      </c>
      <c r="S3697" t="s">
        <v>52</v>
      </c>
      <c r="T3697">
        <v>6</v>
      </c>
      <c r="U3697" s="7">
        <v>6</v>
      </c>
      <c r="V3697" s="4">
        <v>3</v>
      </c>
      <c r="Y3697">
        <v>3</v>
      </c>
      <c r="Z3697" t="s">
        <v>22</v>
      </c>
      <c r="AA3697" t="b">
        <v>0</v>
      </c>
      <c r="AB3697" t="s">
        <v>76</v>
      </c>
      <c r="AC3697" t="s">
        <v>3186</v>
      </c>
    </row>
    <row r="3698" spans="1:29" hidden="1" x14ac:dyDescent="0.25">
      <c r="A3698">
        <v>600888</v>
      </c>
      <c r="B3698" t="s">
        <v>2057</v>
      </c>
      <c r="C3698" t="s">
        <v>3168</v>
      </c>
      <c r="D3698" t="s">
        <v>130</v>
      </c>
      <c r="E3698" t="s">
        <v>99</v>
      </c>
      <c r="F3698" t="s">
        <v>134</v>
      </c>
      <c r="G3698">
        <v>0.5</v>
      </c>
      <c r="J3698" s="5">
        <v>728144300023</v>
      </c>
      <c r="K3698" s="5"/>
      <c r="L3698" t="s">
        <v>2708</v>
      </c>
      <c r="M3698">
        <v>2021</v>
      </c>
      <c r="N3698">
        <v>11</v>
      </c>
      <c r="P3698" t="s">
        <v>266</v>
      </c>
      <c r="Q3698" t="s">
        <v>69</v>
      </c>
      <c r="R3698" t="s">
        <v>224</v>
      </c>
      <c r="S3698" t="s">
        <v>225</v>
      </c>
      <c r="T3698">
        <v>0.5</v>
      </c>
      <c r="U3698" s="7">
        <v>1</v>
      </c>
      <c r="V3698" s="4">
        <v>0.5</v>
      </c>
      <c r="Y3698">
        <v>0.5</v>
      </c>
      <c r="Z3698" t="s">
        <v>22</v>
      </c>
      <c r="AA3698" t="b">
        <v>0</v>
      </c>
      <c r="AB3698" t="s">
        <v>76</v>
      </c>
      <c r="AC3698" t="s">
        <v>3186</v>
      </c>
    </row>
    <row r="3699" spans="1:29" hidden="1" x14ac:dyDescent="0.25">
      <c r="A3699">
        <v>608695</v>
      </c>
      <c r="B3699" t="s">
        <v>2057</v>
      </c>
      <c r="C3699" t="s">
        <v>3168</v>
      </c>
      <c r="D3699" t="s">
        <v>130</v>
      </c>
      <c r="E3699" t="s">
        <v>568</v>
      </c>
      <c r="G3699">
        <v>0.25</v>
      </c>
      <c r="J3699" s="5"/>
      <c r="K3699" s="5"/>
      <c r="M3699">
        <v>2021</v>
      </c>
      <c r="N3699">
        <v>150</v>
      </c>
      <c r="P3699" t="s">
        <v>2980</v>
      </c>
      <c r="Q3699" t="s">
        <v>35</v>
      </c>
      <c r="R3699" t="s">
        <v>568</v>
      </c>
      <c r="S3699" t="s">
        <v>191</v>
      </c>
      <c r="T3699">
        <v>1</v>
      </c>
      <c r="U3699" s="7">
        <v>1</v>
      </c>
      <c r="V3699" s="4">
        <v>0.25</v>
      </c>
      <c r="Y3699">
        <v>0.25</v>
      </c>
      <c r="Z3699" t="s">
        <v>22</v>
      </c>
      <c r="AA3699" t="b">
        <v>0</v>
      </c>
      <c r="AB3699" t="s">
        <v>76</v>
      </c>
      <c r="AC3699" t="s">
        <v>3186</v>
      </c>
    </row>
    <row r="3700" spans="1:29" x14ac:dyDescent="0.25">
      <c r="A3700">
        <v>596890</v>
      </c>
      <c r="B3700" t="s">
        <v>2060</v>
      </c>
      <c r="C3700" t="s">
        <v>3168</v>
      </c>
      <c r="D3700" t="s">
        <v>28</v>
      </c>
      <c r="E3700" t="s">
        <v>99</v>
      </c>
      <c r="F3700" t="s">
        <v>134</v>
      </c>
      <c r="G3700">
        <v>0.5</v>
      </c>
      <c r="J3700" s="5"/>
      <c r="K3700" s="5"/>
      <c r="L3700" t="s">
        <v>3005</v>
      </c>
      <c r="M3700">
        <v>2021</v>
      </c>
      <c r="N3700">
        <v>11</v>
      </c>
      <c r="P3700" t="s">
        <v>3006</v>
      </c>
      <c r="Q3700" t="s">
        <v>69</v>
      </c>
      <c r="R3700" t="s">
        <v>224</v>
      </c>
      <c r="S3700" t="s">
        <v>225</v>
      </c>
      <c r="T3700">
        <v>0.5</v>
      </c>
      <c r="U3700" s="7">
        <v>1</v>
      </c>
      <c r="V3700" s="4">
        <v>0.5</v>
      </c>
      <c r="Y3700">
        <v>0.5</v>
      </c>
      <c r="Z3700" t="s">
        <v>22</v>
      </c>
      <c r="AA3700" t="b">
        <v>0</v>
      </c>
      <c r="AB3700" t="s">
        <v>45</v>
      </c>
      <c r="AC3700" t="s">
        <v>45</v>
      </c>
    </row>
    <row r="3701" spans="1:29" hidden="1" x14ac:dyDescent="0.25">
      <c r="A3701">
        <v>596905</v>
      </c>
      <c r="B3701" t="s">
        <v>2060</v>
      </c>
      <c r="C3701" t="s">
        <v>3168</v>
      </c>
      <c r="D3701" t="s">
        <v>28</v>
      </c>
      <c r="E3701" t="s">
        <v>228</v>
      </c>
      <c r="F3701" t="s">
        <v>100</v>
      </c>
      <c r="G3701">
        <v>1</v>
      </c>
      <c r="J3701" s="5"/>
      <c r="K3701" s="5"/>
      <c r="L3701" t="s">
        <v>3007</v>
      </c>
      <c r="M3701">
        <v>2021</v>
      </c>
      <c r="N3701">
        <v>9</v>
      </c>
      <c r="P3701" t="s">
        <v>399</v>
      </c>
      <c r="Q3701" t="s">
        <v>35</v>
      </c>
      <c r="R3701" t="s">
        <v>3093</v>
      </c>
      <c r="S3701" t="s">
        <v>61</v>
      </c>
      <c r="T3701">
        <v>0</v>
      </c>
      <c r="U3701" s="7">
        <v>0</v>
      </c>
      <c r="V3701" s="4">
        <v>0</v>
      </c>
      <c r="Y3701">
        <v>0</v>
      </c>
      <c r="Z3701" t="s">
        <v>22</v>
      </c>
      <c r="AA3701" t="b">
        <v>0</v>
      </c>
      <c r="AB3701" t="s">
        <v>45</v>
      </c>
      <c r="AC3701" t="s">
        <v>45</v>
      </c>
    </row>
    <row r="3702" spans="1:29" x14ac:dyDescent="0.25">
      <c r="A3702">
        <v>601250</v>
      </c>
      <c r="B3702" t="s">
        <v>3008</v>
      </c>
      <c r="C3702" t="s">
        <v>3168</v>
      </c>
      <c r="D3702" t="s">
        <v>28</v>
      </c>
      <c r="E3702" t="s">
        <v>99</v>
      </c>
      <c r="F3702" t="s">
        <v>134</v>
      </c>
      <c r="G3702">
        <v>0.5</v>
      </c>
      <c r="J3702" s="5"/>
      <c r="K3702" s="5"/>
      <c r="L3702" t="s">
        <v>3009</v>
      </c>
      <c r="M3702">
        <v>2021</v>
      </c>
      <c r="N3702">
        <v>7</v>
      </c>
      <c r="P3702" t="s">
        <v>3006</v>
      </c>
      <c r="Q3702" t="s">
        <v>69</v>
      </c>
      <c r="R3702" t="s">
        <v>224</v>
      </c>
      <c r="S3702" t="s">
        <v>225</v>
      </c>
      <c r="T3702">
        <v>0.5</v>
      </c>
      <c r="U3702" s="7">
        <v>1</v>
      </c>
      <c r="V3702" s="4">
        <v>0.5</v>
      </c>
      <c r="Y3702">
        <v>0.5</v>
      </c>
      <c r="Z3702" t="s">
        <v>22</v>
      </c>
      <c r="AA3702" t="b">
        <v>0</v>
      </c>
      <c r="AB3702" t="s">
        <v>45</v>
      </c>
      <c r="AC3702" t="s">
        <v>45</v>
      </c>
    </row>
    <row r="3703" spans="1:29" hidden="1" x14ac:dyDescent="0.25">
      <c r="A3703">
        <v>599559</v>
      </c>
      <c r="B3703" t="s">
        <v>2952</v>
      </c>
      <c r="C3703" t="s">
        <v>3168</v>
      </c>
      <c r="D3703" t="s">
        <v>63</v>
      </c>
      <c r="E3703" t="s">
        <v>99</v>
      </c>
      <c r="F3703" t="s">
        <v>100</v>
      </c>
      <c r="G3703">
        <v>1</v>
      </c>
      <c r="J3703" s="5"/>
      <c r="K3703" s="5"/>
      <c r="L3703" t="s">
        <v>2633</v>
      </c>
      <c r="M3703">
        <v>2021</v>
      </c>
      <c r="N3703">
        <v>12</v>
      </c>
      <c r="P3703" t="s">
        <v>732</v>
      </c>
      <c r="Q3703" t="s">
        <v>69</v>
      </c>
      <c r="R3703" t="s">
        <v>103</v>
      </c>
      <c r="S3703" t="s">
        <v>104</v>
      </c>
      <c r="T3703">
        <v>0.25</v>
      </c>
      <c r="U3703" s="7">
        <v>0.5</v>
      </c>
      <c r="V3703" s="4">
        <v>0.5</v>
      </c>
      <c r="Y3703">
        <v>0.5</v>
      </c>
      <c r="Z3703" t="s">
        <v>22</v>
      </c>
      <c r="AA3703" t="b">
        <v>0</v>
      </c>
      <c r="AB3703" t="s">
        <v>151</v>
      </c>
      <c r="AC3703" t="s">
        <v>151</v>
      </c>
    </row>
    <row r="3704" spans="1:29" hidden="1" x14ac:dyDescent="0.25">
      <c r="A3704">
        <v>602966</v>
      </c>
      <c r="B3704" t="s">
        <v>2007</v>
      </c>
      <c r="C3704" t="s">
        <v>3168</v>
      </c>
      <c r="D3704" t="s">
        <v>201</v>
      </c>
      <c r="E3704" t="s">
        <v>58</v>
      </c>
      <c r="G3704">
        <v>0.33333333333332998</v>
      </c>
      <c r="J3704" s="5"/>
      <c r="K3704" s="5"/>
      <c r="M3704">
        <v>2021</v>
      </c>
      <c r="N3704">
        <v>62</v>
      </c>
      <c r="O3704" t="s">
        <v>34</v>
      </c>
      <c r="P3704" t="s">
        <v>3010</v>
      </c>
      <c r="Q3704" t="s">
        <v>35</v>
      </c>
      <c r="R3704" t="s">
        <v>58</v>
      </c>
      <c r="S3704" t="s">
        <v>60</v>
      </c>
      <c r="T3704">
        <v>3</v>
      </c>
      <c r="U3704" s="7">
        <v>3</v>
      </c>
      <c r="V3704" s="4">
        <v>0.99999999999999001</v>
      </c>
      <c r="Y3704">
        <v>0.99999999999999001</v>
      </c>
      <c r="Z3704" t="s">
        <v>22</v>
      </c>
      <c r="AA3704" t="b">
        <v>0</v>
      </c>
      <c r="AB3704" t="s">
        <v>151</v>
      </c>
      <c r="AC3704" t="s">
        <v>151</v>
      </c>
    </row>
    <row r="3705" spans="1:29" hidden="1" x14ac:dyDescent="0.25">
      <c r="A3705">
        <v>601365</v>
      </c>
      <c r="B3705" t="s">
        <v>2952</v>
      </c>
      <c r="C3705" t="s">
        <v>3168</v>
      </c>
      <c r="D3705" t="s">
        <v>63</v>
      </c>
      <c r="E3705" t="s">
        <v>374</v>
      </c>
      <c r="G3705">
        <v>1</v>
      </c>
      <c r="J3705" s="5"/>
      <c r="K3705" s="5"/>
      <c r="L3705" t="s">
        <v>3011</v>
      </c>
      <c r="M3705">
        <v>2021</v>
      </c>
      <c r="N3705">
        <v>20</v>
      </c>
      <c r="P3705" t="s">
        <v>3012</v>
      </c>
      <c r="Q3705" t="s">
        <v>35</v>
      </c>
      <c r="R3705" t="s">
        <v>374</v>
      </c>
      <c r="S3705" t="s">
        <v>61</v>
      </c>
      <c r="T3705">
        <v>0</v>
      </c>
      <c r="U3705" s="7">
        <v>0</v>
      </c>
      <c r="V3705" s="4">
        <v>0</v>
      </c>
      <c r="Y3705">
        <v>0</v>
      </c>
      <c r="Z3705" t="s">
        <v>22</v>
      </c>
      <c r="AA3705" t="b">
        <v>0</v>
      </c>
      <c r="AB3705" t="s">
        <v>151</v>
      </c>
      <c r="AC3705" t="s">
        <v>151</v>
      </c>
    </row>
    <row r="3706" spans="1:29" hidden="1" x14ac:dyDescent="0.25">
      <c r="A3706">
        <v>605342</v>
      </c>
      <c r="B3706" t="s">
        <v>2952</v>
      </c>
      <c r="C3706" t="s">
        <v>3168</v>
      </c>
      <c r="D3706" t="s">
        <v>63</v>
      </c>
      <c r="E3706" t="s">
        <v>1234</v>
      </c>
      <c r="G3706">
        <v>0.5</v>
      </c>
      <c r="J3706" s="5"/>
      <c r="K3706" s="5"/>
      <c r="L3706" t="s">
        <v>3013</v>
      </c>
      <c r="M3706">
        <v>2021</v>
      </c>
      <c r="N3706">
        <v>12</v>
      </c>
      <c r="O3706" t="s">
        <v>168</v>
      </c>
      <c r="P3706" t="s">
        <v>3014</v>
      </c>
      <c r="Q3706" t="s">
        <v>35</v>
      </c>
      <c r="R3706" t="s">
        <v>1234</v>
      </c>
      <c r="S3706" t="s">
        <v>61</v>
      </c>
      <c r="T3706">
        <v>0</v>
      </c>
      <c r="U3706" s="7">
        <v>0</v>
      </c>
      <c r="V3706" s="4">
        <v>0</v>
      </c>
      <c r="Y3706">
        <v>0</v>
      </c>
      <c r="Z3706" t="s">
        <v>22</v>
      </c>
      <c r="AA3706" t="b">
        <v>0</v>
      </c>
      <c r="AB3706" t="s">
        <v>151</v>
      </c>
      <c r="AC3706" t="s">
        <v>151</v>
      </c>
    </row>
    <row r="3707" spans="1:29" hidden="1" x14ac:dyDescent="0.25">
      <c r="A3707">
        <v>605124</v>
      </c>
      <c r="B3707" t="s">
        <v>1140</v>
      </c>
      <c r="C3707" t="s">
        <v>3168</v>
      </c>
      <c r="D3707" t="s">
        <v>63</v>
      </c>
      <c r="E3707" t="s">
        <v>193</v>
      </c>
      <c r="G3707">
        <v>0.25</v>
      </c>
      <c r="J3707" s="5"/>
      <c r="K3707" s="5"/>
      <c r="M3707">
        <v>2021</v>
      </c>
      <c r="N3707">
        <v>150</v>
      </c>
      <c r="P3707" t="s">
        <v>732</v>
      </c>
      <c r="Q3707" t="s">
        <v>35</v>
      </c>
      <c r="R3707" t="s">
        <v>193</v>
      </c>
      <c r="S3707" t="s">
        <v>60</v>
      </c>
      <c r="T3707">
        <v>3</v>
      </c>
      <c r="U3707" s="7">
        <v>3</v>
      </c>
      <c r="V3707" s="4">
        <v>0.75</v>
      </c>
      <c r="Y3707">
        <v>0.75</v>
      </c>
      <c r="Z3707" t="s">
        <v>22</v>
      </c>
      <c r="AA3707" t="b">
        <v>0</v>
      </c>
      <c r="AB3707" t="s">
        <v>151</v>
      </c>
      <c r="AC3707" t="s">
        <v>151</v>
      </c>
    </row>
    <row r="3708" spans="1:29" hidden="1" x14ac:dyDescent="0.25">
      <c r="A3708">
        <v>602604</v>
      </c>
      <c r="B3708" t="s">
        <v>2068</v>
      </c>
      <c r="C3708" t="s">
        <v>3168</v>
      </c>
      <c r="D3708" t="s">
        <v>201</v>
      </c>
      <c r="E3708" t="s">
        <v>40</v>
      </c>
      <c r="F3708" t="s">
        <v>41</v>
      </c>
      <c r="G3708">
        <v>0.33333333333332998</v>
      </c>
      <c r="J3708" s="5"/>
      <c r="K3708" s="5"/>
      <c r="L3708" t="s">
        <v>458</v>
      </c>
      <c r="M3708">
        <v>2021</v>
      </c>
      <c r="N3708">
        <v>18</v>
      </c>
      <c r="O3708" t="s">
        <v>34</v>
      </c>
      <c r="Q3708" t="s">
        <v>35</v>
      </c>
      <c r="R3708" t="s">
        <v>43</v>
      </c>
      <c r="S3708" t="s">
        <v>44</v>
      </c>
      <c r="T3708">
        <v>0.5</v>
      </c>
      <c r="U3708" s="7">
        <v>0.5</v>
      </c>
      <c r="V3708" s="4">
        <v>0.16666666666666499</v>
      </c>
      <c r="Y3708">
        <v>0.16666666666666499</v>
      </c>
      <c r="Z3708" t="s">
        <v>22</v>
      </c>
      <c r="AA3708" t="b">
        <v>0</v>
      </c>
      <c r="AB3708" t="s">
        <v>151</v>
      </c>
      <c r="AC3708" t="s">
        <v>458</v>
      </c>
    </row>
    <row r="3709" spans="1:29" hidden="1" x14ac:dyDescent="0.25">
      <c r="A3709">
        <v>605124</v>
      </c>
      <c r="B3709" t="s">
        <v>3015</v>
      </c>
      <c r="C3709" t="s">
        <v>3168</v>
      </c>
      <c r="D3709" t="s">
        <v>63</v>
      </c>
      <c r="E3709" t="s">
        <v>193</v>
      </c>
      <c r="G3709">
        <v>0.25</v>
      </c>
      <c r="J3709" s="5"/>
      <c r="K3709" s="5"/>
      <c r="M3709">
        <v>2021</v>
      </c>
      <c r="N3709">
        <v>150</v>
      </c>
      <c r="P3709" t="s">
        <v>732</v>
      </c>
      <c r="Q3709" t="s">
        <v>35</v>
      </c>
      <c r="R3709" t="s">
        <v>193</v>
      </c>
      <c r="S3709" t="s">
        <v>60</v>
      </c>
      <c r="T3709">
        <v>3</v>
      </c>
      <c r="U3709" s="7">
        <v>3</v>
      </c>
      <c r="V3709" s="4">
        <v>0.75</v>
      </c>
      <c r="Y3709">
        <v>0.75</v>
      </c>
      <c r="Z3709" t="s">
        <v>22</v>
      </c>
      <c r="AA3709" t="b">
        <v>0</v>
      </c>
      <c r="AB3709" t="s">
        <v>151</v>
      </c>
      <c r="AC3709" t="s">
        <v>458</v>
      </c>
    </row>
    <row r="3710" spans="1:29" hidden="1" x14ac:dyDescent="0.25">
      <c r="A3710">
        <v>608042</v>
      </c>
      <c r="B3710" t="s">
        <v>2068</v>
      </c>
      <c r="C3710" t="s">
        <v>3168</v>
      </c>
      <c r="D3710" t="s">
        <v>201</v>
      </c>
      <c r="E3710" t="s">
        <v>228</v>
      </c>
      <c r="F3710" t="s">
        <v>524</v>
      </c>
      <c r="G3710">
        <v>0.33333333333332998</v>
      </c>
      <c r="J3710" s="5"/>
      <c r="K3710" s="5"/>
      <c r="L3710" t="s">
        <v>2649</v>
      </c>
      <c r="M3710">
        <v>2021</v>
      </c>
      <c r="N3710">
        <v>4</v>
      </c>
      <c r="P3710" t="s">
        <v>2650</v>
      </c>
      <c r="Q3710" t="s">
        <v>69</v>
      </c>
      <c r="R3710" t="s">
        <v>3096</v>
      </c>
      <c r="S3710" t="s">
        <v>61</v>
      </c>
      <c r="T3710">
        <v>0</v>
      </c>
      <c r="U3710" s="7">
        <v>0</v>
      </c>
      <c r="V3710" s="4">
        <v>0</v>
      </c>
      <c r="Y3710">
        <v>0</v>
      </c>
      <c r="Z3710" t="s">
        <v>22</v>
      </c>
      <c r="AA3710" t="b">
        <v>0</v>
      </c>
      <c r="AB3710" t="s">
        <v>151</v>
      </c>
      <c r="AC3710" t="s">
        <v>458</v>
      </c>
    </row>
    <row r="3711" spans="1:29" hidden="1" x14ac:dyDescent="0.25">
      <c r="A3711">
        <v>608047</v>
      </c>
      <c r="B3711" t="s">
        <v>2068</v>
      </c>
      <c r="C3711" t="s">
        <v>3168</v>
      </c>
      <c r="D3711" t="s">
        <v>201</v>
      </c>
      <c r="E3711" t="s">
        <v>228</v>
      </c>
      <c r="F3711" t="s">
        <v>524</v>
      </c>
      <c r="G3711">
        <v>0.33333333333332998</v>
      </c>
      <c r="J3711" s="5"/>
      <c r="K3711" s="5"/>
      <c r="L3711" t="s">
        <v>2649</v>
      </c>
      <c r="M3711">
        <v>2021</v>
      </c>
      <c r="N3711">
        <v>4</v>
      </c>
      <c r="P3711" t="s">
        <v>2650</v>
      </c>
      <c r="Q3711" t="s">
        <v>69</v>
      </c>
      <c r="R3711" t="s">
        <v>3096</v>
      </c>
      <c r="S3711" t="s">
        <v>61</v>
      </c>
      <c r="T3711">
        <v>0</v>
      </c>
      <c r="U3711" s="7">
        <v>0</v>
      </c>
      <c r="V3711" s="4">
        <v>0</v>
      </c>
      <c r="Y3711">
        <v>0</v>
      </c>
      <c r="Z3711" t="s">
        <v>22</v>
      </c>
      <c r="AA3711" t="b">
        <v>0</v>
      </c>
      <c r="AB3711" t="s">
        <v>151</v>
      </c>
      <c r="AC3711" t="s">
        <v>458</v>
      </c>
    </row>
    <row r="3712" spans="1:29" x14ac:dyDescent="0.25">
      <c r="A3712">
        <v>605124</v>
      </c>
      <c r="B3712" t="s">
        <v>287</v>
      </c>
      <c r="C3712" t="s">
        <v>3168</v>
      </c>
      <c r="D3712" t="s">
        <v>63</v>
      </c>
      <c r="E3712" t="s">
        <v>193</v>
      </c>
      <c r="G3712">
        <v>0.25</v>
      </c>
      <c r="J3712" s="5"/>
      <c r="K3712" s="5"/>
      <c r="M3712">
        <v>2021</v>
      </c>
      <c r="N3712">
        <v>150</v>
      </c>
      <c r="P3712" t="s">
        <v>732</v>
      </c>
      <c r="Q3712" t="s">
        <v>35</v>
      </c>
      <c r="R3712" t="s">
        <v>193</v>
      </c>
      <c r="S3712" t="s">
        <v>60</v>
      </c>
      <c r="T3712">
        <v>3</v>
      </c>
      <c r="U3712" s="7">
        <v>3</v>
      </c>
      <c r="V3712" s="4">
        <v>0.75</v>
      </c>
      <c r="Y3712">
        <v>0.75</v>
      </c>
      <c r="Z3712" t="s">
        <v>22</v>
      </c>
      <c r="AA3712" t="b">
        <v>0</v>
      </c>
      <c r="AB3712" t="s">
        <v>45</v>
      </c>
      <c r="AC3712" t="s">
        <v>45</v>
      </c>
    </row>
    <row r="3713" spans="1:29" hidden="1" x14ac:dyDescent="0.25">
      <c r="A3713">
        <v>608558</v>
      </c>
      <c r="B3713" t="s">
        <v>2074</v>
      </c>
      <c r="C3713" t="s">
        <v>3168</v>
      </c>
      <c r="D3713" t="s">
        <v>28</v>
      </c>
      <c r="E3713" t="s">
        <v>288</v>
      </c>
      <c r="G3713">
        <v>0.14285714285713999</v>
      </c>
      <c r="J3713" s="5"/>
      <c r="K3713" s="5"/>
      <c r="M3713">
        <v>2020</v>
      </c>
      <c r="N3713">
        <v>66</v>
      </c>
      <c r="O3713" t="s">
        <v>34</v>
      </c>
      <c r="P3713" t="s">
        <v>698</v>
      </c>
      <c r="Q3713" t="s">
        <v>35</v>
      </c>
      <c r="R3713" t="s">
        <v>288</v>
      </c>
      <c r="S3713" t="s">
        <v>61</v>
      </c>
      <c r="T3713">
        <v>0</v>
      </c>
      <c r="U3713" s="7">
        <v>0</v>
      </c>
      <c r="V3713" s="4">
        <v>0</v>
      </c>
      <c r="Y3713">
        <v>0</v>
      </c>
      <c r="Z3713" t="s">
        <v>22</v>
      </c>
      <c r="AA3713" t="b">
        <v>0</v>
      </c>
      <c r="AB3713" t="s">
        <v>45</v>
      </c>
      <c r="AC3713" t="s">
        <v>45</v>
      </c>
    </row>
    <row r="3714" spans="1:29" hidden="1" x14ac:dyDescent="0.25">
      <c r="A3714">
        <v>599901</v>
      </c>
      <c r="B3714" t="s">
        <v>3016</v>
      </c>
      <c r="C3714" t="s">
        <v>3168</v>
      </c>
      <c r="D3714" t="s">
        <v>63</v>
      </c>
      <c r="E3714" t="s">
        <v>99</v>
      </c>
      <c r="F3714" t="s">
        <v>100</v>
      </c>
      <c r="G3714">
        <v>1</v>
      </c>
      <c r="J3714" s="5"/>
      <c r="K3714" s="5"/>
      <c r="L3714" t="s">
        <v>3017</v>
      </c>
      <c r="M3714">
        <v>2021</v>
      </c>
      <c r="N3714">
        <v>9</v>
      </c>
      <c r="P3714" t="s">
        <v>732</v>
      </c>
      <c r="Q3714" t="s">
        <v>69</v>
      </c>
      <c r="R3714" t="s">
        <v>103</v>
      </c>
      <c r="S3714" t="s">
        <v>104</v>
      </c>
      <c r="T3714">
        <v>0.25</v>
      </c>
      <c r="U3714" s="7">
        <v>0.5</v>
      </c>
      <c r="V3714" s="4">
        <v>0.5</v>
      </c>
      <c r="Y3714">
        <v>0.5</v>
      </c>
      <c r="Z3714" t="s">
        <v>22</v>
      </c>
      <c r="AA3714" t="b">
        <v>0</v>
      </c>
      <c r="AB3714" t="s">
        <v>151</v>
      </c>
      <c r="AC3714" t="s">
        <v>151</v>
      </c>
    </row>
    <row r="3715" spans="1:29" hidden="1" x14ac:dyDescent="0.25">
      <c r="A3715">
        <v>559803</v>
      </c>
      <c r="B3715" t="s">
        <v>2076</v>
      </c>
      <c r="C3715" t="s">
        <v>3168</v>
      </c>
      <c r="D3715" t="s">
        <v>234</v>
      </c>
      <c r="E3715" t="s">
        <v>438</v>
      </c>
      <c r="G3715">
        <v>1</v>
      </c>
      <c r="J3715" s="5"/>
      <c r="K3715" s="5"/>
      <c r="M3715">
        <v>2018</v>
      </c>
      <c r="N3715">
        <v>4</v>
      </c>
      <c r="P3715" t="s">
        <v>3018</v>
      </c>
      <c r="Q3715" t="s">
        <v>35</v>
      </c>
      <c r="R3715" t="s">
        <v>438</v>
      </c>
      <c r="S3715" t="s">
        <v>61</v>
      </c>
      <c r="T3715">
        <v>0</v>
      </c>
      <c r="U3715" s="7">
        <v>0</v>
      </c>
      <c r="V3715" s="4">
        <v>0</v>
      </c>
      <c r="Y3715">
        <v>0</v>
      </c>
      <c r="Z3715" t="s">
        <v>22</v>
      </c>
      <c r="AA3715" t="b">
        <v>0</v>
      </c>
      <c r="AB3715" t="s">
        <v>76</v>
      </c>
      <c r="AC3715" t="s">
        <v>3186</v>
      </c>
    </row>
    <row r="3716" spans="1:29" hidden="1" x14ac:dyDescent="0.25">
      <c r="A3716">
        <v>601633</v>
      </c>
      <c r="B3716" t="s">
        <v>287</v>
      </c>
      <c r="C3716" t="s">
        <v>3168</v>
      </c>
      <c r="D3716" t="s">
        <v>63</v>
      </c>
      <c r="E3716" t="s">
        <v>40</v>
      </c>
      <c r="F3716" t="s">
        <v>89</v>
      </c>
      <c r="G3716">
        <v>1</v>
      </c>
      <c r="J3716" s="5"/>
      <c r="K3716" s="5"/>
      <c r="L3716" t="s">
        <v>3019</v>
      </c>
      <c r="M3716">
        <v>2020</v>
      </c>
      <c r="N3716">
        <v>8</v>
      </c>
      <c r="O3716" t="s">
        <v>34</v>
      </c>
      <c r="Q3716" t="s">
        <v>69</v>
      </c>
      <c r="R3716" t="s">
        <v>91</v>
      </c>
      <c r="S3716" t="s">
        <v>92</v>
      </c>
      <c r="T3716">
        <v>1</v>
      </c>
      <c r="U3716" s="7">
        <v>2</v>
      </c>
      <c r="V3716" s="4">
        <v>2</v>
      </c>
      <c r="Y3716">
        <v>2</v>
      </c>
      <c r="Z3716" t="s">
        <v>22</v>
      </c>
      <c r="AA3716" t="b">
        <v>0</v>
      </c>
      <c r="AB3716" t="s">
        <v>151</v>
      </c>
      <c r="AC3716" t="s">
        <v>151</v>
      </c>
    </row>
    <row r="3717" spans="1:29" hidden="1" x14ac:dyDescent="0.25">
      <c r="A3717">
        <v>601636</v>
      </c>
      <c r="B3717" t="s">
        <v>287</v>
      </c>
      <c r="C3717" t="s">
        <v>3168</v>
      </c>
      <c r="D3717" t="s">
        <v>63</v>
      </c>
      <c r="E3717" t="s">
        <v>40</v>
      </c>
      <c r="F3717" t="s">
        <v>89</v>
      </c>
      <c r="G3717">
        <v>1</v>
      </c>
      <c r="J3717" s="5"/>
      <c r="K3717" s="5"/>
      <c r="L3717" t="s">
        <v>3019</v>
      </c>
      <c r="M3717">
        <v>2021</v>
      </c>
      <c r="N3717">
        <v>9</v>
      </c>
      <c r="O3717" t="s">
        <v>34</v>
      </c>
      <c r="Q3717" t="s">
        <v>69</v>
      </c>
      <c r="R3717" t="s">
        <v>91</v>
      </c>
      <c r="S3717" t="s">
        <v>92</v>
      </c>
      <c r="T3717">
        <v>1</v>
      </c>
      <c r="U3717" s="7">
        <v>2</v>
      </c>
      <c r="V3717" s="4">
        <v>2</v>
      </c>
      <c r="Y3717">
        <v>2</v>
      </c>
      <c r="Z3717" t="s">
        <v>22</v>
      </c>
      <c r="AA3717" t="b">
        <v>0</v>
      </c>
      <c r="AB3717" t="s">
        <v>151</v>
      </c>
      <c r="AC3717" t="s">
        <v>151</v>
      </c>
    </row>
    <row r="3718" spans="1:29" hidden="1" x14ac:dyDescent="0.25">
      <c r="A3718">
        <v>605124</v>
      </c>
      <c r="B3718" t="s">
        <v>314</v>
      </c>
      <c r="C3718" t="s">
        <v>3168</v>
      </c>
      <c r="D3718" t="s">
        <v>63</v>
      </c>
      <c r="E3718" t="s">
        <v>193</v>
      </c>
      <c r="G3718">
        <v>0.25</v>
      </c>
      <c r="J3718" s="5"/>
      <c r="K3718" s="5"/>
      <c r="M3718">
        <v>2021</v>
      </c>
      <c r="N3718">
        <v>150</v>
      </c>
      <c r="P3718" t="s">
        <v>732</v>
      </c>
      <c r="Q3718" t="s">
        <v>35</v>
      </c>
      <c r="R3718" t="s">
        <v>193</v>
      </c>
      <c r="S3718" t="s">
        <v>60</v>
      </c>
      <c r="T3718">
        <v>3</v>
      </c>
      <c r="U3718" s="7">
        <v>3</v>
      </c>
      <c r="V3718" s="4">
        <v>0.75</v>
      </c>
      <c r="Y3718">
        <v>0.75</v>
      </c>
      <c r="Z3718" t="s">
        <v>22</v>
      </c>
      <c r="AA3718" t="b">
        <v>0</v>
      </c>
      <c r="AB3718" t="s">
        <v>151</v>
      </c>
      <c r="AC3718" t="s">
        <v>151</v>
      </c>
    </row>
    <row r="3719" spans="1:29" hidden="1" x14ac:dyDescent="0.25">
      <c r="A3719">
        <v>607453</v>
      </c>
      <c r="B3719" t="s">
        <v>287</v>
      </c>
      <c r="C3719" t="s">
        <v>3168</v>
      </c>
      <c r="D3719" t="s">
        <v>63</v>
      </c>
      <c r="E3719" t="s">
        <v>568</v>
      </c>
      <c r="G3719">
        <v>0.5</v>
      </c>
      <c r="J3719" s="5"/>
      <c r="K3719" s="5"/>
      <c r="M3719">
        <v>2021</v>
      </c>
      <c r="N3719">
        <v>30</v>
      </c>
      <c r="O3719" t="s">
        <v>34</v>
      </c>
      <c r="P3719" t="s">
        <v>376</v>
      </c>
      <c r="Q3719" t="s">
        <v>35</v>
      </c>
      <c r="R3719" t="s">
        <v>568</v>
      </c>
      <c r="S3719" t="s">
        <v>191</v>
      </c>
      <c r="T3719">
        <v>1</v>
      </c>
      <c r="U3719" s="7">
        <v>1</v>
      </c>
      <c r="V3719" s="4">
        <v>0.5</v>
      </c>
      <c r="Y3719">
        <v>0.5</v>
      </c>
      <c r="Z3719" t="s">
        <v>22</v>
      </c>
      <c r="AA3719" t="b">
        <v>0</v>
      </c>
      <c r="AB3719" t="s">
        <v>151</v>
      </c>
      <c r="AC3719" t="s">
        <v>151</v>
      </c>
    </row>
    <row r="3720" spans="1:29" hidden="1" x14ac:dyDescent="0.25">
      <c r="A3720">
        <v>607695</v>
      </c>
      <c r="B3720" t="s">
        <v>287</v>
      </c>
      <c r="C3720" t="s">
        <v>3168</v>
      </c>
      <c r="D3720" t="s">
        <v>63</v>
      </c>
      <c r="E3720" t="s">
        <v>568</v>
      </c>
      <c r="G3720">
        <v>1</v>
      </c>
      <c r="J3720" s="5"/>
      <c r="K3720" s="5"/>
      <c r="M3720">
        <v>2021</v>
      </c>
      <c r="N3720">
        <v>30</v>
      </c>
      <c r="P3720" t="s">
        <v>376</v>
      </c>
      <c r="Q3720" t="s">
        <v>35</v>
      </c>
      <c r="R3720" t="s">
        <v>568</v>
      </c>
      <c r="S3720" t="s">
        <v>191</v>
      </c>
      <c r="T3720">
        <v>1</v>
      </c>
      <c r="U3720" s="7">
        <v>1</v>
      </c>
      <c r="V3720" s="4">
        <v>1</v>
      </c>
      <c r="Y3720">
        <v>1</v>
      </c>
      <c r="Z3720" t="s">
        <v>22</v>
      </c>
      <c r="AA3720" t="b">
        <v>0</v>
      </c>
      <c r="AB3720" t="s">
        <v>151</v>
      </c>
      <c r="AC3720" t="s">
        <v>151</v>
      </c>
    </row>
    <row r="3721" spans="1:29" hidden="1" x14ac:dyDescent="0.25">
      <c r="A3721">
        <v>605611</v>
      </c>
      <c r="B3721" t="s">
        <v>2339</v>
      </c>
      <c r="C3721" t="s">
        <v>3168</v>
      </c>
      <c r="D3721" t="s">
        <v>196</v>
      </c>
      <c r="E3721" t="s">
        <v>193</v>
      </c>
      <c r="G3721">
        <v>1</v>
      </c>
      <c r="J3721" s="5"/>
      <c r="K3721" s="5"/>
      <c r="M3721">
        <v>2021</v>
      </c>
      <c r="N3721">
        <v>226</v>
      </c>
      <c r="O3721" t="s">
        <v>34</v>
      </c>
      <c r="P3721" t="s">
        <v>176</v>
      </c>
      <c r="Q3721" t="s">
        <v>35</v>
      </c>
      <c r="R3721" t="s">
        <v>193</v>
      </c>
      <c r="S3721" t="s">
        <v>60</v>
      </c>
      <c r="T3721">
        <v>3</v>
      </c>
      <c r="U3721" s="7">
        <v>3</v>
      </c>
      <c r="V3721" s="4">
        <v>3</v>
      </c>
      <c r="Y3721">
        <v>3</v>
      </c>
      <c r="Z3721" t="s">
        <v>22</v>
      </c>
      <c r="AA3721" t="b">
        <v>0</v>
      </c>
      <c r="AB3721" t="s">
        <v>151</v>
      </c>
      <c r="AC3721" t="s">
        <v>151</v>
      </c>
    </row>
    <row r="3722" spans="1:29" hidden="1" x14ac:dyDescent="0.25">
      <c r="A3722">
        <v>595135</v>
      </c>
      <c r="B3722" t="s">
        <v>2094</v>
      </c>
      <c r="C3722" t="s">
        <v>3168</v>
      </c>
      <c r="D3722" t="s">
        <v>57</v>
      </c>
      <c r="E3722" t="s">
        <v>117</v>
      </c>
      <c r="G3722">
        <v>1</v>
      </c>
      <c r="J3722" s="5"/>
      <c r="K3722" s="5"/>
      <c r="L3722" t="s">
        <v>2579</v>
      </c>
      <c r="M3722">
        <v>2021</v>
      </c>
      <c r="N3722">
        <v>10</v>
      </c>
      <c r="O3722" t="s">
        <v>34</v>
      </c>
      <c r="P3722" t="s">
        <v>266</v>
      </c>
      <c r="Q3722" t="s">
        <v>35</v>
      </c>
      <c r="R3722" t="s">
        <v>117</v>
      </c>
      <c r="S3722" t="s">
        <v>120</v>
      </c>
      <c r="T3722">
        <v>1</v>
      </c>
      <c r="U3722" s="7">
        <v>1</v>
      </c>
      <c r="V3722" s="4">
        <v>1</v>
      </c>
      <c r="Y3722">
        <v>1</v>
      </c>
      <c r="Z3722" t="s">
        <v>22</v>
      </c>
      <c r="AA3722" t="b">
        <v>0</v>
      </c>
      <c r="AB3722" t="s">
        <v>151</v>
      </c>
      <c r="AC3722" t="s">
        <v>151</v>
      </c>
    </row>
    <row r="3723" spans="1:29" x14ac:dyDescent="0.25">
      <c r="A3723">
        <v>598686</v>
      </c>
      <c r="B3723" t="s">
        <v>3020</v>
      </c>
      <c r="C3723" t="s">
        <v>3168</v>
      </c>
      <c r="D3723" t="s">
        <v>28</v>
      </c>
      <c r="E3723" t="s">
        <v>29</v>
      </c>
      <c r="F3723" t="s">
        <v>89</v>
      </c>
      <c r="G3723">
        <v>0.5</v>
      </c>
      <c r="J3723" s="5"/>
      <c r="K3723" s="5"/>
      <c r="L3723" t="s">
        <v>151</v>
      </c>
      <c r="M3723">
        <v>2021</v>
      </c>
      <c r="N3723">
        <v>23</v>
      </c>
      <c r="O3723" t="s">
        <v>34</v>
      </c>
      <c r="Q3723" t="s">
        <v>35</v>
      </c>
      <c r="R3723" t="s">
        <v>301</v>
      </c>
      <c r="S3723" t="s">
        <v>92</v>
      </c>
      <c r="T3723">
        <v>1</v>
      </c>
      <c r="U3723" s="7">
        <v>1</v>
      </c>
      <c r="V3723" s="4">
        <v>0.5</v>
      </c>
      <c r="Y3723">
        <v>0.5</v>
      </c>
      <c r="Z3723" t="s">
        <v>22</v>
      </c>
      <c r="AA3723" t="b">
        <v>0</v>
      </c>
      <c r="AB3723" t="s">
        <v>45</v>
      </c>
      <c r="AC3723" t="s">
        <v>45</v>
      </c>
    </row>
    <row r="3724" spans="1:29" hidden="1" x14ac:dyDescent="0.25">
      <c r="A3724">
        <v>593545</v>
      </c>
      <c r="B3724" t="s">
        <v>2096</v>
      </c>
      <c r="C3724" t="s">
        <v>3168</v>
      </c>
      <c r="D3724" t="s">
        <v>201</v>
      </c>
      <c r="E3724" t="s">
        <v>228</v>
      </c>
      <c r="F3724" t="s">
        <v>100</v>
      </c>
      <c r="G3724">
        <v>0.5</v>
      </c>
      <c r="J3724" s="5"/>
      <c r="K3724" s="5"/>
      <c r="L3724" t="s">
        <v>2641</v>
      </c>
      <c r="M3724">
        <v>2020</v>
      </c>
      <c r="N3724">
        <v>8</v>
      </c>
      <c r="P3724" t="s">
        <v>266</v>
      </c>
      <c r="Q3724" t="s">
        <v>69</v>
      </c>
      <c r="R3724" t="s">
        <v>3093</v>
      </c>
      <c r="S3724" t="s">
        <v>61</v>
      </c>
      <c r="T3724">
        <v>0</v>
      </c>
      <c r="U3724" s="7">
        <v>0</v>
      </c>
      <c r="V3724" s="4">
        <v>0</v>
      </c>
      <c r="Y3724">
        <v>0</v>
      </c>
      <c r="Z3724" t="s">
        <v>22</v>
      </c>
      <c r="AA3724" t="b">
        <v>0</v>
      </c>
      <c r="AB3724" t="s">
        <v>151</v>
      </c>
      <c r="AC3724" t="s">
        <v>151</v>
      </c>
    </row>
    <row r="3725" spans="1:29" x14ac:dyDescent="0.25">
      <c r="A3725">
        <v>593369</v>
      </c>
      <c r="B3725" t="s">
        <v>439</v>
      </c>
      <c r="C3725" t="s">
        <v>3169</v>
      </c>
      <c r="D3725" t="s">
        <v>28</v>
      </c>
      <c r="E3725" t="s">
        <v>40</v>
      </c>
      <c r="F3725" t="s">
        <v>146</v>
      </c>
      <c r="G3725">
        <v>0.125</v>
      </c>
      <c r="H3725" t="s">
        <v>440</v>
      </c>
      <c r="I3725" t="s">
        <v>32</v>
      </c>
      <c r="J3725" s="5"/>
      <c r="K3725" s="5"/>
      <c r="L3725" t="s">
        <v>87</v>
      </c>
      <c r="M3725">
        <v>2021</v>
      </c>
      <c r="N3725">
        <v>7</v>
      </c>
      <c r="O3725" t="s">
        <v>34</v>
      </c>
      <c r="Q3725" t="s">
        <v>35</v>
      </c>
      <c r="R3725" t="s">
        <v>150</v>
      </c>
      <c r="S3725" t="s">
        <v>37</v>
      </c>
      <c r="T3725">
        <v>4</v>
      </c>
      <c r="U3725" s="7">
        <v>4</v>
      </c>
      <c r="V3725" s="4">
        <v>0.5</v>
      </c>
      <c r="Y3725">
        <v>0.5</v>
      </c>
      <c r="Z3725" t="s">
        <v>22</v>
      </c>
      <c r="AA3725" t="b">
        <v>0</v>
      </c>
      <c r="AB3725" t="s">
        <v>38</v>
      </c>
      <c r="AC3725" t="s">
        <v>38</v>
      </c>
    </row>
    <row r="3726" spans="1:29" x14ac:dyDescent="0.25">
      <c r="A3726">
        <v>593816</v>
      </c>
      <c r="B3726" t="s">
        <v>439</v>
      </c>
      <c r="C3726" t="s">
        <v>3168</v>
      </c>
      <c r="D3726" t="s">
        <v>28</v>
      </c>
      <c r="E3726" t="s">
        <v>40</v>
      </c>
      <c r="F3726" t="s">
        <v>64</v>
      </c>
      <c r="G3726">
        <v>0.25</v>
      </c>
      <c r="H3726" t="s">
        <v>3021</v>
      </c>
      <c r="I3726" t="s">
        <v>143</v>
      </c>
      <c r="J3726" s="5">
        <v>636614200001</v>
      </c>
      <c r="K3726" s="5" t="s">
        <v>66</v>
      </c>
      <c r="L3726" t="s">
        <v>3022</v>
      </c>
      <c r="M3726">
        <v>2021</v>
      </c>
      <c r="N3726">
        <v>10</v>
      </c>
      <c r="O3726" t="s">
        <v>173</v>
      </c>
      <c r="Q3726" t="s">
        <v>69</v>
      </c>
      <c r="R3726" t="s">
        <v>70</v>
      </c>
      <c r="S3726" t="s">
        <v>145</v>
      </c>
      <c r="T3726">
        <v>22</v>
      </c>
      <c r="U3726" s="7">
        <v>22</v>
      </c>
      <c r="V3726" s="4">
        <v>5.5</v>
      </c>
      <c r="Y3726">
        <v>5.5</v>
      </c>
      <c r="Z3726" t="s">
        <v>22</v>
      </c>
      <c r="AA3726" t="b">
        <v>0</v>
      </c>
      <c r="AB3726" t="s">
        <v>38</v>
      </c>
      <c r="AC3726" t="s">
        <v>38</v>
      </c>
    </row>
    <row r="3727" spans="1:29" hidden="1" x14ac:dyDescent="0.25">
      <c r="A3727">
        <v>599674</v>
      </c>
      <c r="B3727" t="s">
        <v>290</v>
      </c>
      <c r="C3727" t="s">
        <v>3168</v>
      </c>
      <c r="D3727" t="s">
        <v>57</v>
      </c>
      <c r="E3727" t="s">
        <v>75</v>
      </c>
      <c r="G3727">
        <v>0.5</v>
      </c>
      <c r="J3727" s="5"/>
      <c r="K3727" s="5"/>
      <c r="M3727">
        <v>2021</v>
      </c>
      <c r="Q3727" t="s">
        <v>35</v>
      </c>
      <c r="R3727" t="s">
        <v>75</v>
      </c>
      <c r="S3727" t="s">
        <v>61</v>
      </c>
      <c r="T3727">
        <v>0</v>
      </c>
      <c r="U3727" s="7">
        <v>0</v>
      </c>
      <c r="V3727" s="4">
        <v>0</v>
      </c>
      <c r="Y3727">
        <v>0</v>
      </c>
      <c r="Z3727" t="s">
        <v>22</v>
      </c>
      <c r="AA3727" t="b">
        <v>0</v>
      </c>
      <c r="AB3727" t="s">
        <v>76</v>
      </c>
      <c r="AC3727" t="s">
        <v>3188</v>
      </c>
    </row>
    <row r="3728" spans="1:29" hidden="1" x14ac:dyDescent="0.25">
      <c r="A3728">
        <v>587212</v>
      </c>
      <c r="B3728" t="s">
        <v>1652</v>
      </c>
      <c r="C3728" t="s">
        <v>3168</v>
      </c>
      <c r="D3728" t="s">
        <v>470</v>
      </c>
      <c r="E3728" t="s">
        <v>40</v>
      </c>
      <c r="F3728" t="s">
        <v>64</v>
      </c>
      <c r="G3728">
        <v>0.25</v>
      </c>
      <c r="H3728" t="s">
        <v>2676</v>
      </c>
      <c r="I3728" t="s">
        <v>143</v>
      </c>
      <c r="J3728" s="5">
        <v>617257000003</v>
      </c>
      <c r="K3728" s="5" t="s">
        <v>143</v>
      </c>
      <c r="L3728" t="s">
        <v>2677</v>
      </c>
      <c r="M3728">
        <v>2021</v>
      </c>
      <c r="N3728">
        <v>13</v>
      </c>
      <c r="O3728" t="s">
        <v>173</v>
      </c>
      <c r="Q3728" t="s">
        <v>69</v>
      </c>
      <c r="R3728" t="s">
        <v>70</v>
      </c>
      <c r="S3728" t="s">
        <v>2566</v>
      </c>
      <c r="T3728">
        <v>25</v>
      </c>
      <c r="U3728" s="7">
        <v>25</v>
      </c>
      <c r="V3728" s="4">
        <v>6.25</v>
      </c>
      <c r="Y3728">
        <v>6.25</v>
      </c>
      <c r="Z3728" t="s">
        <v>22</v>
      </c>
      <c r="AA3728" t="b">
        <v>0</v>
      </c>
      <c r="AB3728" t="s">
        <v>151</v>
      </c>
      <c r="AC3728" t="s">
        <v>151</v>
      </c>
    </row>
    <row r="3729" spans="1:29" hidden="1" x14ac:dyDescent="0.25">
      <c r="A3729">
        <v>595319</v>
      </c>
      <c r="B3729" t="s">
        <v>1652</v>
      </c>
      <c r="C3729" t="s">
        <v>3168</v>
      </c>
      <c r="D3729" t="s">
        <v>470</v>
      </c>
      <c r="E3729" t="s">
        <v>228</v>
      </c>
      <c r="F3729" t="s">
        <v>100</v>
      </c>
      <c r="G3729">
        <v>0.33333333333332998</v>
      </c>
      <c r="J3729" s="5"/>
      <c r="K3729" s="5"/>
      <c r="L3729" t="s">
        <v>2561</v>
      </c>
      <c r="M3729">
        <v>2021</v>
      </c>
      <c r="N3729">
        <v>6</v>
      </c>
      <c r="P3729" t="s">
        <v>911</v>
      </c>
      <c r="Q3729" t="s">
        <v>69</v>
      </c>
      <c r="R3729" t="s">
        <v>3093</v>
      </c>
      <c r="S3729" t="s">
        <v>61</v>
      </c>
      <c r="T3729">
        <v>0</v>
      </c>
      <c r="U3729" s="7">
        <v>0</v>
      </c>
      <c r="V3729" s="4">
        <v>0</v>
      </c>
      <c r="Y3729">
        <v>0</v>
      </c>
      <c r="Z3729" t="s">
        <v>22</v>
      </c>
      <c r="AA3729" t="b">
        <v>0</v>
      </c>
      <c r="AB3729" t="s">
        <v>151</v>
      </c>
      <c r="AC3729" t="s">
        <v>151</v>
      </c>
    </row>
    <row r="3730" spans="1:29" hidden="1" x14ac:dyDescent="0.25">
      <c r="A3730">
        <v>597156</v>
      </c>
      <c r="B3730" t="s">
        <v>1652</v>
      </c>
      <c r="C3730" t="s">
        <v>3168</v>
      </c>
      <c r="D3730" t="s">
        <v>470</v>
      </c>
      <c r="E3730" t="s">
        <v>40</v>
      </c>
      <c r="F3730" t="s">
        <v>146</v>
      </c>
      <c r="G3730">
        <v>0.33333333333332998</v>
      </c>
      <c r="H3730" t="s">
        <v>2678</v>
      </c>
      <c r="I3730" t="s">
        <v>49</v>
      </c>
      <c r="J3730" s="5"/>
      <c r="K3730" s="5"/>
      <c r="L3730" t="s">
        <v>2679</v>
      </c>
      <c r="M3730">
        <v>2021</v>
      </c>
      <c r="N3730">
        <v>22</v>
      </c>
      <c r="O3730" t="s">
        <v>34</v>
      </c>
      <c r="Q3730" t="s">
        <v>35</v>
      </c>
      <c r="R3730" t="s">
        <v>150</v>
      </c>
      <c r="S3730" t="s">
        <v>169</v>
      </c>
      <c r="T3730">
        <v>7</v>
      </c>
      <c r="U3730" s="7">
        <v>7</v>
      </c>
      <c r="V3730" s="4">
        <v>2.3333333333333099</v>
      </c>
      <c r="Y3730">
        <v>2.3333333333333099</v>
      </c>
      <c r="Z3730" t="s">
        <v>22</v>
      </c>
      <c r="AA3730" t="b">
        <v>0</v>
      </c>
      <c r="AB3730" t="s">
        <v>151</v>
      </c>
      <c r="AC3730" t="s">
        <v>151</v>
      </c>
    </row>
    <row r="3731" spans="1:29" hidden="1" x14ac:dyDescent="0.25">
      <c r="A3731">
        <v>597322</v>
      </c>
      <c r="B3731" t="s">
        <v>1652</v>
      </c>
      <c r="C3731" t="s">
        <v>3168</v>
      </c>
      <c r="D3731" t="s">
        <v>470</v>
      </c>
      <c r="E3731" t="s">
        <v>40</v>
      </c>
      <c r="F3731" t="s">
        <v>64</v>
      </c>
      <c r="G3731">
        <v>0.25</v>
      </c>
      <c r="H3731" t="s">
        <v>2680</v>
      </c>
      <c r="I3731" t="s">
        <v>143</v>
      </c>
      <c r="J3731" s="5">
        <v>618478900001</v>
      </c>
      <c r="K3731" s="5" t="s">
        <v>66</v>
      </c>
      <c r="L3731" t="s">
        <v>2681</v>
      </c>
      <c r="M3731">
        <v>2021</v>
      </c>
      <c r="N3731">
        <v>17</v>
      </c>
      <c r="O3731" t="s">
        <v>68</v>
      </c>
      <c r="Q3731" t="s">
        <v>69</v>
      </c>
      <c r="R3731" t="s">
        <v>70</v>
      </c>
      <c r="S3731" t="s">
        <v>145</v>
      </c>
      <c r="T3731">
        <v>22</v>
      </c>
      <c r="U3731" s="7">
        <v>22</v>
      </c>
      <c r="V3731" s="4">
        <v>5.5</v>
      </c>
      <c r="Y3731">
        <v>5.5</v>
      </c>
      <c r="Z3731" t="s">
        <v>22</v>
      </c>
      <c r="AA3731" t="b">
        <v>0</v>
      </c>
      <c r="AB3731" t="s">
        <v>151</v>
      </c>
      <c r="AC3731" t="s">
        <v>151</v>
      </c>
    </row>
    <row r="3732" spans="1:29" hidden="1" x14ac:dyDescent="0.25">
      <c r="A3732">
        <v>600892</v>
      </c>
      <c r="B3732" t="s">
        <v>1652</v>
      </c>
      <c r="C3732" t="s">
        <v>3168</v>
      </c>
      <c r="D3732" t="s">
        <v>470</v>
      </c>
      <c r="E3732" t="s">
        <v>228</v>
      </c>
      <c r="F3732" t="s">
        <v>100</v>
      </c>
      <c r="G3732">
        <v>0.25</v>
      </c>
      <c r="J3732" s="5"/>
      <c r="K3732" s="5"/>
      <c r="L3732" t="s">
        <v>2620</v>
      </c>
      <c r="M3732">
        <v>2021</v>
      </c>
      <c r="N3732">
        <v>4</v>
      </c>
      <c r="P3732" t="s">
        <v>2682</v>
      </c>
      <c r="Q3732" t="s">
        <v>35</v>
      </c>
      <c r="R3732" t="s">
        <v>3093</v>
      </c>
      <c r="S3732" t="s">
        <v>61</v>
      </c>
      <c r="T3732">
        <v>0</v>
      </c>
      <c r="U3732" s="7">
        <v>0</v>
      </c>
      <c r="V3732" s="4">
        <v>0</v>
      </c>
      <c r="Y3732">
        <v>0</v>
      </c>
      <c r="Z3732" t="s">
        <v>22</v>
      </c>
      <c r="AA3732" t="b">
        <v>0</v>
      </c>
      <c r="AB3732" t="s">
        <v>151</v>
      </c>
      <c r="AC3732" t="s">
        <v>151</v>
      </c>
    </row>
    <row r="3733" spans="1:29" hidden="1" x14ac:dyDescent="0.25">
      <c r="A3733">
        <v>567230</v>
      </c>
      <c r="B3733" t="s">
        <v>2112</v>
      </c>
      <c r="C3733" t="s">
        <v>3168</v>
      </c>
      <c r="D3733" t="s">
        <v>74</v>
      </c>
      <c r="E3733" t="s">
        <v>99</v>
      </c>
      <c r="F3733" t="s">
        <v>100</v>
      </c>
      <c r="G3733">
        <v>1</v>
      </c>
      <c r="J3733" s="5"/>
      <c r="K3733" s="5"/>
      <c r="L3733" t="s">
        <v>3023</v>
      </c>
      <c r="M3733">
        <v>2021</v>
      </c>
      <c r="N3733">
        <v>11</v>
      </c>
      <c r="P3733" t="s">
        <v>266</v>
      </c>
      <c r="Q3733" t="s">
        <v>35</v>
      </c>
      <c r="R3733" t="s">
        <v>103</v>
      </c>
      <c r="S3733" t="s">
        <v>104</v>
      </c>
      <c r="T3733">
        <v>0.25</v>
      </c>
      <c r="U3733" s="7">
        <v>0.25</v>
      </c>
      <c r="V3733" s="4">
        <v>0.25</v>
      </c>
      <c r="Y3733">
        <v>0.25</v>
      </c>
      <c r="Z3733" t="s">
        <v>22</v>
      </c>
      <c r="AA3733" t="b">
        <v>0</v>
      </c>
      <c r="AB3733" t="s">
        <v>110</v>
      </c>
      <c r="AC3733" t="s">
        <v>110</v>
      </c>
    </row>
    <row r="3734" spans="1:29" hidden="1" x14ac:dyDescent="0.25">
      <c r="A3734">
        <v>591484</v>
      </c>
      <c r="B3734" t="s">
        <v>2112</v>
      </c>
      <c r="C3734" t="s">
        <v>3168</v>
      </c>
      <c r="D3734" t="s">
        <v>74</v>
      </c>
      <c r="E3734" t="s">
        <v>40</v>
      </c>
      <c r="F3734" t="s">
        <v>146</v>
      </c>
      <c r="G3734">
        <v>1</v>
      </c>
      <c r="H3734" t="s">
        <v>3024</v>
      </c>
      <c r="I3734" t="s">
        <v>49</v>
      </c>
      <c r="J3734" s="5"/>
      <c r="K3734" s="5"/>
      <c r="L3734" t="s">
        <v>1951</v>
      </c>
      <c r="M3734">
        <v>2021</v>
      </c>
      <c r="N3734">
        <v>20</v>
      </c>
      <c r="O3734" t="s">
        <v>184</v>
      </c>
      <c r="Q3734" t="s">
        <v>35</v>
      </c>
      <c r="R3734" t="s">
        <v>150</v>
      </c>
      <c r="S3734" t="s">
        <v>169</v>
      </c>
      <c r="T3734">
        <v>7</v>
      </c>
      <c r="U3734" s="7">
        <v>7</v>
      </c>
      <c r="V3734" s="4">
        <v>7</v>
      </c>
      <c r="Y3734">
        <v>7</v>
      </c>
      <c r="Z3734" t="s">
        <v>22</v>
      </c>
      <c r="AA3734" t="b">
        <v>0</v>
      </c>
      <c r="AB3734" t="s">
        <v>110</v>
      </c>
      <c r="AC3734" t="s">
        <v>110</v>
      </c>
    </row>
    <row r="3735" spans="1:29" hidden="1" x14ac:dyDescent="0.25">
      <c r="A3735">
        <v>606517</v>
      </c>
      <c r="B3735" t="s">
        <v>3025</v>
      </c>
      <c r="C3735" t="s">
        <v>3168</v>
      </c>
      <c r="D3735" t="s">
        <v>323</v>
      </c>
      <c r="E3735" t="s">
        <v>193</v>
      </c>
      <c r="G3735">
        <v>1</v>
      </c>
      <c r="J3735" s="5"/>
      <c r="K3735" s="5"/>
      <c r="M3735">
        <v>2021</v>
      </c>
      <c r="N3735">
        <v>312</v>
      </c>
      <c r="O3735" t="s">
        <v>34</v>
      </c>
      <c r="P3735" t="s">
        <v>3026</v>
      </c>
      <c r="Q3735" t="s">
        <v>35</v>
      </c>
      <c r="R3735" t="s">
        <v>193</v>
      </c>
      <c r="S3735" t="s">
        <v>60</v>
      </c>
      <c r="T3735">
        <v>3</v>
      </c>
      <c r="U3735" s="7">
        <v>3</v>
      </c>
      <c r="V3735" s="4">
        <v>3</v>
      </c>
      <c r="Y3735">
        <v>3</v>
      </c>
      <c r="Z3735" t="s">
        <v>22</v>
      </c>
      <c r="AA3735" t="b">
        <v>0</v>
      </c>
      <c r="AB3735" t="s">
        <v>76</v>
      </c>
      <c r="AC3735" t="s">
        <v>3185</v>
      </c>
    </row>
    <row r="3736" spans="1:29" hidden="1" x14ac:dyDescent="0.25">
      <c r="A3736">
        <v>601150</v>
      </c>
      <c r="B3736" t="s">
        <v>2125</v>
      </c>
      <c r="C3736" t="s">
        <v>3168</v>
      </c>
      <c r="D3736" t="s">
        <v>317</v>
      </c>
      <c r="E3736" t="s">
        <v>117</v>
      </c>
      <c r="G3736">
        <v>1</v>
      </c>
      <c r="J3736" s="5"/>
      <c r="K3736" s="5"/>
      <c r="L3736" t="s">
        <v>2911</v>
      </c>
      <c r="M3736">
        <v>2021</v>
      </c>
      <c r="N3736">
        <v>10</v>
      </c>
      <c r="O3736" t="s">
        <v>34</v>
      </c>
      <c r="P3736" t="s">
        <v>1645</v>
      </c>
      <c r="Q3736" t="s">
        <v>35</v>
      </c>
      <c r="R3736" t="s">
        <v>117</v>
      </c>
      <c r="S3736" t="s">
        <v>120</v>
      </c>
      <c r="T3736">
        <v>1</v>
      </c>
      <c r="U3736" s="7">
        <v>1</v>
      </c>
      <c r="V3736" s="4">
        <v>1</v>
      </c>
      <c r="Y3736">
        <v>1</v>
      </c>
      <c r="Z3736" t="s">
        <v>22</v>
      </c>
      <c r="AA3736" t="b">
        <v>0</v>
      </c>
      <c r="AB3736" t="s">
        <v>76</v>
      </c>
      <c r="AC3736" t="s">
        <v>3185</v>
      </c>
    </row>
    <row r="3737" spans="1:29" hidden="1" x14ac:dyDescent="0.25">
      <c r="A3737">
        <v>607153</v>
      </c>
      <c r="B3737" t="s">
        <v>2128</v>
      </c>
      <c r="C3737" t="s">
        <v>3168</v>
      </c>
      <c r="D3737" t="s">
        <v>28</v>
      </c>
      <c r="E3737" t="s">
        <v>75</v>
      </c>
      <c r="G3737">
        <v>0.14285714285713999</v>
      </c>
      <c r="J3737" s="5"/>
      <c r="K3737" s="5"/>
      <c r="M3737">
        <v>2021</v>
      </c>
      <c r="N3737">
        <v>232</v>
      </c>
      <c r="P3737" t="s">
        <v>266</v>
      </c>
      <c r="Q3737" t="s">
        <v>35</v>
      </c>
      <c r="R3737" t="s">
        <v>75</v>
      </c>
      <c r="S3737" t="s">
        <v>61</v>
      </c>
      <c r="T3737">
        <v>0</v>
      </c>
      <c r="U3737" s="7">
        <v>0</v>
      </c>
      <c r="V3737" s="4">
        <v>0</v>
      </c>
      <c r="Y3737">
        <v>0</v>
      </c>
      <c r="Z3737" t="s">
        <v>22</v>
      </c>
      <c r="AA3737" t="b">
        <v>0</v>
      </c>
      <c r="AB3737" t="s">
        <v>45</v>
      </c>
      <c r="AC3737" t="s">
        <v>45</v>
      </c>
    </row>
    <row r="3738" spans="1:29" hidden="1" x14ac:dyDescent="0.25">
      <c r="A3738">
        <v>607161</v>
      </c>
      <c r="B3738" t="s">
        <v>2128</v>
      </c>
      <c r="C3738" t="s">
        <v>3168</v>
      </c>
      <c r="D3738" t="s">
        <v>28</v>
      </c>
      <c r="E3738" t="s">
        <v>75</v>
      </c>
      <c r="G3738">
        <v>0.16666666666666999</v>
      </c>
      <c r="J3738" s="5"/>
      <c r="K3738" s="5"/>
      <c r="M3738">
        <v>2021</v>
      </c>
      <c r="N3738">
        <v>184</v>
      </c>
      <c r="P3738" t="s">
        <v>266</v>
      </c>
      <c r="Q3738" t="s">
        <v>35</v>
      </c>
      <c r="R3738" t="s">
        <v>75</v>
      </c>
      <c r="S3738" t="s">
        <v>61</v>
      </c>
      <c r="T3738">
        <v>0</v>
      </c>
      <c r="U3738" s="7">
        <v>0</v>
      </c>
      <c r="V3738" s="4">
        <v>0</v>
      </c>
      <c r="Y3738">
        <v>0</v>
      </c>
      <c r="Z3738" t="s">
        <v>22</v>
      </c>
      <c r="AA3738" t="b">
        <v>0</v>
      </c>
      <c r="AB3738" t="s">
        <v>45</v>
      </c>
      <c r="AC3738" t="s">
        <v>45</v>
      </c>
    </row>
    <row r="3739" spans="1:29" hidden="1" x14ac:dyDescent="0.25">
      <c r="A3739">
        <v>607166</v>
      </c>
      <c r="B3739" t="s">
        <v>2128</v>
      </c>
      <c r="C3739" t="s">
        <v>3168</v>
      </c>
      <c r="D3739" t="s">
        <v>28</v>
      </c>
      <c r="E3739" t="s">
        <v>75</v>
      </c>
      <c r="G3739">
        <v>0.14285714285713999</v>
      </c>
      <c r="J3739" s="5"/>
      <c r="K3739" s="5"/>
      <c r="M3739">
        <v>2021</v>
      </c>
      <c r="N3739">
        <v>102</v>
      </c>
      <c r="P3739" t="s">
        <v>266</v>
      </c>
      <c r="Q3739" t="s">
        <v>35</v>
      </c>
      <c r="R3739" t="s">
        <v>75</v>
      </c>
      <c r="S3739" t="s">
        <v>61</v>
      </c>
      <c r="T3739">
        <v>0</v>
      </c>
      <c r="U3739" s="7">
        <v>0</v>
      </c>
      <c r="V3739" s="4">
        <v>0</v>
      </c>
      <c r="Y3739">
        <v>0</v>
      </c>
      <c r="Z3739" t="s">
        <v>22</v>
      </c>
      <c r="AA3739" t="b">
        <v>0</v>
      </c>
      <c r="AB3739" t="s">
        <v>45</v>
      </c>
      <c r="AC3739" t="s">
        <v>45</v>
      </c>
    </row>
    <row r="3740" spans="1:29" hidden="1" x14ac:dyDescent="0.25">
      <c r="A3740">
        <v>608856</v>
      </c>
      <c r="B3740" t="s">
        <v>3027</v>
      </c>
      <c r="C3740" t="s">
        <v>3168</v>
      </c>
      <c r="D3740" t="s">
        <v>437</v>
      </c>
      <c r="E3740" t="s">
        <v>553</v>
      </c>
      <c r="F3740" t="s">
        <v>41</v>
      </c>
      <c r="G3740">
        <v>1</v>
      </c>
      <c r="J3740" s="5"/>
      <c r="K3740" s="5"/>
      <c r="L3740" t="s">
        <v>532</v>
      </c>
      <c r="M3740">
        <v>2021</v>
      </c>
      <c r="N3740">
        <v>2</v>
      </c>
      <c r="O3740" t="s">
        <v>34</v>
      </c>
      <c r="Q3740" t="s">
        <v>35</v>
      </c>
      <c r="R3740" t="s">
        <v>3103</v>
      </c>
      <c r="S3740" t="s">
        <v>61</v>
      </c>
      <c r="T3740">
        <v>0</v>
      </c>
      <c r="U3740" s="7">
        <v>0</v>
      </c>
      <c r="V3740" s="4">
        <v>0</v>
      </c>
      <c r="Y3740">
        <v>0</v>
      </c>
      <c r="Z3740" t="s">
        <v>22</v>
      </c>
      <c r="AA3740" t="b">
        <v>0</v>
      </c>
      <c r="AB3740" t="s">
        <v>76</v>
      </c>
      <c r="AC3740" t="s">
        <v>3187</v>
      </c>
    </row>
    <row r="3741" spans="1:29" hidden="1" x14ac:dyDescent="0.25">
      <c r="A3741">
        <v>608860</v>
      </c>
      <c r="B3741" t="s">
        <v>3027</v>
      </c>
      <c r="C3741" t="s">
        <v>3168</v>
      </c>
      <c r="D3741" t="s">
        <v>437</v>
      </c>
      <c r="E3741" t="s">
        <v>553</v>
      </c>
      <c r="F3741" t="s">
        <v>41</v>
      </c>
      <c r="G3741">
        <v>1</v>
      </c>
      <c r="J3741" s="5"/>
      <c r="K3741" s="5"/>
      <c r="L3741" t="s">
        <v>532</v>
      </c>
      <c r="M3741">
        <v>2021</v>
      </c>
      <c r="N3741">
        <v>2</v>
      </c>
      <c r="O3741" t="s">
        <v>34</v>
      </c>
      <c r="Q3741" t="s">
        <v>35</v>
      </c>
      <c r="R3741" t="s">
        <v>3103</v>
      </c>
      <c r="S3741" t="s">
        <v>61</v>
      </c>
      <c r="T3741">
        <v>0</v>
      </c>
      <c r="U3741" s="7">
        <v>0</v>
      </c>
      <c r="V3741" s="4">
        <v>0</v>
      </c>
      <c r="Y3741">
        <v>0</v>
      </c>
      <c r="Z3741" t="s">
        <v>22</v>
      </c>
      <c r="AA3741" t="b">
        <v>0</v>
      </c>
      <c r="AB3741" t="s">
        <v>76</v>
      </c>
      <c r="AC3741" t="s">
        <v>3187</v>
      </c>
    </row>
    <row r="3742" spans="1:29" hidden="1" x14ac:dyDescent="0.25">
      <c r="A3742">
        <v>608864</v>
      </c>
      <c r="B3742" t="s">
        <v>3027</v>
      </c>
      <c r="C3742" t="s">
        <v>3168</v>
      </c>
      <c r="D3742" t="s">
        <v>437</v>
      </c>
      <c r="E3742" t="s">
        <v>553</v>
      </c>
      <c r="F3742" t="s">
        <v>41</v>
      </c>
      <c r="G3742">
        <v>1</v>
      </c>
      <c r="J3742" s="5"/>
      <c r="K3742" s="5"/>
      <c r="L3742" t="s">
        <v>532</v>
      </c>
      <c r="M3742">
        <v>2021</v>
      </c>
      <c r="N3742">
        <v>1</v>
      </c>
      <c r="O3742" t="s">
        <v>34</v>
      </c>
      <c r="Q3742" t="s">
        <v>35</v>
      </c>
      <c r="R3742" t="s">
        <v>3103</v>
      </c>
      <c r="S3742" t="s">
        <v>61</v>
      </c>
      <c r="T3742">
        <v>0</v>
      </c>
      <c r="U3742" s="7">
        <v>0</v>
      </c>
      <c r="V3742" s="4">
        <v>0</v>
      </c>
      <c r="Y3742">
        <v>0</v>
      </c>
      <c r="Z3742" t="s">
        <v>22</v>
      </c>
      <c r="AA3742" t="b">
        <v>0</v>
      </c>
      <c r="AB3742" t="s">
        <v>76</v>
      </c>
      <c r="AC3742" t="s">
        <v>3187</v>
      </c>
    </row>
    <row r="3743" spans="1:29" hidden="1" x14ac:dyDescent="0.25">
      <c r="A3743">
        <v>598597</v>
      </c>
      <c r="B3743" t="s">
        <v>441</v>
      </c>
      <c r="C3743" t="s">
        <v>3172</v>
      </c>
      <c r="D3743" t="s">
        <v>333</v>
      </c>
      <c r="E3743" t="s">
        <v>40</v>
      </c>
      <c r="F3743" t="s">
        <v>146</v>
      </c>
      <c r="G3743">
        <v>0.5</v>
      </c>
      <c r="H3743" t="s">
        <v>442</v>
      </c>
      <c r="I3743" t="s">
        <v>32</v>
      </c>
      <c r="J3743" s="5"/>
      <c r="K3743" s="5"/>
      <c r="L3743" t="s">
        <v>443</v>
      </c>
      <c r="M3743">
        <v>2021</v>
      </c>
      <c r="N3743">
        <v>20</v>
      </c>
      <c r="O3743" t="s">
        <v>34</v>
      </c>
      <c r="Q3743" t="s">
        <v>35</v>
      </c>
      <c r="R3743" t="s">
        <v>150</v>
      </c>
      <c r="S3743" t="s">
        <v>37</v>
      </c>
      <c r="T3743">
        <v>4</v>
      </c>
      <c r="U3743" s="7">
        <v>4</v>
      </c>
      <c r="V3743" s="4">
        <v>2</v>
      </c>
      <c r="Y3743">
        <v>2</v>
      </c>
      <c r="Z3743" t="s">
        <v>22</v>
      </c>
      <c r="AA3743" t="b">
        <v>0</v>
      </c>
      <c r="AB3743" t="s">
        <v>76</v>
      </c>
      <c r="AC3743" t="s">
        <v>3188</v>
      </c>
    </row>
    <row r="3744" spans="1:29" hidden="1" x14ac:dyDescent="0.25">
      <c r="A3744">
        <v>601249</v>
      </c>
      <c r="B3744" t="s">
        <v>3028</v>
      </c>
      <c r="C3744" t="s">
        <v>3168</v>
      </c>
      <c r="D3744" t="s">
        <v>263</v>
      </c>
      <c r="E3744" t="s">
        <v>40</v>
      </c>
      <c r="F3744" t="s">
        <v>89</v>
      </c>
      <c r="G3744">
        <v>0.25</v>
      </c>
      <c r="J3744" s="5"/>
      <c r="K3744" s="5"/>
      <c r="L3744" t="s">
        <v>151</v>
      </c>
      <c r="M3744">
        <v>2020</v>
      </c>
      <c r="N3744">
        <v>22</v>
      </c>
      <c r="O3744" t="s">
        <v>34</v>
      </c>
      <c r="Q3744" t="s">
        <v>69</v>
      </c>
      <c r="R3744" t="s">
        <v>91</v>
      </c>
      <c r="S3744" t="s">
        <v>92</v>
      </c>
      <c r="T3744">
        <v>1</v>
      </c>
      <c r="U3744" s="7">
        <v>2</v>
      </c>
      <c r="V3744" s="4">
        <v>0.5</v>
      </c>
      <c r="Y3744">
        <v>0.5</v>
      </c>
      <c r="Z3744" t="s">
        <v>22</v>
      </c>
      <c r="AA3744" t="b">
        <v>0</v>
      </c>
      <c r="AB3744" t="s">
        <v>151</v>
      </c>
      <c r="AC3744" t="s">
        <v>3189</v>
      </c>
    </row>
    <row r="3745" spans="1:29" hidden="1" x14ac:dyDescent="0.25">
      <c r="A3745">
        <v>600659</v>
      </c>
      <c r="B3745" t="s">
        <v>2156</v>
      </c>
      <c r="C3745" t="s">
        <v>3168</v>
      </c>
      <c r="D3745" t="s">
        <v>947</v>
      </c>
      <c r="E3745" t="s">
        <v>99</v>
      </c>
      <c r="F3745" t="s">
        <v>100</v>
      </c>
      <c r="G3745">
        <v>0.25</v>
      </c>
      <c r="H3745" t="s">
        <v>2948</v>
      </c>
      <c r="J3745" s="5"/>
      <c r="K3745" s="5"/>
      <c r="L3745" t="s">
        <v>2949</v>
      </c>
      <c r="M3745">
        <v>2021</v>
      </c>
      <c r="N3745">
        <v>8</v>
      </c>
      <c r="P3745" t="s">
        <v>2950</v>
      </c>
      <c r="Q3745" t="s">
        <v>69</v>
      </c>
      <c r="R3745" t="s">
        <v>103</v>
      </c>
      <c r="S3745" t="s">
        <v>104</v>
      </c>
      <c r="T3745">
        <v>0.25</v>
      </c>
      <c r="U3745" s="7">
        <v>0.5</v>
      </c>
      <c r="V3745" s="4">
        <v>0.125</v>
      </c>
      <c r="Y3745">
        <v>0.125</v>
      </c>
      <c r="Z3745" t="s">
        <v>22</v>
      </c>
      <c r="AA3745" t="b">
        <v>0</v>
      </c>
      <c r="AB3745" t="s">
        <v>151</v>
      </c>
      <c r="AC3745" t="s">
        <v>151</v>
      </c>
    </row>
    <row r="3746" spans="1:29" hidden="1" x14ac:dyDescent="0.25">
      <c r="A3746">
        <v>608693</v>
      </c>
      <c r="B3746" t="s">
        <v>2156</v>
      </c>
      <c r="C3746" t="s">
        <v>3168</v>
      </c>
      <c r="D3746" t="s">
        <v>947</v>
      </c>
      <c r="E3746" t="s">
        <v>1245</v>
      </c>
      <c r="G3746">
        <v>1</v>
      </c>
      <c r="J3746" s="5"/>
      <c r="K3746" s="5"/>
      <c r="M3746">
        <v>2021</v>
      </c>
      <c r="Q3746" t="s">
        <v>35</v>
      </c>
      <c r="R3746" t="s">
        <v>1245</v>
      </c>
      <c r="S3746" t="s">
        <v>61</v>
      </c>
      <c r="T3746">
        <v>0</v>
      </c>
      <c r="U3746" s="7">
        <v>0</v>
      </c>
      <c r="V3746" s="4">
        <v>0</v>
      </c>
      <c r="Y3746">
        <v>0</v>
      </c>
      <c r="Z3746" t="s">
        <v>22</v>
      </c>
      <c r="AA3746" t="b">
        <v>0</v>
      </c>
      <c r="AB3746" t="s">
        <v>151</v>
      </c>
      <c r="AC3746" t="s">
        <v>151</v>
      </c>
    </row>
    <row r="3747" spans="1:29" hidden="1" x14ac:dyDescent="0.25">
      <c r="A3747">
        <v>582956</v>
      </c>
      <c r="B3747" t="s">
        <v>444</v>
      </c>
      <c r="C3747" t="s">
        <v>3168</v>
      </c>
      <c r="D3747" t="s">
        <v>74</v>
      </c>
      <c r="E3747" t="s">
        <v>99</v>
      </c>
      <c r="F3747" t="s">
        <v>100</v>
      </c>
      <c r="G3747">
        <v>1</v>
      </c>
      <c r="J3747" s="5"/>
      <c r="K3747" s="5"/>
      <c r="L3747" t="s">
        <v>3029</v>
      </c>
      <c r="M3747">
        <v>2021</v>
      </c>
      <c r="N3747">
        <v>7</v>
      </c>
      <c r="P3747" t="s">
        <v>266</v>
      </c>
      <c r="Q3747" t="s">
        <v>35</v>
      </c>
      <c r="R3747" t="s">
        <v>103</v>
      </c>
      <c r="S3747" t="s">
        <v>104</v>
      </c>
      <c r="T3747">
        <v>0.25</v>
      </c>
      <c r="U3747" s="7">
        <v>0.25</v>
      </c>
      <c r="V3747" s="4">
        <v>0.25</v>
      </c>
      <c r="Y3747">
        <v>0.25</v>
      </c>
      <c r="Z3747" t="s">
        <v>22</v>
      </c>
      <c r="AA3747" t="b">
        <v>0</v>
      </c>
      <c r="AB3747" t="s">
        <v>110</v>
      </c>
      <c r="AC3747" t="s">
        <v>110</v>
      </c>
    </row>
    <row r="3748" spans="1:29" hidden="1" x14ac:dyDescent="0.25">
      <c r="A3748">
        <v>593970</v>
      </c>
      <c r="B3748" t="s">
        <v>444</v>
      </c>
      <c r="C3748" t="s">
        <v>3174</v>
      </c>
      <c r="D3748" t="s">
        <v>74</v>
      </c>
      <c r="E3748" t="s">
        <v>193</v>
      </c>
      <c r="G3748">
        <v>0.25</v>
      </c>
      <c r="J3748" s="5"/>
      <c r="K3748" s="5"/>
      <c r="M3748">
        <v>2020</v>
      </c>
      <c r="N3748">
        <v>114</v>
      </c>
      <c r="O3748" t="s">
        <v>34</v>
      </c>
      <c r="P3748" t="s">
        <v>266</v>
      </c>
      <c r="Q3748" t="s">
        <v>35</v>
      </c>
      <c r="R3748" t="s">
        <v>193</v>
      </c>
      <c r="S3748" t="s">
        <v>60</v>
      </c>
      <c r="T3748">
        <v>3</v>
      </c>
      <c r="U3748" s="7">
        <v>3</v>
      </c>
      <c r="V3748" s="4">
        <v>0.75</v>
      </c>
      <c r="Y3748">
        <v>0.75</v>
      </c>
      <c r="Z3748" t="s">
        <v>22</v>
      </c>
      <c r="AA3748" t="b">
        <v>0</v>
      </c>
      <c r="AB3748" t="s">
        <v>110</v>
      </c>
      <c r="AC3748" t="s">
        <v>110</v>
      </c>
    </row>
    <row r="3749" spans="1:29" hidden="1" x14ac:dyDescent="0.25">
      <c r="A3749">
        <v>606743</v>
      </c>
      <c r="B3749" t="s">
        <v>2758</v>
      </c>
      <c r="C3749" t="s">
        <v>3168</v>
      </c>
      <c r="D3749" t="s">
        <v>221</v>
      </c>
      <c r="E3749" t="s">
        <v>58</v>
      </c>
      <c r="G3749">
        <v>0.33333333333332998</v>
      </c>
      <c r="J3749" s="5"/>
      <c r="K3749" s="5"/>
      <c r="M3749">
        <v>2021</v>
      </c>
      <c r="N3749">
        <v>192</v>
      </c>
      <c r="O3749" t="s">
        <v>34</v>
      </c>
      <c r="P3749" t="s">
        <v>3030</v>
      </c>
      <c r="Q3749" t="s">
        <v>35</v>
      </c>
      <c r="R3749" t="s">
        <v>58</v>
      </c>
      <c r="S3749" t="s">
        <v>60</v>
      </c>
      <c r="T3749">
        <v>3</v>
      </c>
      <c r="U3749" s="7">
        <v>3</v>
      </c>
      <c r="V3749" s="4">
        <v>0.99999999999999001</v>
      </c>
      <c r="Y3749">
        <v>0.99999999999999001</v>
      </c>
      <c r="Z3749" t="s">
        <v>22</v>
      </c>
      <c r="AA3749" t="b">
        <v>0</v>
      </c>
      <c r="AB3749" t="s">
        <v>76</v>
      </c>
      <c r="AC3749" t="s">
        <v>3185</v>
      </c>
    </row>
    <row r="3750" spans="1:29" hidden="1" x14ac:dyDescent="0.25">
      <c r="A3750">
        <v>587193</v>
      </c>
      <c r="B3750" t="s">
        <v>3031</v>
      </c>
      <c r="C3750" t="s">
        <v>3168</v>
      </c>
      <c r="D3750" t="s">
        <v>63</v>
      </c>
      <c r="E3750" t="s">
        <v>99</v>
      </c>
      <c r="F3750" t="s">
        <v>100</v>
      </c>
      <c r="G3750">
        <v>1</v>
      </c>
      <c r="J3750" s="5"/>
      <c r="K3750" s="5"/>
      <c r="L3750" t="s">
        <v>2802</v>
      </c>
      <c r="M3750">
        <v>2021</v>
      </c>
      <c r="N3750">
        <v>7</v>
      </c>
      <c r="P3750" t="s">
        <v>732</v>
      </c>
      <c r="Q3750" t="s">
        <v>69</v>
      </c>
      <c r="R3750" t="s">
        <v>103</v>
      </c>
      <c r="S3750" t="s">
        <v>104</v>
      </c>
      <c r="T3750">
        <v>0.25</v>
      </c>
      <c r="U3750" s="7">
        <v>0.5</v>
      </c>
      <c r="V3750" s="4">
        <v>0.5</v>
      </c>
      <c r="Y3750">
        <v>0.5</v>
      </c>
      <c r="Z3750" t="s">
        <v>22</v>
      </c>
      <c r="AA3750" t="b">
        <v>0</v>
      </c>
      <c r="AB3750" t="s">
        <v>151</v>
      </c>
      <c r="AC3750" t="s">
        <v>151</v>
      </c>
    </row>
    <row r="3751" spans="1:29" hidden="1" x14ac:dyDescent="0.25">
      <c r="A3751">
        <v>600371</v>
      </c>
      <c r="B3751" t="s">
        <v>3031</v>
      </c>
      <c r="C3751" t="s">
        <v>3168</v>
      </c>
      <c r="D3751" t="s">
        <v>63</v>
      </c>
      <c r="E3751" t="s">
        <v>40</v>
      </c>
      <c r="F3751" t="s">
        <v>89</v>
      </c>
      <c r="G3751">
        <v>0.5</v>
      </c>
      <c r="J3751" s="5"/>
      <c r="K3751" s="5"/>
      <c r="L3751" t="s">
        <v>1549</v>
      </c>
      <c r="M3751">
        <v>2021</v>
      </c>
      <c r="N3751">
        <v>22</v>
      </c>
      <c r="O3751" t="s">
        <v>34</v>
      </c>
      <c r="Q3751" t="s">
        <v>35</v>
      </c>
      <c r="R3751" t="s">
        <v>91</v>
      </c>
      <c r="S3751" t="s">
        <v>92</v>
      </c>
      <c r="T3751">
        <v>1</v>
      </c>
      <c r="U3751" s="7">
        <v>1</v>
      </c>
      <c r="V3751" s="4">
        <v>0.5</v>
      </c>
      <c r="Y3751">
        <v>0.5</v>
      </c>
      <c r="Z3751" t="s">
        <v>22</v>
      </c>
      <c r="AA3751" t="b">
        <v>0</v>
      </c>
      <c r="AB3751" t="s">
        <v>151</v>
      </c>
      <c r="AC3751" t="s">
        <v>151</v>
      </c>
    </row>
    <row r="3752" spans="1:29" hidden="1" x14ac:dyDescent="0.25">
      <c r="A3752">
        <v>603089</v>
      </c>
      <c r="B3752" t="s">
        <v>3031</v>
      </c>
      <c r="C3752" t="s">
        <v>3168</v>
      </c>
      <c r="D3752" t="s">
        <v>63</v>
      </c>
      <c r="E3752" t="s">
        <v>40</v>
      </c>
      <c r="F3752" t="s">
        <v>171</v>
      </c>
      <c r="G3752">
        <v>1</v>
      </c>
      <c r="J3752" s="5"/>
      <c r="K3752" s="5"/>
      <c r="L3752" t="s">
        <v>2928</v>
      </c>
      <c r="M3752">
        <v>2021</v>
      </c>
      <c r="N3752">
        <v>10</v>
      </c>
      <c r="O3752" t="s">
        <v>168</v>
      </c>
      <c r="Q3752" t="s">
        <v>35</v>
      </c>
      <c r="R3752" t="s">
        <v>357</v>
      </c>
      <c r="S3752" t="s">
        <v>44</v>
      </c>
      <c r="T3752">
        <v>0.5</v>
      </c>
      <c r="U3752" s="7">
        <v>0.5</v>
      </c>
      <c r="V3752" s="4">
        <v>0.5</v>
      </c>
      <c r="Y3752">
        <v>0.5</v>
      </c>
      <c r="Z3752" t="s">
        <v>22</v>
      </c>
      <c r="AA3752" t="b">
        <v>0</v>
      </c>
      <c r="AB3752" t="s">
        <v>151</v>
      </c>
      <c r="AC3752" t="s">
        <v>151</v>
      </c>
    </row>
    <row r="3753" spans="1:29" hidden="1" x14ac:dyDescent="0.25">
      <c r="A3753">
        <v>606743</v>
      </c>
      <c r="B3753" t="s">
        <v>1724</v>
      </c>
      <c r="C3753" t="s">
        <v>3168</v>
      </c>
      <c r="D3753" t="s">
        <v>221</v>
      </c>
      <c r="E3753" t="s">
        <v>58</v>
      </c>
      <c r="G3753">
        <v>0.33333333333332998</v>
      </c>
      <c r="J3753" s="5"/>
      <c r="K3753" s="5"/>
      <c r="M3753">
        <v>2021</v>
      </c>
      <c r="N3753">
        <v>192</v>
      </c>
      <c r="O3753" t="s">
        <v>34</v>
      </c>
      <c r="P3753" t="s">
        <v>3030</v>
      </c>
      <c r="Q3753" t="s">
        <v>35</v>
      </c>
      <c r="R3753" t="s">
        <v>58</v>
      </c>
      <c r="S3753" t="s">
        <v>60</v>
      </c>
      <c r="T3753">
        <v>3</v>
      </c>
      <c r="U3753" s="7">
        <v>3</v>
      </c>
      <c r="V3753" s="4">
        <v>0.99999999999999001</v>
      </c>
      <c r="Y3753">
        <v>0.99999999999999001</v>
      </c>
      <c r="Z3753" t="s">
        <v>22</v>
      </c>
      <c r="AA3753" t="b">
        <v>0</v>
      </c>
      <c r="AB3753" t="s">
        <v>76</v>
      </c>
      <c r="AC3753" t="s">
        <v>3185</v>
      </c>
    </row>
    <row r="3754" spans="1:29" hidden="1" x14ac:dyDescent="0.25">
      <c r="A3754">
        <v>599318</v>
      </c>
      <c r="B3754" t="s">
        <v>2553</v>
      </c>
      <c r="C3754" t="s">
        <v>3168</v>
      </c>
      <c r="D3754" t="s">
        <v>234</v>
      </c>
      <c r="E3754" t="s">
        <v>249</v>
      </c>
      <c r="G3754">
        <v>0.16666666666666999</v>
      </c>
      <c r="J3754" s="5"/>
      <c r="K3754" s="5"/>
      <c r="M3754">
        <v>2021</v>
      </c>
      <c r="N3754">
        <v>72</v>
      </c>
      <c r="P3754" t="s">
        <v>987</v>
      </c>
      <c r="Q3754" t="s">
        <v>35</v>
      </c>
      <c r="R3754" t="s">
        <v>249</v>
      </c>
      <c r="S3754" t="s">
        <v>191</v>
      </c>
      <c r="T3754">
        <v>1</v>
      </c>
      <c r="U3754" s="7">
        <v>1</v>
      </c>
      <c r="V3754" s="4">
        <v>0.16666666666666999</v>
      </c>
      <c r="Y3754">
        <v>0.16666666666666999</v>
      </c>
      <c r="Z3754" t="s">
        <v>22</v>
      </c>
      <c r="AA3754" t="b">
        <v>0</v>
      </c>
      <c r="AB3754" t="s">
        <v>76</v>
      </c>
      <c r="AC3754" t="s">
        <v>3186</v>
      </c>
    </row>
    <row r="3755" spans="1:29" hidden="1" x14ac:dyDescent="0.25">
      <c r="A3755">
        <v>599319</v>
      </c>
      <c r="B3755" t="s">
        <v>2553</v>
      </c>
      <c r="C3755" t="s">
        <v>3168</v>
      </c>
      <c r="D3755" t="s">
        <v>234</v>
      </c>
      <c r="E3755" t="s">
        <v>249</v>
      </c>
      <c r="G3755">
        <v>0.16666666666666999</v>
      </c>
      <c r="J3755" s="5"/>
      <c r="K3755" s="5"/>
      <c r="M3755">
        <v>2021</v>
      </c>
      <c r="N3755">
        <v>52</v>
      </c>
      <c r="P3755" t="s">
        <v>987</v>
      </c>
      <c r="Q3755" t="s">
        <v>35</v>
      </c>
      <c r="R3755" t="s">
        <v>249</v>
      </c>
      <c r="S3755" t="s">
        <v>191</v>
      </c>
      <c r="T3755">
        <v>1</v>
      </c>
      <c r="U3755" s="7">
        <v>1</v>
      </c>
      <c r="V3755" s="4">
        <v>0.16666666666666999</v>
      </c>
      <c r="Y3755">
        <v>0.16666666666666999</v>
      </c>
      <c r="Z3755" t="s">
        <v>22</v>
      </c>
      <c r="AA3755" t="b">
        <v>0</v>
      </c>
      <c r="AB3755" t="s">
        <v>76</v>
      </c>
      <c r="AC3755" t="s">
        <v>3186</v>
      </c>
    </row>
    <row r="3756" spans="1:29" hidden="1" x14ac:dyDescent="0.25">
      <c r="A3756">
        <v>599320</v>
      </c>
      <c r="B3756" t="s">
        <v>2553</v>
      </c>
      <c r="C3756" t="s">
        <v>3168</v>
      </c>
      <c r="D3756" t="s">
        <v>234</v>
      </c>
      <c r="E3756" t="s">
        <v>249</v>
      </c>
      <c r="G3756">
        <v>0.16666666666666999</v>
      </c>
      <c r="J3756" s="5"/>
      <c r="K3756" s="5"/>
      <c r="M3756">
        <v>2021</v>
      </c>
      <c r="N3756">
        <v>52</v>
      </c>
      <c r="P3756" t="s">
        <v>987</v>
      </c>
      <c r="Q3756" t="s">
        <v>35</v>
      </c>
      <c r="R3756" t="s">
        <v>249</v>
      </c>
      <c r="S3756" t="s">
        <v>191</v>
      </c>
      <c r="T3756">
        <v>1</v>
      </c>
      <c r="U3756" s="7">
        <v>1</v>
      </c>
      <c r="V3756" s="4">
        <v>0.16666666666666999</v>
      </c>
      <c r="Y3756">
        <v>0.16666666666666999</v>
      </c>
      <c r="Z3756" t="s">
        <v>22</v>
      </c>
      <c r="AA3756" t="b">
        <v>0</v>
      </c>
      <c r="AB3756" t="s">
        <v>76</v>
      </c>
      <c r="AC3756" t="s">
        <v>3186</v>
      </c>
    </row>
    <row r="3757" spans="1:29" hidden="1" x14ac:dyDescent="0.25">
      <c r="A3757">
        <v>599321</v>
      </c>
      <c r="B3757" t="s">
        <v>2553</v>
      </c>
      <c r="C3757" t="s">
        <v>3168</v>
      </c>
      <c r="D3757" t="s">
        <v>234</v>
      </c>
      <c r="E3757" t="s">
        <v>249</v>
      </c>
      <c r="G3757">
        <v>0.16666666666666999</v>
      </c>
      <c r="J3757" s="5"/>
      <c r="K3757" s="5"/>
      <c r="M3757">
        <v>2021</v>
      </c>
      <c r="N3757">
        <v>52</v>
      </c>
      <c r="P3757" t="s">
        <v>987</v>
      </c>
      <c r="Q3757" t="s">
        <v>35</v>
      </c>
      <c r="R3757" t="s">
        <v>249</v>
      </c>
      <c r="S3757" t="s">
        <v>191</v>
      </c>
      <c r="T3757">
        <v>1</v>
      </c>
      <c r="U3757" s="7">
        <v>1</v>
      </c>
      <c r="V3757" s="4">
        <v>0.16666666666666999</v>
      </c>
      <c r="Y3757">
        <v>0.16666666666666999</v>
      </c>
      <c r="Z3757" t="s">
        <v>22</v>
      </c>
      <c r="AA3757" t="b">
        <v>0</v>
      </c>
      <c r="AB3757" t="s">
        <v>76</v>
      </c>
      <c r="AC3757" t="s">
        <v>3186</v>
      </c>
    </row>
    <row r="3758" spans="1:29" hidden="1" x14ac:dyDescent="0.25">
      <c r="A3758">
        <v>601579</v>
      </c>
      <c r="B3758" t="s">
        <v>2194</v>
      </c>
      <c r="C3758" t="s">
        <v>3168</v>
      </c>
      <c r="D3758" t="s">
        <v>263</v>
      </c>
      <c r="E3758" t="s">
        <v>568</v>
      </c>
      <c r="G3758">
        <v>0.25</v>
      </c>
      <c r="J3758" s="5"/>
      <c r="K3758" s="5"/>
      <c r="M3758">
        <v>2020</v>
      </c>
      <c r="N3758">
        <v>100</v>
      </c>
      <c r="P3758" t="s">
        <v>266</v>
      </c>
      <c r="Q3758" t="s">
        <v>35</v>
      </c>
      <c r="R3758" t="s">
        <v>568</v>
      </c>
      <c r="S3758" t="s">
        <v>191</v>
      </c>
      <c r="T3758">
        <v>1</v>
      </c>
      <c r="U3758" s="7">
        <v>1</v>
      </c>
      <c r="V3758" s="4">
        <v>0.25</v>
      </c>
      <c r="Y3758">
        <v>0.25</v>
      </c>
      <c r="Z3758" t="s">
        <v>22</v>
      </c>
      <c r="AA3758" t="b">
        <v>0</v>
      </c>
      <c r="AB3758" t="s">
        <v>151</v>
      </c>
      <c r="AC3758" t="s">
        <v>3189</v>
      </c>
    </row>
    <row r="3759" spans="1:29" hidden="1" x14ac:dyDescent="0.25">
      <c r="A3759">
        <v>589736</v>
      </c>
      <c r="B3759" t="s">
        <v>2197</v>
      </c>
      <c r="C3759" t="s">
        <v>3168</v>
      </c>
      <c r="D3759" t="s">
        <v>108</v>
      </c>
      <c r="E3759" t="s">
        <v>117</v>
      </c>
      <c r="G3759">
        <v>1</v>
      </c>
      <c r="J3759" s="5"/>
      <c r="K3759" s="5"/>
      <c r="L3759" t="s">
        <v>3032</v>
      </c>
      <c r="M3759">
        <v>2021</v>
      </c>
      <c r="N3759">
        <v>16</v>
      </c>
      <c r="O3759" t="s">
        <v>184</v>
      </c>
      <c r="P3759" t="s">
        <v>3033</v>
      </c>
      <c r="Q3759" t="s">
        <v>69</v>
      </c>
      <c r="R3759" t="s">
        <v>117</v>
      </c>
      <c r="S3759" t="s">
        <v>120</v>
      </c>
      <c r="T3759">
        <v>1</v>
      </c>
      <c r="U3759" s="7">
        <v>2</v>
      </c>
      <c r="V3759" s="4">
        <v>2</v>
      </c>
      <c r="Y3759">
        <v>2</v>
      </c>
      <c r="Z3759" t="s">
        <v>22</v>
      </c>
      <c r="AA3759" t="b">
        <v>0</v>
      </c>
      <c r="AB3759" t="s">
        <v>116</v>
      </c>
      <c r="AC3759" t="s">
        <v>116</v>
      </c>
    </row>
    <row r="3760" spans="1:29" x14ac:dyDescent="0.25">
      <c r="A3760">
        <v>607118</v>
      </c>
      <c r="B3760" t="s">
        <v>1601</v>
      </c>
      <c r="C3760" t="s">
        <v>3168</v>
      </c>
      <c r="D3760" t="s">
        <v>57</v>
      </c>
      <c r="E3760" t="s">
        <v>193</v>
      </c>
      <c r="G3760">
        <v>1</v>
      </c>
      <c r="J3760" s="5"/>
      <c r="K3760" s="5"/>
      <c r="M3760">
        <v>2021</v>
      </c>
      <c r="N3760">
        <v>420</v>
      </c>
      <c r="O3760" t="s">
        <v>34</v>
      </c>
      <c r="P3760" t="s">
        <v>3034</v>
      </c>
      <c r="Q3760" t="s">
        <v>35</v>
      </c>
      <c r="R3760" t="s">
        <v>193</v>
      </c>
      <c r="S3760" t="s">
        <v>60</v>
      </c>
      <c r="T3760">
        <v>3</v>
      </c>
      <c r="U3760" s="7">
        <v>3</v>
      </c>
      <c r="V3760" s="4">
        <v>3</v>
      </c>
      <c r="Y3760">
        <v>3</v>
      </c>
      <c r="Z3760" t="s">
        <v>22</v>
      </c>
      <c r="AA3760" t="b">
        <v>0</v>
      </c>
      <c r="AB3760" t="s">
        <v>45</v>
      </c>
      <c r="AC3760" t="s">
        <v>45</v>
      </c>
    </row>
    <row r="3761" spans="1:29" hidden="1" x14ac:dyDescent="0.25">
      <c r="A3761">
        <v>608558</v>
      </c>
      <c r="B3761" t="s">
        <v>3035</v>
      </c>
      <c r="C3761" t="s">
        <v>3168</v>
      </c>
      <c r="D3761" t="s">
        <v>28</v>
      </c>
      <c r="E3761" t="s">
        <v>288</v>
      </c>
      <c r="G3761">
        <v>0.14285714285713999</v>
      </c>
      <c r="J3761" s="5"/>
      <c r="K3761" s="5"/>
      <c r="M3761">
        <v>2020</v>
      </c>
      <c r="N3761">
        <v>66</v>
      </c>
      <c r="O3761" t="s">
        <v>34</v>
      </c>
      <c r="P3761" t="s">
        <v>698</v>
      </c>
      <c r="Q3761" t="s">
        <v>35</v>
      </c>
      <c r="R3761" t="s">
        <v>288</v>
      </c>
      <c r="S3761" t="s">
        <v>61</v>
      </c>
      <c r="T3761">
        <v>0</v>
      </c>
      <c r="U3761" s="7">
        <v>0</v>
      </c>
      <c r="V3761" s="4">
        <v>0</v>
      </c>
      <c r="Y3761">
        <v>0</v>
      </c>
      <c r="Z3761" t="s">
        <v>22</v>
      </c>
      <c r="AA3761" t="b">
        <v>0</v>
      </c>
      <c r="AB3761" t="s">
        <v>45</v>
      </c>
      <c r="AC3761" t="s">
        <v>45</v>
      </c>
    </row>
    <row r="3762" spans="1:29" hidden="1" x14ac:dyDescent="0.25">
      <c r="A3762">
        <v>601020</v>
      </c>
      <c r="B3762" t="s">
        <v>2218</v>
      </c>
      <c r="C3762" t="s">
        <v>3168</v>
      </c>
      <c r="D3762" t="s">
        <v>323</v>
      </c>
      <c r="E3762" t="s">
        <v>40</v>
      </c>
      <c r="F3762" t="s">
        <v>171</v>
      </c>
      <c r="G3762">
        <v>1</v>
      </c>
      <c r="J3762" s="5"/>
      <c r="K3762" s="5"/>
      <c r="L3762" t="s">
        <v>3036</v>
      </c>
      <c r="M3762">
        <v>2021</v>
      </c>
      <c r="N3762">
        <v>10</v>
      </c>
      <c r="O3762" t="s">
        <v>168</v>
      </c>
      <c r="Q3762" t="s">
        <v>35</v>
      </c>
      <c r="R3762" t="s">
        <v>357</v>
      </c>
      <c r="S3762" t="s">
        <v>44</v>
      </c>
      <c r="T3762">
        <v>0.5</v>
      </c>
      <c r="U3762" s="7">
        <v>0.5</v>
      </c>
      <c r="V3762" s="4">
        <v>0.5</v>
      </c>
      <c r="Y3762">
        <v>0.5</v>
      </c>
      <c r="Z3762" t="s">
        <v>22</v>
      </c>
      <c r="AA3762" t="b">
        <v>0</v>
      </c>
      <c r="AB3762" t="s">
        <v>151</v>
      </c>
      <c r="AC3762" t="s">
        <v>3189</v>
      </c>
    </row>
    <row r="3763" spans="1:29" hidden="1" x14ac:dyDescent="0.25">
      <c r="A3763">
        <v>607012</v>
      </c>
      <c r="B3763" t="s">
        <v>2218</v>
      </c>
      <c r="C3763" t="s">
        <v>3168</v>
      </c>
      <c r="D3763" t="s">
        <v>141</v>
      </c>
      <c r="E3763" t="s">
        <v>288</v>
      </c>
      <c r="G3763">
        <v>1</v>
      </c>
      <c r="J3763" s="5"/>
      <c r="K3763" s="5"/>
      <c r="M3763">
        <v>2020</v>
      </c>
      <c r="N3763">
        <v>91</v>
      </c>
      <c r="O3763" t="s">
        <v>34</v>
      </c>
      <c r="P3763" t="s">
        <v>3037</v>
      </c>
      <c r="Q3763" t="s">
        <v>35</v>
      </c>
      <c r="R3763" t="s">
        <v>288</v>
      </c>
      <c r="S3763" t="s">
        <v>61</v>
      </c>
      <c r="T3763">
        <v>0</v>
      </c>
      <c r="U3763" s="7">
        <v>0</v>
      </c>
      <c r="V3763" s="4">
        <v>0</v>
      </c>
      <c r="Y3763">
        <v>0</v>
      </c>
      <c r="Z3763" t="s">
        <v>22</v>
      </c>
      <c r="AA3763" t="b">
        <v>0</v>
      </c>
      <c r="AB3763" t="s">
        <v>76</v>
      </c>
      <c r="AC3763" t="s">
        <v>3185</v>
      </c>
    </row>
    <row r="3764" spans="1:29" hidden="1" x14ac:dyDescent="0.25">
      <c r="A3764">
        <v>607014</v>
      </c>
      <c r="B3764" t="s">
        <v>2218</v>
      </c>
      <c r="C3764" t="s">
        <v>3168</v>
      </c>
      <c r="D3764" t="s">
        <v>141</v>
      </c>
      <c r="E3764" t="s">
        <v>599</v>
      </c>
      <c r="G3764">
        <v>1</v>
      </c>
      <c r="J3764" s="5"/>
      <c r="K3764" s="5"/>
      <c r="M3764">
        <v>2020</v>
      </c>
      <c r="N3764">
        <v>136</v>
      </c>
      <c r="O3764" t="s">
        <v>34</v>
      </c>
      <c r="P3764" t="s">
        <v>1154</v>
      </c>
      <c r="Q3764" t="s">
        <v>35</v>
      </c>
      <c r="R3764" t="s">
        <v>599</v>
      </c>
      <c r="S3764" t="s">
        <v>191</v>
      </c>
      <c r="T3764">
        <v>1</v>
      </c>
      <c r="U3764" s="7">
        <v>1</v>
      </c>
      <c r="V3764" s="4">
        <v>1</v>
      </c>
      <c r="Y3764">
        <v>1</v>
      </c>
      <c r="Z3764" t="s">
        <v>22</v>
      </c>
      <c r="AA3764" t="b">
        <v>0</v>
      </c>
      <c r="AB3764" t="s">
        <v>116</v>
      </c>
      <c r="AC3764" t="s">
        <v>116</v>
      </c>
    </row>
    <row r="3765" spans="1:29" hidden="1" x14ac:dyDescent="0.25">
      <c r="A3765">
        <v>607016</v>
      </c>
      <c r="B3765" t="s">
        <v>2218</v>
      </c>
      <c r="C3765" t="s">
        <v>3168</v>
      </c>
      <c r="D3765" t="s">
        <v>141</v>
      </c>
      <c r="E3765" t="s">
        <v>599</v>
      </c>
      <c r="G3765">
        <v>1</v>
      </c>
      <c r="J3765" s="5"/>
      <c r="K3765" s="5"/>
      <c r="M3765">
        <v>2020</v>
      </c>
      <c r="N3765">
        <v>124</v>
      </c>
      <c r="O3765" t="s">
        <v>34</v>
      </c>
      <c r="P3765" t="s">
        <v>1154</v>
      </c>
      <c r="Q3765" t="s">
        <v>35</v>
      </c>
      <c r="R3765" t="s">
        <v>599</v>
      </c>
      <c r="S3765" t="s">
        <v>191</v>
      </c>
      <c r="T3765">
        <v>1</v>
      </c>
      <c r="U3765" s="7">
        <v>1</v>
      </c>
      <c r="V3765" s="4">
        <v>1</v>
      </c>
      <c r="Y3765">
        <v>1</v>
      </c>
      <c r="Z3765" t="s">
        <v>22</v>
      </c>
      <c r="AA3765" t="b">
        <v>0</v>
      </c>
      <c r="AB3765" t="s">
        <v>151</v>
      </c>
      <c r="AC3765" t="s">
        <v>3189</v>
      </c>
    </row>
    <row r="3766" spans="1:29" hidden="1" x14ac:dyDescent="0.25">
      <c r="A3766">
        <v>587044</v>
      </c>
      <c r="B3766" t="s">
        <v>2240</v>
      </c>
      <c r="C3766" t="s">
        <v>3168</v>
      </c>
      <c r="D3766" t="s">
        <v>141</v>
      </c>
      <c r="E3766" t="s">
        <v>193</v>
      </c>
      <c r="G3766">
        <v>0.33333333333332998</v>
      </c>
      <c r="J3766" s="5"/>
      <c r="K3766" s="5"/>
      <c r="M3766">
        <v>2020</v>
      </c>
      <c r="N3766">
        <v>241</v>
      </c>
      <c r="O3766" t="s">
        <v>34</v>
      </c>
      <c r="P3766" t="s">
        <v>176</v>
      </c>
      <c r="Q3766" t="s">
        <v>35</v>
      </c>
      <c r="R3766" t="s">
        <v>193</v>
      </c>
      <c r="S3766" t="s">
        <v>60</v>
      </c>
      <c r="T3766">
        <v>9</v>
      </c>
      <c r="U3766" s="7">
        <v>9</v>
      </c>
      <c r="V3766" s="4">
        <v>2.9999999999999698</v>
      </c>
      <c r="Y3766">
        <v>2.9999999999999698</v>
      </c>
      <c r="Z3766" t="s">
        <v>22</v>
      </c>
      <c r="AA3766" t="b">
        <v>0</v>
      </c>
      <c r="AB3766" t="s">
        <v>151</v>
      </c>
      <c r="AC3766" t="s">
        <v>151</v>
      </c>
    </row>
    <row r="3767" spans="1:29" hidden="1" x14ac:dyDescent="0.25">
      <c r="A3767">
        <v>589619</v>
      </c>
      <c r="B3767" t="s">
        <v>2240</v>
      </c>
      <c r="C3767" t="s">
        <v>3168</v>
      </c>
      <c r="D3767" t="s">
        <v>141</v>
      </c>
      <c r="E3767" t="s">
        <v>382</v>
      </c>
      <c r="G3767">
        <v>0.33333333333332998</v>
      </c>
      <c r="J3767" s="5"/>
      <c r="K3767" s="5"/>
      <c r="M3767">
        <v>2021</v>
      </c>
      <c r="N3767">
        <v>58</v>
      </c>
      <c r="P3767" t="s">
        <v>283</v>
      </c>
      <c r="Q3767" t="s">
        <v>35</v>
      </c>
      <c r="R3767" t="s">
        <v>382</v>
      </c>
      <c r="S3767" t="s">
        <v>61</v>
      </c>
      <c r="T3767">
        <v>0</v>
      </c>
      <c r="U3767" s="7">
        <v>0</v>
      </c>
      <c r="V3767" s="4">
        <v>0</v>
      </c>
      <c r="Y3767">
        <v>0</v>
      </c>
      <c r="Z3767" t="s">
        <v>22</v>
      </c>
      <c r="AA3767" t="b">
        <v>0</v>
      </c>
      <c r="AB3767" t="s">
        <v>151</v>
      </c>
      <c r="AC3767" t="s">
        <v>151</v>
      </c>
    </row>
    <row r="3768" spans="1:29" hidden="1" x14ac:dyDescent="0.25">
      <c r="A3768">
        <v>598590</v>
      </c>
      <c r="B3768" t="s">
        <v>2242</v>
      </c>
      <c r="C3768" t="s">
        <v>3168</v>
      </c>
      <c r="D3768" t="s">
        <v>201</v>
      </c>
      <c r="E3768" t="s">
        <v>40</v>
      </c>
      <c r="F3768" t="s">
        <v>89</v>
      </c>
      <c r="G3768">
        <v>1</v>
      </c>
      <c r="J3768" s="5"/>
      <c r="K3768" s="5"/>
      <c r="L3768" t="s">
        <v>1549</v>
      </c>
      <c r="M3768">
        <v>2021</v>
      </c>
      <c r="N3768">
        <v>11</v>
      </c>
      <c r="O3768" t="s">
        <v>34</v>
      </c>
      <c r="Q3768" t="s">
        <v>69</v>
      </c>
      <c r="R3768" t="s">
        <v>91</v>
      </c>
      <c r="S3768" t="s">
        <v>92</v>
      </c>
      <c r="T3768">
        <v>1</v>
      </c>
      <c r="U3768" s="7">
        <v>2</v>
      </c>
      <c r="V3768" s="4">
        <v>2</v>
      </c>
      <c r="Y3768">
        <v>2</v>
      </c>
      <c r="Z3768" t="s">
        <v>22</v>
      </c>
      <c r="AA3768" t="b">
        <v>0</v>
      </c>
      <c r="AB3768" t="s">
        <v>151</v>
      </c>
      <c r="AC3768" t="s">
        <v>458</v>
      </c>
    </row>
    <row r="3769" spans="1:29" hidden="1" x14ac:dyDescent="0.25">
      <c r="A3769">
        <v>602633</v>
      </c>
      <c r="B3769" t="s">
        <v>2242</v>
      </c>
      <c r="C3769" t="s">
        <v>3168</v>
      </c>
      <c r="D3769" t="s">
        <v>201</v>
      </c>
      <c r="E3769" t="s">
        <v>40</v>
      </c>
      <c r="F3769" t="s">
        <v>41</v>
      </c>
      <c r="G3769">
        <v>1</v>
      </c>
      <c r="J3769" s="5"/>
      <c r="K3769" s="5"/>
      <c r="L3769" t="s">
        <v>2887</v>
      </c>
      <c r="M3769">
        <v>2021</v>
      </c>
      <c r="N3769">
        <v>11</v>
      </c>
      <c r="O3769" t="s">
        <v>34</v>
      </c>
      <c r="Q3769" t="s">
        <v>69</v>
      </c>
      <c r="R3769" t="s">
        <v>43</v>
      </c>
      <c r="S3769" t="s">
        <v>44</v>
      </c>
      <c r="T3769">
        <v>0.5</v>
      </c>
      <c r="U3769" s="7">
        <v>1</v>
      </c>
      <c r="V3769" s="4">
        <v>1</v>
      </c>
      <c r="Y3769">
        <v>1</v>
      </c>
      <c r="Z3769" t="s">
        <v>22</v>
      </c>
      <c r="AA3769" t="b">
        <v>0</v>
      </c>
      <c r="AB3769" t="s">
        <v>151</v>
      </c>
      <c r="AC3769" t="s">
        <v>458</v>
      </c>
    </row>
    <row r="3770" spans="1:29" hidden="1" x14ac:dyDescent="0.25">
      <c r="A3770">
        <v>602968</v>
      </c>
      <c r="B3770" t="s">
        <v>2242</v>
      </c>
      <c r="C3770" t="s">
        <v>3168</v>
      </c>
      <c r="D3770" t="s">
        <v>201</v>
      </c>
      <c r="E3770" t="s">
        <v>40</v>
      </c>
      <c r="F3770" t="s">
        <v>41</v>
      </c>
      <c r="G3770">
        <v>0.33333333333332998</v>
      </c>
      <c r="J3770" s="5"/>
      <c r="K3770" s="5"/>
      <c r="L3770" t="s">
        <v>458</v>
      </c>
      <c r="M3770">
        <v>2021</v>
      </c>
      <c r="N3770">
        <v>18</v>
      </c>
      <c r="O3770" t="s">
        <v>34</v>
      </c>
      <c r="Q3770" t="s">
        <v>35</v>
      </c>
      <c r="R3770" t="s">
        <v>43</v>
      </c>
      <c r="S3770" t="s">
        <v>44</v>
      </c>
      <c r="T3770">
        <v>0.5</v>
      </c>
      <c r="U3770" s="7">
        <v>0.5</v>
      </c>
      <c r="V3770" s="4">
        <v>0.16666666666666499</v>
      </c>
      <c r="Y3770">
        <v>0.16666666666666499</v>
      </c>
      <c r="Z3770" t="s">
        <v>22</v>
      </c>
      <c r="AA3770" t="b">
        <v>0</v>
      </c>
      <c r="AB3770" t="s">
        <v>151</v>
      </c>
      <c r="AC3770" t="s">
        <v>458</v>
      </c>
    </row>
    <row r="3771" spans="1:29" hidden="1" x14ac:dyDescent="0.25">
      <c r="A3771">
        <v>604603</v>
      </c>
      <c r="B3771" t="s">
        <v>2242</v>
      </c>
      <c r="C3771" t="s">
        <v>3168</v>
      </c>
      <c r="D3771" t="s">
        <v>201</v>
      </c>
      <c r="E3771" t="s">
        <v>40</v>
      </c>
      <c r="F3771" t="s">
        <v>41</v>
      </c>
      <c r="G3771">
        <v>1</v>
      </c>
      <c r="J3771" s="5"/>
      <c r="K3771" s="5"/>
      <c r="L3771" t="s">
        <v>1680</v>
      </c>
      <c r="M3771">
        <v>2021</v>
      </c>
      <c r="N3771">
        <v>9</v>
      </c>
      <c r="O3771" t="s">
        <v>34</v>
      </c>
      <c r="Q3771" t="s">
        <v>35</v>
      </c>
      <c r="R3771" t="s">
        <v>43</v>
      </c>
      <c r="S3771" t="s">
        <v>44</v>
      </c>
      <c r="T3771">
        <v>0.5</v>
      </c>
      <c r="U3771" s="7">
        <v>0.5</v>
      </c>
      <c r="V3771" s="4">
        <v>0.5</v>
      </c>
      <c r="Y3771">
        <v>0.5</v>
      </c>
      <c r="Z3771" t="s">
        <v>22</v>
      </c>
      <c r="AA3771" t="b">
        <v>0</v>
      </c>
      <c r="AB3771" t="s">
        <v>151</v>
      </c>
      <c r="AC3771" t="s">
        <v>458</v>
      </c>
    </row>
    <row r="3772" spans="1:29" hidden="1" x14ac:dyDescent="0.25">
      <c r="A3772">
        <v>604610</v>
      </c>
      <c r="B3772" t="s">
        <v>2242</v>
      </c>
      <c r="C3772" t="s">
        <v>3168</v>
      </c>
      <c r="D3772" t="s">
        <v>201</v>
      </c>
      <c r="E3772" t="s">
        <v>288</v>
      </c>
      <c r="G3772">
        <v>1</v>
      </c>
      <c r="J3772" s="5"/>
      <c r="K3772" s="5"/>
      <c r="M3772">
        <v>2021</v>
      </c>
      <c r="N3772">
        <v>64</v>
      </c>
      <c r="O3772" t="s">
        <v>34</v>
      </c>
      <c r="P3772" t="s">
        <v>2243</v>
      </c>
      <c r="Q3772" t="s">
        <v>35</v>
      </c>
      <c r="R3772" t="s">
        <v>288</v>
      </c>
      <c r="S3772" t="s">
        <v>61</v>
      </c>
      <c r="T3772">
        <v>0</v>
      </c>
      <c r="U3772" s="7">
        <v>0</v>
      </c>
      <c r="V3772" s="4">
        <v>0</v>
      </c>
      <c r="Y3772">
        <v>0</v>
      </c>
      <c r="Z3772" t="s">
        <v>22</v>
      </c>
      <c r="AA3772" t="b">
        <v>0</v>
      </c>
      <c r="AB3772" t="s">
        <v>151</v>
      </c>
      <c r="AC3772" t="s">
        <v>458</v>
      </c>
    </row>
    <row r="3773" spans="1:29" hidden="1" x14ac:dyDescent="0.25">
      <c r="A3773">
        <v>607716</v>
      </c>
      <c r="B3773" t="s">
        <v>2246</v>
      </c>
      <c r="C3773" t="s">
        <v>3168</v>
      </c>
      <c r="D3773" t="s">
        <v>317</v>
      </c>
      <c r="E3773" t="s">
        <v>40</v>
      </c>
      <c r="F3773" t="s">
        <v>171</v>
      </c>
      <c r="G3773">
        <v>1</v>
      </c>
      <c r="J3773" s="5"/>
      <c r="K3773" s="5"/>
      <c r="L3773" t="s">
        <v>3038</v>
      </c>
      <c r="M3773">
        <v>2021</v>
      </c>
      <c r="N3773">
        <v>21</v>
      </c>
      <c r="O3773" t="s">
        <v>184</v>
      </c>
      <c r="Q3773" t="s">
        <v>319</v>
      </c>
      <c r="R3773" t="s">
        <v>357</v>
      </c>
      <c r="S3773" t="s">
        <v>44</v>
      </c>
      <c r="T3773">
        <v>0.5</v>
      </c>
      <c r="U3773" s="7">
        <v>1</v>
      </c>
      <c r="V3773" s="4">
        <v>1</v>
      </c>
      <c r="Y3773">
        <v>1</v>
      </c>
      <c r="Z3773" t="s">
        <v>22</v>
      </c>
      <c r="AA3773" t="b">
        <v>0</v>
      </c>
      <c r="AB3773" t="s">
        <v>110</v>
      </c>
      <c r="AC3773" t="s">
        <v>110</v>
      </c>
    </row>
    <row r="3774" spans="1:29" hidden="1" x14ac:dyDescent="0.25">
      <c r="A3774">
        <v>607725</v>
      </c>
      <c r="B3774" t="s">
        <v>2246</v>
      </c>
      <c r="C3774" t="s">
        <v>3168</v>
      </c>
      <c r="D3774" t="s">
        <v>317</v>
      </c>
      <c r="E3774" t="s">
        <v>117</v>
      </c>
      <c r="G3774">
        <v>1</v>
      </c>
      <c r="J3774" s="5"/>
      <c r="K3774" s="5"/>
      <c r="L3774" t="s">
        <v>3039</v>
      </c>
      <c r="M3774">
        <v>2021</v>
      </c>
      <c r="N3774">
        <v>15</v>
      </c>
      <c r="O3774" t="s">
        <v>159</v>
      </c>
      <c r="P3774" t="s">
        <v>3040</v>
      </c>
      <c r="Q3774" t="s">
        <v>319</v>
      </c>
      <c r="R3774" t="s">
        <v>117</v>
      </c>
      <c r="S3774" t="s">
        <v>120</v>
      </c>
      <c r="T3774">
        <v>1</v>
      </c>
      <c r="U3774" s="7">
        <v>2</v>
      </c>
      <c r="V3774" s="4">
        <v>2</v>
      </c>
      <c r="Y3774">
        <v>2</v>
      </c>
      <c r="Z3774" t="s">
        <v>22</v>
      </c>
      <c r="AA3774" t="b">
        <v>0</v>
      </c>
      <c r="AB3774" t="s">
        <v>110</v>
      </c>
      <c r="AC3774" t="s">
        <v>110</v>
      </c>
    </row>
    <row r="3775" spans="1:29" hidden="1" x14ac:dyDescent="0.25">
      <c r="A3775">
        <v>607726</v>
      </c>
      <c r="B3775" t="s">
        <v>2246</v>
      </c>
      <c r="C3775" t="s">
        <v>3168</v>
      </c>
      <c r="D3775" t="s">
        <v>317</v>
      </c>
      <c r="E3775" t="s">
        <v>117</v>
      </c>
      <c r="G3775">
        <v>1</v>
      </c>
      <c r="J3775" s="5"/>
      <c r="K3775" s="5"/>
      <c r="L3775" t="s">
        <v>3041</v>
      </c>
      <c r="M3775">
        <v>2021</v>
      </c>
      <c r="N3775">
        <v>24</v>
      </c>
      <c r="O3775" t="s">
        <v>159</v>
      </c>
      <c r="P3775" t="s">
        <v>3042</v>
      </c>
      <c r="Q3775" t="s">
        <v>319</v>
      </c>
      <c r="R3775" t="s">
        <v>117</v>
      </c>
      <c r="S3775" t="s">
        <v>120</v>
      </c>
      <c r="T3775">
        <v>1</v>
      </c>
      <c r="U3775" s="7">
        <v>2</v>
      </c>
      <c r="V3775" s="4">
        <v>2</v>
      </c>
      <c r="Y3775">
        <v>2</v>
      </c>
      <c r="Z3775" t="s">
        <v>22</v>
      </c>
      <c r="AA3775" t="b">
        <v>0</v>
      </c>
      <c r="AB3775" t="s">
        <v>110</v>
      </c>
      <c r="AC3775" t="s">
        <v>110</v>
      </c>
    </row>
    <row r="3776" spans="1:29" hidden="1" x14ac:dyDescent="0.25">
      <c r="A3776">
        <v>608048</v>
      </c>
      <c r="B3776" t="s">
        <v>2246</v>
      </c>
      <c r="C3776" t="s">
        <v>3168</v>
      </c>
      <c r="D3776" t="s">
        <v>317</v>
      </c>
      <c r="E3776" t="s">
        <v>228</v>
      </c>
      <c r="G3776">
        <v>1</v>
      </c>
      <c r="J3776" s="5"/>
      <c r="K3776" s="5"/>
      <c r="L3776" t="s">
        <v>3043</v>
      </c>
      <c r="M3776">
        <v>2021</v>
      </c>
      <c r="N3776">
        <v>30</v>
      </c>
      <c r="P3776" t="s">
        <v>2260</v>
      </c>
      <c r="Q3776" t="s">
        <v>319</v>
      </c>
      <c r="R3776" t="s">
        <v>228</v>
      </c>
      <c r="S3776" t="s">
        <v>61</v>
      </c>
      <c r="T3776">
        <v>0</v>
      </c>
      <c r="U3776" s="7">
        <v>0</v>
      </c>
      <c r="V3776" s="4">
        <v>0</v>
      </c>
      <c r="Y3776">
        <v>0</v>
      </c>
      <c r="Z3776" t="s">
        <v>22</v>
      </c>
      <c r="AA3776" t="b">
        <v>0</v>
      </c>
      <c r="AB3776" t="s">
        <v>110</v>
      </c>
      <c r="AC3776" t="s">
        <v>110</v>
      </c>
    </row>
    <row r="3777" spans="1:29" hidden="1" x14ac:dyDescent="0.25">
      <c r="A3777">
        <v>602114</v>
      </c>
      <c r="B3777" t="s">
        <v>302</v>
      </c>
      <c r="C3777" t="s">
        <v>3168</v>
      </c>
      <c r="D3777" t="s">
        <v>130</v>
      </c>
      <c r="E3777" t="s">
        <v>553</v>
      </c>
      <c r="F3777" t="s">
        <v>89</v>
      </c>
      <c r="G3777">
        <v>0.5</v>
      </c>
      <c r="J3777" s="5"/>
      <c r="K3777" s="5"/>
      <c r="L3777" t="s">
        <v>1080</v>
      </c>
      <c r="M3777">
        <v>2021</v>
      </c>
      <c r="N3777">
        <v>1</v>
      </c>
      <c r="O3777" t="s">
        <v>34</v>
      </c>
      <c r="Q3777" t="s">
        <v>35</v>
      </c>
      <c r="R3777" t="s">
        <v>3106</v>
      </c>
      <c r="S3777" t="s">
        <v>92</v>
      </c>
      <c r="T3777">
        <v>1</v>
      </c>
      <c r="U3777" s="7">
        <v>1</v>
      </c>
      <c r="V3777" s="4">
        <v>0.5</v>
      </c>
      <c r="Y3777">
        <v>0.5</v>
      </c>
      <c r="Z3777" t="s">
        <v>22</v>
      </c>
      <c r="AA3777" t="b">
        <v>0</v>
      </c>
      <c r="AB3777" t="s">
        <v>76</v>
      </c>
      <c r="AC3777" t="s">
        <v>3186</v>
      </c>
    </row>
    <row r="3778" spans="1:29" hidden="1" x14ac:dyDescent="0.25">
      <c r="A3778">
        <v>581417</v>
      </c>
      <c r="B3778" t="s">
        <v>2274</v>
      </c>
      <c r="C3778" t="s">
        <v>3168</v>
      </c>
      <c r="D3778" t="s">
        <v>74</v>
      </c>
      <c r="E3778" t="s">
        <v>58</v>
      </c>
      <c r="G3778">
        <v>0.2</v>
      </c>
      <c r="J3778" s="5"/>
      <c r="K3778" s="5"/>
      <c r="L3778" t="s">
        <v>2614</v>
      </c>
      <c r="M3778">
        <v>2020</v>
      </c>
      <c r="N3778">
        <v>311</v>
      </c>
      <c r="O3778" t="s">
        <v>34</v>
      </c>
      <c r="P3778" t="s">
        <v>362</v>
      </c>
      <c r="Q3778" t="s">
        <v>35</v>
      </c>
      <c r="R3778" t="s">
        <v>58</v>
      </c>
      <c r="S3778" t="s">
        <v>60</v>
      </c>
      <c r="T3778">
        <v>3</v>
      </c>
      <c r="U3778" s="7">
        <v>3</v>
      </c>
      <c r="V3778" s="4">
        <v>0.60000000000000009</v>
      </c>
      <c r="Y3778">
        <v>0.60000000000000009</v>
      </c>
      <c r="Z3778" t="s">
        <v>22</v>
      </c>
      <c r="AA3778" t="b">
        <v>0</v>
      </c>
      <c r="AB3778" t="s">
        <v>76</v>
      </c>
      <c r="AC3778" t="s">
        <v>3185</v>
      </c>
    </row>
    <row r="3779" spans="1:29" hidden="1" x14ac:dyDescent="0.25">
      <c r="A3779">
        <v>596229</v>
      </c>
      <c r="B3779" t="s">
        <v>2275</v>
      </c>
      <c r="C3779" t="s">
        <v>3168</v>
      </c>
      <c r="D3779" t="s">
        <v>437</v>
      </c>
      <c r="E3779" t="s">
        <v>40</v>
      </c>
      <c r="F3779" t="s">
        <v>41</v>
      </c>
      <c r="G3779">
        <v>0.5</v>
      </c>
      <c r="J3779" s="5"/>
      <c r="K3779" s="5"/>
      <c r="L3779" t="s">
        <v>339</v>
      </c>
      <c r="M3779">
        <v>2020</v>
      </c>
      <c r="N3779">
        <v>16</v>
      </c>
      <c r="O3779" t="s">
        <v>34</v>
      </c>
      <c r="Q3779" t="s">
        <v>69</v>
      </c>
      <c r="R3779" t="s">
        <v>43</v>
      </c>
      <c r="S3779" t="s">
        <v>44</v>
      </c>
      <c r="T3779">
        <v>0.5</v>
      </c>
      <c r="U3779" s="7">
        <v>1</v>
      </c>
      <c r="V3779" s="4">
        <v>0.5</v>
      </c>
      <c r="Y3779">
        <v>0.5</v>
      </c>
      <c r="Z3779" t="s">
        <v>22</v>
      </c>
      <c r="AA3779" t="b">
        <v>0</v>
      </c>
      <c r="AB3779" t="s">
        <v>151</v>
      </c>
      <c r="AC3779" t="s">
        <v>151</v>
      </c>
    </row>
    <row r="3780" spans="1:29" hidden="1" x14ac:dyDescent="0.25">
      <c r="A3780">
        <v>599464</v>
      </c>
      <c r="B3780" t="s">
        <v>2275</v>
      </c>
      <c r="C3780" t="s">
        <v>3168</v>
      </c>
      <c r="D3780" t="s">
        <v>437</v>
      </c>
      <c r="E3780" t="s">
        <v>40</v>
      </c>
      <c r="F3780" t="s">
        <v>41</v>
      </c>
      <c r="G3780">
        <v>0.5</v>
      </c>
      <c r="J3780" s="5"/>
      <c r="K3780" s="5"/>
      <c r="L3780" t="s">
        <v>339</v>
      </c>
      <c r="M3780">
        <v>2020</v>
      </c>
      <c r="N3780">
        <v>18</v>
      </c>
      <c r="O3780" t="s">
        <v>34</v>
      </c>
      <c r="Q3780" t="s">
        <v>69</v>
      </c>
      <c r="R3780" t="s">
        <v>43</v>
      </c>
      <c r="S3780" t="s">
        <v>44</v>
      </c>
      <c r="T3780">
        <v>0.5</v>
      </c>
      <c r="U3780" s="7">
        <v>1</v>
      </c>
      <c r="V3780" s="4">
        <v>0.5</v>
      </c>
      <c r="Y3780">
        <v>0.5</v>
      </c>
      <c r="Z3780" t="s">
        <v>22</v>
      </c>
      <c r="AA3780" t="b">
        <v>0</v>
      </c>
      <c r="AB3780" t="s">
        <v>76</v>
      </c>
      <c r="AC3780" t="s">
        <v>3187</v>
      </c>
    </row>
    <row r="3781" spans="1:29" hidden="1" x14ac:dyDescent="0.25">
      <c r="A3781">
        <v>608836</v>
      </c>
      <c r="B3781" t="s">
        <v>2275</v>
      </c>
      <c r="C3781" t="s">
        <v>3168</v>
      </c>
      <c r="D3781" t="s">
        <v>437</v>
      </c>
      <c r="E3781" t="s">
        <v>228</v>
      </c>
      <c r="G3781">
        <v>1</v>
      </c>
      <c r="J3781" s="5"/>
      <c r="K3781" s="5"/>
      <c r="L3781" t="s">
        <v>2071</v>
      </c>
      <c r="M3781">
        <v>2021</v>
      </c>
      <c r="N3781">
        <v>5</v>
      </c>
      <c r="P3781" t="s">
        <v>2072</v>
      </c>
      <c r="Q3781" t="s">
        <v>464</v>
      </c>
      <c r="R3781" t="s">
        <v>228</v>
      </c>
      <c r="S3781" t="s">
        <v>61</v>
      </c>
      <c r="T3781">
        <v>0</v>
      </c>
      <c r="U3781" s="7">
        <v>0</v>
      </c>
      <c r="V3781" s="4">
        <v>0</v>
      </c>
      <c r="Y3781">
        <v>0</v>
      </c>
      <c r="Z3781" t="s">
        <v>22</v>
      </c>
      <c r="AA3781" t="b">
        <v>0</v>
      </c>
      <c r="AB3781" t="s">
        <v>76</v>
      </c>
      <c r="AC3781" t="s">
        <v>3187</v>
      </c>
    </row>
    <row r="3782" spans="1:29" hidden="1" x14ac:dyDescent="0.25">
      <c r="A3782">
        <v>597185</v>
      </c>
      <c r="B3782" t="s">
        <v>2277</v>
      </c>
      <c r="C3782" t="s">
        <v>3168</v>
      </c>
      <c r="D3782" t="s">
        <v>201</v>
      </c>
      <c r="E3782" t="s">
        <v>40</v>
      </c>
      <c r="F3782" t="s">
        <v>89</v>
      </c>
      <c r="G3782">
        <v>0.5</v>
      </c>
      <c r="J3782" s="5"/>
      <c r="K3782" s="5"/>
      <c r="L3782" t="s">
        <v>2924</v>
      </c>
      <c r="M3782">
        <v>2021</v>
      </c>
      <c r="N3782">
        <v>14</v>
      </c>
      <c r="O3782" t="s">
        <v>168</v>
      </c>
      <c r="Q3782" t="s">
        <v>35</v>
      </c>
      <c r="R3782" t="s">
        <v>91</v>
      </c>
      <c r="S3782" t="s">
        <v>92</v>
      </c>
      <c r="T3782">
        <v>1</v>
      </c>
      <c r="U3782" s="7">
        <v>1</v>
      </c>
      <c r="V3782" s="4">
        <v>0.5</v>
      </c>
      <c r="Y3782">
        <v>0.5</v>
      </c>
      <c r="Z3782" t="s">
        <v>22</v>
      </c>
      <c r="AA3782" t="b">
        <v>0</v>
      </c>
      <c r="AB3782" t="s">
        <v>151</v>
      </c>
      <c r="AC3782" t="s">
        <v>458</v>
      </c>
    </row>
    <row r="3783" spans="1:29" hidden="1" x14ac:dyDescent="0.25">
      <c r="A3783">
        <v>600460</v>
      </c>
      <c r="B3783" t="s">
        <v>2277</v>
      </c>
      <c r="C3783" t="s">
        <v>3168</v>
      </c>
      <c r="D3783" t="s">
        <v>201</v>
      </c>
      <c r="E3783" t="s">
        <v>288</v>
      </c>
      <c r="G3783">
        <v>0.5</v>
      </c>
      <c r="J3783" s="5"/>
      <c r="K3783" s="5"/>
      <c r="M3783">
        <v>2020</v>
      </c>
      <c r="N3783">
        <v>122</v>
      </c>
      <c r="O3783" t="s">
        <v>34</v>
      </c>
      <c r="P3783" t="s">
        <v>827</v>
      </c>
      <c r="Q3783" t="s">
        <v>35</v>
      </c>
      <c r="R3783" t="s">
        <v>288</v>
      </c>
      <c r="S3783" t="s">
        <v>61</v>
      </c>
      <c r="T3783">
        <v>0</v>
      </c>
      <c r="U3783" s="7">
        <v>0</v>
      </c>
      <c r="V3783" s="4">
        <v>0</v>
      </c>
      <c r="Y3783">
        <v>0</v>
      </c>
      <c r="Z3783" t="s">
        <v>22</v>
      </c>
      <c r="AA3783" t="b">
        <v>0</v>
      </c>
      <c r="AB3783" t="s">
        <v>151</v>
      </c>
      <c r="AC3783" t="s">
        <v>458</v>
      </c>
    </row>
    <row r="3784" spans="1:29" hidden="1" x14ac:dyDescent="0.25">
      <c r="A3784">
        <v>600471</v>
      </c>
      <c r="B3784" t="s">
        <v>2277</v>
      </c>
      <c r="C3784" t="s">
        <v>3168</v>
      </c>
      <c r="D3784" t="s">
        <v>201</v>
      </c>
      <c r="E3784" t="s">
        <v>228</v>
      </c>
      <c r="F3784" t="s">
        <v>229</v>
      </c>
      <c r="G3784">
        <v>0.5</v>
      </c>
      <c r="J3784" s="5"/>
      <c r="K3784" s="5"/>
      <c r="L3784" t="s">
        <v>2943</v>
      </c>
      <c r="M3784">
        <v>2021</v>
      </c>
      <c r="N3784">
        <v>9</v>
      </c>
      <c r="P3784" t="s">
        <v>1392</v>
      </c>
      <c r="Q3784" t="s">
        <v>35</v>
      </c>
      <c r="R3784" t="s">
        <v>232</v>
      </c>
      <c r="S3784" t="s">
        <v>61</v>
      </c>
      <c r="T3784">
        <v>0</v>
      </c>
      <c r="U3784" s="7">
        <v>0</v>
      </c>
      <c r="V3784" s="4">
        <v>0</v>
      </c>
      <c r="Y3784">
        <v>0</v>
      </c>
      <c r="Z3784" t="s">
        <v>22</v>
      </c>
      <c r="AA3784" t="b">
        <v>0</v>
      </c>
      <c r="AB3784" t="s">
        <v>151</v>
      </c>
      <c r="AC3784" t="s">
        <v>458</v>
      </c>
    </row>
    <row r="3785" spans="1:29" hidden="1" x14ac:dyDescent="0.25">
      <c r="A3785">
        <v>600495</v>
      </c>
      <c r="B3785" t="s">
        <v>2277</v>
      </c>
      <c r="C3785" t="s">
        <v>3168</v>
      </c>
      <c r="D3785" t="s">
        <v>201</v>
      </c>
      <c r="E3785" t="s">
        <v>288</v>
      </c>
      <c r="G3785">
        <v>0.33333333333332998</v>
      </c>
      <c r="J3785" s="5"/>
      <c r="K3785" s="5"/>
      <c r="M3785">
        <v>2020</v>
      </c>
      <c r="N3785">
        <v>141</v>
      </c>
      <c r="O3785" t="s">
        <v>34</v>
      </c>
      <c r="P3785" t="s">
        <v>827</v>
      </c>
      <c r="Q3785" t="s">
        <v>35</v>
      </c>
      <c r="R3785" t="s">
        <v>288</v>
      </c>
      <c r="S3785" t="s">
        <v>61</v>
      </c>
      <c r="T3785">
        <v>0</v>
      </c>
      <c r="U3785" s="7">
        <v>0</v>
      </c>
      <c r="V3785" s="4">
        <v>0</v>
      </c>
      <c r="Y3785">
        <v>0</v>
      </c>
      <c r="Z3785" t="s">
        <v>22</v>
      </c>
      <c r="AA3785" t="b">
        <v>0</v>
      </c>
      <c r="AB3785" t="s">
        <v>151</v>
      </c>
      <c r="AC3785" t="s">
        <v>458</v>
      </c>
    </row>
    <row r="3786" spans="1:29" hidden="1" x14ac:dyDescent="0.25">
      <c r="A3786">
        <v>599424</v>
      </c>
      <c r="B3786" t="s">
        <v>3002</v>
      </c>
      <c r="C3786" t="s">
        <v>3168</v>
      </c>
      <c r="D3786" t="s">
        <v>263</v>
      </c>
      <c r="E3786" t="s">
        <v>228</v>
      </c>
      <c r="F3786" t="s">
        <v>100</v>
      </c>
      <c r="G3786">
        <v>0.5</v>
      </c>
      <c r="J3786" s="5"/>
      <c r="K3786" s="5"/>
      <c r="L3786" t="s">
        <v>2724</v>
      </c>
      <c r="M3786">
        <v>2021</v>
      </c>
      <c r="N3786">
        <v>4</v>
      </c>
      <c r="P3786" t="s">
        <v>2757</v>
      </c>
      <c r="Q3786" t="s">
        <v>35</v>
      </c>
      <c r="R3786" t="s">
        <v>3093</v>
      </c>
      <c r="S3786" t="s">
        <v>61</v>
      </c>
      <c r="T3786">
        <v>0</v>
      </c>
      <c r="U3786" s="7">
        <v>0</v>
      </c>
      <c r="V3786" s="4">
        <v>0</v>
      </c>
      <c r="Y3786">
        <v>0</v>
      </c>
      <c r="Z3786" t="s">
        <v>22</v>
      </c>
      <c r="AA3786" t="b">
        <v>0</v>
      </c>
      <c r="AB3786" t="s">
        <v>151</v>
      </c>
      <c r="AC3786" t="s">
        <v>3189</v>
      </c>
    </row>
    <row r="3787" spans="1:29" hidden="1" x14ac:dyDescent="0.25">
      <c r="A3787">
        <v>601579</v>
      </c>
      <c r="B3787" t="s">
        <v>3002</v>
      </c>
      <c r="C3787" t="s">
        <v>3168</v>
      </c>
      <c r="D3787" t="s">
        <v>263</v>
      </c>
      <c r="E3787" t="s">
        <v>568</v>
      </c>
      <c r="G3787">
        <v>0.25</v>
      </c>
      <c r="J3787" s="5"/>
      <c r="K3787" s="5"/>
      <c r="M3787">
        <v>2020</v>
      </c>
      <c r="N3787">
        <v>100</v>
      </c>
      <c r="P3787" t="s">
        <v>266</v>
      </c>
      <c r="Q3787" t="s">
        <v>35</v>
      </c>
      <c r="R3787" t="s">
        <v>568</v>
      </c>
      <c r="S3787" t="s">
        <v>191</v>
      </c>
      <c r="T3787">
        <v>1</v>
      </c>
      <c r="U3787" s="7">
        <v>1</v>
      </c>
      <c r="V3787" s="4">
        <v>0.25</v>
      </c>
      <c r="Y3787">
        <v>0.25</v>
      </c>
      <c r="Z3787" t="s">
        <v>22</v>
      </c>
      <c r="AA3787" t="b">
        <v>0</v>
      </c>
      <c r="AB3787" t="s">
        <v>151</v>
      </c>
      <c r="AC3787" t="s">
        <v>3189</v>
      </c>
    </row>
    <row r="3788" spans="1:29" hidden="1" x14ac:dyDescent="0.25">
      <c r="A3788">
        <v>607129</v>
      </c>
      <c r="B3788" t="s">
        <v>2068</v>
      </c>
      <c r="C3788" t="s">
        <v>3168</v>
      </c>
      <c r="D3788" t="s">
        <v>201</v>
      </c>
      <c r="E3788" t="s">
        <v>193</v>
      </c>
      <c r="G3788">
        <v>0.5</v>
      </c>
      <c r="J3788" s="5"/>
      <c r="K3788" s="5"/>
      <c r="M3788">
        <v>2021</v>
      </c>
      <c r="N3788">
        <v>94</v>
      </c>
      <c r="O3788" t="s">
        <v>34</v>
      </c>
      <c r="P3788" t="s">
        <v>569</v>
      </c>
      <c r="Q3788" t="s">
        <v>35</v>
      </c>
      <c r="R3788" t="s">
        <v>193</v>
      </c>
      <c r="S3788" t="s">
        <v>60</v>
      </c>
      <c r="T3788">
        <v>1</v>
      </c>
      <c r="U3788" s="7">
        <v>1</v>
      </c>
      <c r="V3788" s="4">
        <v>0.5</v>
      </c>
      <c r="W3788">
        <v>1</v>
      </c>
      <c r="Y3788">
        <v>0.5</v>
      </c>
      <c r="Z3788" t="s">
        <v>22</v>
      </c>
      <c r="AA3788" t="b">
        <v>0</v>
      </c>
      <c r="AB3788" t="s">
        <v>151</v>
      </c>
      <c r="AC3788" t="s">
        <v>3189</v>
      </c>
    </row>
    <row r="3789" spans="1:29" hidden="1" x14ac:dyDescent="0.25">
      <c r="A3789">
        <v>605932</v>
      </c>
      <c r="B3789" t="s">
        <v>3002</v>
      </c>
      <c r="C3789" t="s">
        <v>3168</v>
      </c>
      <c r="D3789" t="s">
        <v>263</v>
      </c>
      <c r="E3789" t="s">
        <v>40</v>
      </c>
      <c r="F3789" t="s">
        <v>41</v>
      </c>
      <c r="G3789">
        <v>0.5</v>
      </c>
      <c r="J3789" s="5"/>
      <c r="K3789" s="5"/>
      <c r="L3789" t="s">
        <v>1152</v>
      </c>
      <c r="M3789">
        <v>2021</v>
      </c>
      <c r="N3789">
        <v>16</v>
      </c>
      <c r="O3789" t="s">
        <v>34</v>
      </c>
      <c r="Q3789" t="s">
        <v>69</v>
      </c>
      <c r="R3789" t="s">
        <v>43</v>
      </c>
      <c r="S3789" t="s">
        <v>44</v>
      </c>
      <c r="T3789">
        <v>0.5</v>
      </c>
      <c r="U3789" s="7">
        <v>1</v>
      </c>
      <c r="V3789" s="4">
        <v>0.5</v>
      </c>
      <c r="Y3789">
        <v>0.5</v>
      </c>
      <c r="Z3789" t="s">
        <v>22</v>
      </c>
      <c r="AA3789" t="b">
        <v>0</v>
      </c>
      <c r="AB3789" t="s">
        <v>151</v>
      </c>
      <c r="AC3789" t="s">
        <v>3189</v>
      </c>
    </row>
    <row r="3790" spans="1:29" hidden="1" x14ac:dyDescent="0.25">
      <c r="A3790">
        <v>607376</v>
      </c>
      <c r="B3790" t="s">
        <v>3002</v>
      </c>
      <c r="C3790" t="s">
        <v>3168</v>
      </c>
      <c r="D3790" t="s">
        <v>263</v>
      </c>
      <c r="E3790" t="s">
        <v>568</v>
      </c>
      <c r="G3790">
        <v>0.2</v>
      </c>
      <c r="J3790" s="5"/>
      <c r="K3790" s="5"/>
      <c r="M3790">
        <v>2021</v>
      </c>
      <c r="N3790">
        <v>286</v>
      </c>
      <c r="P3790" t="s">
        <v>266</v>
      </c>
      <c r="Q3790" t="s">
        <v>35</v>
      </c>
      <c r="R3790" t="s">
        <v>568</v>
      </c>
      <c r="S3790" t="s">
        <v>191</v>
      </c>
      <c r="T3790">
        <v>1</v>
      </c>
      <c r="U3790" s="7">
        <v>1</v>
      </c>
      <c r="V3790" s="4">
        <v>0.2</v>
      </c>
      <c r="Y3790">
        <v>0.2</v>
      </c>
      <c r="Z3790" t="s">
        <v>22</v>
      </c>
      <c r="AA3790" t="b">
        <v>0</v>
      </c>
      <c r="AB3790" t="s">
        <v>151</v>
      </c>
      <c r="AC3790" t="s">
        <v>3189</v>
      </c>
    </row>
    <row r="3791" spans="1:29" hidden="1" x14ac:dyDescent="0.25">
      <c r="A3791">
        <v>583907</v>
      </c>
      <c r="B3791" t="s">
        <v>305</v>
      </c>
      <c r="C3791" t="s">
        <v>3168</v>
      </c>
      <c r="D3791" t="s">
        <v>57</v>
      </c>
      <c r="E3791" t="s">
        <v>374</v>
      </c>
      <c r="G3791">
        <v>1</v>
      </c>
      <c r="J3791" s="5"/>
      <c r="K3791" s="5"/>
      <c r="L3791" t="s">
        <v>1309</v>
      </c>
      <c r="M3791">
        <v>2020</v>
      </c>
      <c r="N3791">
        <v>70</v>
      </c>
      <c r="P3791" t="s">
        <v>569</v>
      </c>
      <c r="Q3791" t="s">
        <v>35</v>
      </c>
      <c r="R3791" t="s">
        <v>374</v>
      </c>
      <c r="S3791" t="s">
        <v>61</v>
      </c>
      <c r="T3791">
        <v>0</v>
      </c>
      <c r="U3791" s="7">
        <v>0</v>
      </c>
      <c r="V3791" s="4">
        <v>0</v>
      </c>
      <c r="Y3791">
        <v>0</v>
      </c>
      <c r="Z3791" t="s">
        <v>22</v>
      </c>
      <c r="AA3791" t="b">
        <v>0</v>
      </c>
      <c r="AB3791" t="s">
        <v>307</v>
      </c>
      <c r="AC3791" t="s">
        <v>307</v>
      </c>
    </row>
    <row r="3792" spans="1:29" hidden="1" x14ac:dyDescent="0.25">
      <c r="A3792">
        <v>595125</v>
      </c>
      <c r="B3792" t="s">
        <v>305</v>
      </c>
      <c r="C3792" t="s">
        <v>3168</v>
      </c>
      <c r="D3792" t="s">
        <v>57</v>
      </c>
      <c r="E3792" t="s">
        <v>117</v>
      </c>
      <c r="G3792">
        <v>1</v>
      </c>
      <c r="J3792" s="5"/>
      <c r="K3792" s="5"/>
      <c r="L3792" t="s">
        <v>2579</v>
      </c>
      <c r="M3792">
        <v>2021</v>
      </c>
      <c r="N3792">
        <v>32</v>
      </c>
      <c r="O3792" t="s">
        <v>34</v>
      </c>
      <c r="P3792" t="s">
        <v>266</v>
      </c>
      <c r="Q3792" t="s">
        <v>35</v>
      </c>
      <c r="R3792" t="s">
        <v>117</v>
      </c>
      <c r="S3792" t="s">
        <v>120</v>
      </c>
      <c r="T3792">
        <v>1</v>
      </c>
      <c r="U3792" s="7">
        <v>1</v>
      </c>
      <c r="V3792" s="4">
        <v>1</v>
      </c>
      <c r="Y3792">
        <v>1</v>
      </c>
      <c r="Z3792" t="s">
        <v>22</v>
      </c>
      <c r="AA3792" t="b">
        <v>0</v>
      </c>
      <c r="AB3792" t="s">
        <v>307</v>
      </c>
      <c r="AC3792" t="s">
        <v>307</v>
      </c>
    </row>
    <row r="3793" spans="1:29" hidden="1" x14ac:dyDescent="0.25">
      <c r="A3793">
        <v>597806</v>
      </c>
      <c r="B3793" t="s">
        <v>305</v>
      </c>
      <c r="C3793" t="s">
        <v>3168</v>
      </c>
      <c r="D3793" t="s">
        <v>57</v>
      </c>
      <c r="E3793" t="s">
        <v>568</v>
      </c>
      <c r="G3793">
        <v>1</v>
      </c>
      <c r="J3793" s="5"/>
      <c r="K3793" s="5"/>
      <c r="M3793">
        <v>2021</v>
      </c>
      <c r="N3793">
        <v>196</v>
      </c>
      <c r="O3793" t="s">
        <v>34</v>
      </c>
      <c r="P3793" t="s">
        <v>176</v>
      </c>
      <c r="Q3793" t="s">
        <v>35</v>
      </c>
      <c r="R3793" t="s">
        <v>568</v>
      </c>
      <c r="S3793" t="s">
        <v>191</v>
      </c>
      <c r="T3793">
        <v>1</v>
      </c>
      <c r="U3793" s="7">
        <v>1</v>
      </c>
      <c r="V3793" s="4">
        <v>1</v>
      </c>
      <c r="Y3793">
        <v>1</v>
      </c>
      <c r="Z3793" t="s">
        <v>22</v>
      </c>
      <c r="AA3793" t="b">
        <v>0</v>
      </c>
      <c r="AB3793" t="s">
        <v>307</v>
      </c>
      <c r="AC3793" t="s">
        <v>307</v>
      </c>
    </row>
    <row r="3794" spans="1:29" hidden="1" x14ac:dyDescent="0.25">
      <c r="A3794">
        <v>600100</v>
      </c>
      <c r="B3794" t="s">
        <v>305</v>
      </c>
      <c r="C3794" t="s">
        <v>3168</v>
      </c>
      <c r="D3794" t="s">
        <v>57</v>
      </c>
      <c r="E3794" t="s">
        <v>374</v>
      </c>
      <c r="G3794">
        <v>1</v>
      </c>
      <c r="J3794" s="5"/>
      <c r="K3794" s="5"/>
      <c r="L3794" t="s">
        <v>2578</v>
      </c>
      <c r="M3794">
        <v>2020</v>
      </c>
      <c r="N3794">
        <v>6</v>
      </c>
      <c r="P3794" t="s">
        <v>569</v>
      </c>
      <c r="Q3794" t="s">
        <v>35</v>
      </c>
      <c r="R3794" t="s">
        <v>374</v>
      </c>
      <c r="S3794" t="s">
        <v>61</v>
      </c>
      <c r="T3794">
        <v>0</v>
      </c>
      <c r="U3794" s="7">
        <v>0</v>
      </c>
      <c r="V3794" s="4">
        <v>0</v>
      </c>
      <c r="Y3794">
        <v>0</v>
      </c>
      <c r="Z3794" t="s">
        <v>22</v>
      </c>
      <c r="AA3794" t="b">
        <v>0</v>
      </c>
      <c r="AB3794" t="s">
        <v>307</v>
      </c>
      <c r="AC3794" t="s">
        <v>307</v>
      </c>
    </row>
    <row r="3795" spans="1:29" hidden="1" x14ac:dyDescent="0.25">
      <c r="A3795">
        <v>608576</v>
      </c>
      <c r="B3795" t="s">
        <v>305</v>
      </c>
      <c r="C3795" t="s">
        <v>3168</v>
      </c>
      <c r="D3795" t="s">
        <v>57</v>
      </c>
      <c r="E3795" t="s">
        <v>40</v>
      </c>
      <c r="F3795" t="s">
        <v>41</v>
      </c>
      <c r="G3795">
        <v>1</v>
      </c>
      <c r="J3795" s="5"/>
      <c r="K3795" s="5"/>
      <c r="L3795" t="s">
        <v>850</v>
      </c>
      <c r="M3795">
        <v>2021</v>
      </c>
      <c r="N3795">
        <v>20</v>
      </c>
      <c r="O3795" t="s">
        <v>34</v>
      </c>
      <c r="Q3795" t="s">
        <v>69</v>
      </c>
      <c r="R3795" t="s">
        <v>43</v>
      </c>
      <c r="S3795" t="s">
        <v>44</v>
      </c>
      <c r="T3795">
        <v>0.5</v>
      </c>
      <c r="U3795" s="7">
        <v>1</v>
      </c>
      <c r="V3795" s="4">
        <v>1</v>
      </c>
      <c r="Y3795">
        <v>1</v>
      </c>
      <c r="Z3795" t="s">
        <v>22</v>
      </c>
      <c r="AA3795" t="b">
        <v>0</v>
      </c>
      <c r="AB3795" t="s">
        <v>307</v>
      </c>
      <c r="AC3795" t="s">
        <v>307</v>
      </c>
    </row>
    <row r="3796" spans="1:29" hidden="1" x14ac:dyDescent="0.25">
      <c r="A3796">
        <v>609013</v>
      </c>
      <c r="B3796" t="s">
        <v>305</v>
      </c>
      <c r="C3796" t="s">
        <v>3168</v>
      </c>
      <c r="D3796" t="s">
        <v>57</v>
      </c>
      <c r="E3796" t="s">
        <v>117</v>
      </c>
      <c r="G3796">
        <v>1</v>
      </c>
      <c r="J3796" s="5"/>
      <c r="K3796" s="5"/>
      <c r="L3796" t="s">
        <v>2584</v>
      </c>
      <c r="M3796">
        <v>2021</v>
      </c>
      <c r="N3796">
        <v>32</v>
      </c>
      <c r="O3796" t="s">
        <v>34</v>
      </c>
      <c r="P3796" t="s">
        <v>569</v>
      </c>
      <c r="Q3796" t="s">
        <v>35</v>
      </c>
      <c r="R3796" t="s">
        <v>117</v>
      </c>
      <c r="S3796" t="s">
        <v>120</v>
      </c>
      <c r="T3796">
        <v>1</v>
      </c>
      <c r="U3796" s="7">
        <v>1</v>
      </c>
      <c r="V3796" s="4">
        <v>1</v>
      </c>
      <c r="Y3796">
        <v>1</v>
      </c>
      <c r="Z3796" t="s">
        <v>22</v>
      </c>
      <c r="AA3796" t="b">
        <v>0</v>
      </c>
      <c r="AB3796" t="s">
        <v>307</v>
      </c>
      <c r="AC3796" t="s">
        <v>307</v>
      </c>
    </row>
    <row r="3797" spans="1:29" hidden="1" x14ac:dyDescent="0.25">
      <c r="A3797">
        <v>609016</v>
      </c>
      <c r="B3797" t="s">
        <v>305</v>
      </c>
      <c r="C3797" t="s">
        <v>3168</v>
      </c>
      <c r="D3797" t="s">
        <v>57</v>
      </c>
      <c r="E3797" t="s">
        <v>117</v>
      </c>
      <c r="G3797">
        <v>1</v>
      </c>
      <c r="J3797" s="5"/>
      <c r="K3797" s="5"/>
      <c r="L3797" t="s">
        <v>2584</v>
      </c>
      <c r="M3797">
        <v>2021</v>
      </c>
      <c r="N3797">
        <v>6</v>
      </c>
      <c r="O3797" t="s">
        <v>34</v>
      </c>
      <c r="P3797" t="s">
        <v>569</v>
      </c>
      <c r="Q3797" t="s">
        <v>35</v>
      </c>
      <c r="R3797" t="s">
        <v>117</v>
      </c>
      <c r="S3797" t="s">
        <v>120</v>
      </c>
      <c r="T3797">
        <v>1</v>
      </c>
      <c r="U3797" s="7">
        <v>1</v>
      </c>
      <c r="V3797" s="4">
        <v>1</v>
      </c>
      <c r="Y3797">
        <v>1</v>
      </c>
      <c r="Z3797" t="s">
        <v>22</v>
      </c>
      <c r="AA3797" t="b">
        <v>0</v>
      </c>
      <c r="AB3797" t="s">
        <v>307</v>
      </c>
      <c r="AC3797" t="s">
        <v>307</v>
      </c>
    </row>
    <row r="3798" spans="1:29" hidden="1" x14ac:dyDescent="0.25">
      <c r="A3798">
        <v>600161</v>
      </c>
      <c r="B3798" t="s">
        <v>445</v>
      </c>
      <c r="C3798" t="s">
        <v>3172</v>
      </c>
      <c r="D3798" t="s">
        <v>323</v>
      </c>
      <c r="E3798" t="s">
        <v>58</v>
      </c>
      <c r="G3798">
        <v>0.04</v>
      </c>
      <c r="J3798" s="5"/>
      <c r="K3798" s="5"/>
      <c r="M3798">
        <v>2020</v>
      </c>
      <c r="N3798">
        <v>488</v>
      </c>
      <c r="O3798" t="s">
        <v>34</v>
      </c>
      <c r="P3798" t="s">
        <v>115</v>
      </c>
      <c r="Q3798" t="s">
        <v>35</v>
      </c>
      <c r="R3798" t="s">
        <v>58</v>
      </c>
      <c r="S3798" t="s">
        <v>60</v>
      </c>
      <c r="T3798">
        <v>3</v>
      </c>
      <c r="U3798" s="7">
        <v>3</v>
      </c>
      <c r="V3798" s="4">
        <v>0.12</v>
      </c>
      <c r="Y3798">
        <v>0.12</v>
      </c>
      <c r="Z3798" t="s">
        <v>22</v>
      </c>
      <c r="AA3798" t="b">
        <v>0</v>
      </c>
      <c r="AB3798" t="s">
        <v>116</v>
      </c>
      <c r="AC3798" t="s">
        <v>116</v>
      </c>
    </row>
    <row r="3799" spans="1:29" hidden="1" x14ac:dyDescent="0.25">
      <c r="A3799">
        <v>587044</v>
      </c>
      <c r="B3799" t="s">
        <v>2307</v>
      </c>
      <c r="C3799" t="s">
        <v>3168</v>
      </c>
      <c r="D3799" t="s">
        <v>141</v>
      </c>
      <c r="E3799" t="s">
        <v>193</v>
      </c>
      <c r="G3799">
        <v>0.33333333333332998</v>
      </c>
      <c r="J3799" s="5"/>
      <c r="K3799" s="5"/>
      <c r="M3799">
        <v>2020</v>
      </c>
      <c r="N3799">
        <v>241</v>
      </c>
      <c r="O3799" t="s">
        <v>34</v>
      </c>
      <c r="P3799" t="s">
        <v>176</v>
      </c>
      <c r="Q3799" t="s">
        <v>35</v>
      </c>
      <c r="R3799" t="s">
        <v>193</v>
      </c>
      <c r="S3799" t="s">
        <v>60</v>
      </c>
      <c r="T3799">
        <v>9</v>
      </c>
      <c r="U3799" s="7">
        <v>9</v>
      </c>
      <c r="V3799" s="4">
        <v>2.9999999999999698</v>
      </c>
      <c r="Y3799">
        <v>2.9999999999999698</v>
      </c>
      <c r="Z3799" t="s">
        <v>22</v>
      </c>
      <c r="AA3799" t="b">
        <v>0</v>
      </c>
      <c r="AB3799" t="s">
        <v>151</v>
      </c>
      <c r="AC3799" t="s">
        <v>151</v>
      </c>
    </row>
    <row r="3800" spans="1:29" hidden="1" x14ac:dyDescent="0.25">
      <c r="A3800">
        <v>595134</v>
      </c>
      <c r="B3800" t="s">
        <v>308</v>
      </c>
      <c r="C3800" t="s">
        <v>3168</v>
      </c>
      <c r="D3800" t="s">
        <v>57</v>
      </c>
      <c r="E3800" t="s">
        <v>117</v>
      </c>
      <c r="G3800">
        <v>1</v>
      </c>
      <c r="J3800" s="5"/>
      <c r="K3800" s="5"/>
      <c r="L3800" t="s">
        <v>2579</v>
      </c>
      <c r="M3800">
        <v>2021</v>
      </c>
      <c r="N3800">
        <v>10</v>
      </c>
      <c r="O3800" t="s">
        <v>34</v>
      </c>
      <c r="P3800" t="s">
        <v>266</v>
      </c>
      <c r="Q3800" t="s">
        <v>35</v>
      </c>
      <c r="R3800" t="s">
        <v>117</v>
      </c>
      <c r="S3800" t="s">
        <v>120</v>
      </c>
      <c r="T3800">
        <v>1</v>
      </c>
      <c r="U3800" s="7">
        <v>1</v>
      </c>
      <c r="V3800" s="4">
        <v>1</v>
      </c>
      <c r="Y3800">
        <v>1</v>
      </c>
      <c r="Z3800" t="s">
        <v>22</v>
      </c>
      <c r="AA3800" t="b">
        <v>0</v>
      </c>
      <c r="AB3800" t="s">
        <v>199</v>
      </c>
      <c r="AC3800" t="s">
        <v>199</v>
      </c>
    </row>
    <row r="3801" spans="1:29" hidden="1" x14ac:dyDescent="0.25">
      <c r="A3801">
        <v>608557</v>
      </c>
      <c r="B3801" t="s">
        <v>85</v>
      </c>
      <c r="C3801" t="s">
        <v>3168</v>
      </c>
      <c r="D3801" t="s">
        <v>28</v>
      </c>
      <c r="E3801" t="s">
        <v>193</v>
      </c>
      <c r="G3801">
        <v>0.16666666666666999</v>
      </c>
      <c r="J3801" s="5"/>
      <c r="K3801" s="5"/>
      <c r="M3801">
        <v>2021</v>
      </c>
      <c r="N3801">
        <v>174</v>
      </c>
      <c r="O3801" t="s">
        <v>34</v>
      </c>
      <c r="P3801" t="s">
        <v>661</v>
      </c>
      <c r="Q3801" t="s">
        <v>35</v>
      </c>
      <c r="R3801" t="s">
        <v>193</v>
      </c>
      <c r="S3801" t="s">
        <v>60</v>
      </c>
      <c r="T3801">
        <v>3</v>
      </c>
      <c r="U3801" s="7">
        <v>3</v>
      </c>
      <c r="V3801" s="4">
        <v>0.50000000000000999</v>
      </c>
      <c r="Y3801">
        <v>0.50000000000000999</v>
      </c>
      <c r="Z3801" t="s">
        <v>22</v>
      </c>
      <c r="AA3801" t="b">
        <v>0</v>
      </c>
      <c r="AB3801" t="s">
        <v>151</v>
      </c>
      <c r="AC3801" t="s">
        <v>151</v>
      </c>
    </row>
    <row r="3802" spans="1:29" hidden="1" x14ac:dyDescent="0.25">
      <c r="A3802">
        <v>600371</v>
      </c>
      <c r="B3802" t="s">
        <v>314</v>
      </c>
      <c r="C3802" t="s">
        <v>3168</v>
      </c>
      <c r="D3802" t="s">
        <v>63</v>
      </c>
      <c r="E3802" t="s">
        <v>40</v>
      </c>
      <c r="F3802" t="s">
        <v>89</v>
      </c>
      <c r="G3802">
        <v>0.5</v>
      </c>
      <c r="J3802" s="5"/>
      <c r="K3802" s="5"/>
      <c r="L3802" t="s">
        <v>1549</v>
      </c>
      <c r="M3802">
        <v>2021</v>
      </c>
      <c r="N3802">
        <v>22</v>
      </c>
      <c r="O3802" t="s">
        <v>34</v>
      </c>
      <c r="Q3802" t="s">
        <v>35</v>
      </c>
      <c r="R3802" t="s">
        <v>91</v>
      </c>
      <c r="S3802" t="s">
        <v>92</v>
      </c>
      <c r="T3802">
        <v>1</v>
      </c>
      <c r="U3802" s="7">
        <v>1</v>
      </c>
      <c r="V3802" s="4">
        <v>0.5</v>
      </c>
      <c r="Y3802">
        <v>0.5</v>
      </c>
      <c r="Z3802" t="s">
        <v>22</v>
      </c>
      <c r="AA3802" t="b">
        <v>0</v>
      </c>
      <c r="AB3802" t="s">
        <v>151</v>
      </c>
      <c r="AC3802" t="s">
        <v>151</v>
      </c>
    </row>
    <row r="3803" spans="1:29" hidden="1" x14ac:dyDescent="0.25">
      <c r="A3803">
        <v>608557</v>
      </c>
      <c r="B3803" t="s">
        <v>1826</v>
      </c>
      <c r="C3803" t="s">
        <v>3168</v>
      </c>
      <c r="D3803" t="s">
        <v>28</v>
      </c>
      <c r="E3803" t="s">
        <v>193</v>
      </c>
      <c r="G3803">
        <v>0.16666666666666999</v>
      </c>
      <c r="J3803" s="5"/>
      <c r="K3803" s="5"/>
      <c r="M3803">
        <v>2021</v>
      </c>
      <c r="N3803">
        <v>174</v>
      </c>
      <c r="O3803" t="s">
        <v>34</v>
      </c>
      <c r="P3803" t="s">
        <v>661</v>
      </c>
      <c r="Q3803" t="s">
        <v>35</v>
      </c>
      <c r="R3803" t="s">
        <v>193</v>
      </c>
      <c r="S3803" t="s">
        <v>60</v>
      </c>
      <c r="T3803">
        <v>3</v>
      </c>
      <c r="U3803" s="7">
        <v>3</v>
      </c>
      <c r="V3803" s="4">
        <v>0.50000000000000999</v>
      </c>
      <c r="Y3803">
        <v>0.50000000000000999</v>
      </c>
      <c r="Z3803" t="s">
        <v>22</v>
      </c>
      <c r="AA3803" t="b">
        <v>0</v>
      </c>
      <c r="AB3803" t="s">
        <v>151</v>
      </c>
      <c r="AC3803" t="s">
        <v>151</v>
      </c>
    </row>
    <row r="3804" spans="1:29" hidden="1" x14ac:dyDescent="0.25">
      <c r="A3804">
        <v>601248</v>
      </c>
      <c r="B3804" t="s">
        <v>314</v>
      </c>
      <c r="C3804" t="s">
        <v>3168</v>
      </c>
      <c r="D3804" t="s">
        <v>63</v>
      </c>
      <c r="E3804" t="s">
        <v>99</v>
      </c>
      <c r="F3804" t="s">
        <v>100</v>
      </c>
      <c r="G3804">
        <v>0.33333333333332998</v>
      </c>
      <c r="H3804" t="s">
        <v>2926</v>
      </c>
      <c r="J3804" s="5"/>
      <c r="K3804" s="5"/>
      <c r="L3804" t="s">
        <v>2927</v>
      </c>
      <c r="M3804">
        <v>2021</v>
      </c>
      <c r="N3804">
        <v>8</v>
      </c>
      <c r="P3804" t="s">
        <v>1147</v>
      </c>
      <c r="Q3804" t="s">
        <v>69</v>
      </c>
      <c r="R3804" t="s">
        <v>103</v>
      </c>
      <c r="S3804" t="s">
        <v>104</v>
      </c>
      <c r="T3804">
        <v>0.25</v>
      </c>
      <c r="U3804" s="7">
        <v>0.5</v>
      </c>
      <c r="V3804" s="4">
        <v>0.16666666666666499</v>
      </c>
      <c r="Y3804">
        <v>0.16666666666666499</v>
      </c>
      <c r="Z3804" t="s">
        <v>22</v>
      </c>
      <c r="AA3804" t="b">
        <v>0</v>
      </c>
      <c r="AB3804" t="s">
        <v>151</v>
      </c>
      <c r="AC3804" t="s">
        <v>151</v>
      </c>
    </row>
    <row r="3805" spans="1:29" hidden="1" x14ac:dyDescent="0.25">
      <c r="A3805">
        <v>608557</v>
      </c>
      <c r="B3805" t="s">
        <v>1905</v>
      </c>
      <c r="C3805" t="s">
        <v>3168</v>
      </c>
      <c r="D3805" t="s">
        <v>28</v>
      </c>
      <c r="E3805" t="s">
        <v>193</v>
      </c>
      <c r="G3805">
        <v>0.16666666666666999</v>
      </c>
      <c r="J3805" s="5"/>
      <c r="K3805" s="5"/>
      <c r="M3805">
        <v>2021</v>
      </c>
      <c r="N3805">
        <v>174</v>
      </c>
      <c r="O3805" t="s">
        <v>34</v>
      </c>
      <c r="P3805" t="s">
        <v>661</v>
      </c>
      <c r="Q3805" t="s">
        <v>35</v>
      </c>
      <c r="R3805" t="s">
        <v>193</v>
      </c>
      <c r="S3805" t="s">
        <v>60</v>
      </c>
      <c r="T3805">
        <v>3</v>
      </c>
      <c r="U3805" s="7">
        <v>3</v>
      </c>
      <c r="V3805" s="4">
        <v>0.50000000000000999</v>
      </c>
      <c r="Y3805">
        <v>0.50000000000000999</v>
      </c>
      <c r="Z3805" t="s">
        <v>22</v>
      </c>
      <c r="AA3805" t="b">
        <v>0</v>
      </c>
      <c r="AB3805" t="s">
        <v>151</v>
      </c>
      <c r="AC3805" t="s">
        <v>151</v>
      </c>
    </row>
    <row r="3806" spans="1:29" hidden="1" x14ac:dyDescent="0.25">
      <c r="A3806">
        <v>605342</v>
      </c>
      <c r="B3806" t="s">
        <v>314</v>
      </c>
      <c r="C3806" t="s">
        <v>3168</v>
      </c>
      <c r="D3806" t="s">
        <v>63</v>
      </c>
      <c r="E3806" t="s">
        <v>1234</v>
      </c>
      <c r="G3806">
        <v>0.5</v>
      </c>
      <c r="J3806" s="5"/>
      <c r="K3806" s="5"/>
      <c r="L3806" t="s">
        <v>3013</v>
      </c>
      <c r="M3806">
        <v>2021</v>
      </c>
      <c r="N3806">
        <v>12</v>
      </c>
      <c r="O3806" t="s">
        <v>168</v>
      </c>
      <c r="P3806" t="s">
        <v>3014</v>
      </c>
      <c r="Q3806" t="s">
        <v>35</v>
      </c>
      <c r="R3806" t="s">
        <v>1234</v>
      </c>
      <c r="S3806" t="s">
        <v>61</v>
      </c>
      <c r="T3806">
        <v>0</v>
      </c>
      <c r="U3806" s="7">
        <v>0</v>
      </c>
      <c r="V3806" s="4">
        <v>0</v>
      </c>
      <c r="Y3806">
        <v>0</v>
      </c>
      <c r="Z3806" t="s">
        <v>22</v>
      </c>
      <c r="AA3806" t="b">
        <v>0</v>
      </c>
      <c r="AB3806" t="s">
        <v>151</v>
      </c>
      <c r="AC3806" t="s">
        <v>151</v>
      </c>
    </row>
    <row r="3807" spans="1:29" hidden="1" x14ac:dyDescent="0.25">
      <c r="A3807">
        <v>605425</v>
      </c>
      <c r="B3807" t="s">
        <v>314</v>
      </c>
      <c r="C3807" t="s">
        <v>3168</v>
      </c>
      <c r="D3807" t="s">
        <v>63</v>
      </c>
      <c r="E3807" t="s">
        <v>117</v>
      </c>
      <c r="G3807">
        <v>0.5</v>
      </c>
      <c r="J3807" s="5"/>
      <c r="K3807" s="5"/>
      <c r="L3807" t="s">
        <v>2993</v>
      </c>
      <c r="M3807">
        <v>2021</v>
      </c>
      <c r="N3807">
        <v>15</v>
      </c>
      <c r="O3807" t="s">
        <v>184</v>
      </c>
      <c r="P3807" t="s">
        <v>2994</v>
      </c>
      <c r="Q3807" t="s">
        <v>69</v>
      </c>
      <c r="R3807" t="s">
        <v>117</v>
      </c>
      <c r="S3807" t="s">
        <v>120</v>
      </c>
      <c r="T3807">
        <v>1</v>
      </c>
      <c r="U3807" s="7">
        <v>2</v>
      </c>
      <c r="V3807" s="4">
        <v>1</v>
      </c>
      <c r="Y3807">
        <v>1</v>
      </c>
      <c r="Z3807" t="s">
        <v>22</v>
      </c>
      <c r="AA3807" t="b">
        <v>0</v>
      </c>
      <c r="AB3807" t="s">
        <v>151</v>
      </c>
      <c r="AC3807" t="s">
        <v>151</v>
      </c>
    </row>
    <row r="3808" spans="1:29" hidden="1" x14ac:dyDescent="0.25">
      <c r="A3808">
        <v>607728</v>
      </c>
      <c r="B3808" t="s">
        <v>314</v>
      </c>
      <c r="C3808" t="s">
        <v>3168</v>
      </c>
      <c r="D3808" t="s">
        <v>63</v>
      </c>
      <c r="E3808" t="s">
        <v>99</v>
      </c>
      <c r="F3808" t="s">
        <v>100</v>
      </c>
      <c r="G3808">
        <v>0.5</v>
      </c>
      <c r="J3808" s="5"/>
      <c r="K3808" s="5"/>
      <c r="L3808" t="s">
        <v>2929</v>
      </c>
      <c r="M3808">
        <v>2021</v>
      </c>
      <c r="N3808">
        <v>11</v>
      </c>
      <c r="P3808" t="s">
        <v>2930</v>
      </c>
      <c r="Q3808" t="s">
        <v>69</v>
      </c>
      <c r="R3808" t="s">
        <v>103</v>
      </c>
      <c r="S3808" t="s">
        <v>104</v>
      </c>
      <c r="T3808">
        <v>0.25</v>
      </c>
      <c r="U3808" s="7">
        <v>0.5</v>
      </c>
      <c r="V3808" s="4">
        <v>0.25</v>
      </c>
      <c r="Y3808">
        <v>0.25</v>
      </c>
      <c r="Z3808" t="s">
        <v>22</v>
      </c>
      <c r="AA3808" t="b">
        <v>0</v>
      </c>
      <c r="AB3808" t="s">
        <v>151</v>
      </c>
      <c r="AC3808" t="s">
        <v>151</v>
      </c>
    </row>
    <row r="3809" spans="1:29" x14ac:dyDescent="0.25">
      <c r="A3809">
        <v>608002</v>
      </c>
      <c r="B3809" t="s">
        <v>314</v>
      </c>
      <c r="C3809" t="s">
        <v>3168</v>
      </c>
      <c r="D3809" t="s">
        <v>63</v>
      </c>
      <c r="E3809" t="s">
        <v>99</v>
      </c>
      <c r="F3809" t="s">
        <v>100</v>
      </c>
      <c r="G3809">
        <v>0.25</v>
      </c>
      <c r="J3809" s="5"/>
      <c r="K3809" s="5"/>
      <c r="L3809" t="s">
        <v>2633</v>
      </c>
      <c r="M3809">
        <v>2021</v>
      </c>
      <c r="N3809">
        <v>10</v>
      </c>
      <c r="P3809" t="s">
        <v>732</v>
      </c>
      <c r="Q3809" t="s">
        <v>69</v>
      </c>
      <c r="R3809" t="s">
        <v>103</v>
      </c>
      <c r="S3809" t="s">
        <v>104</v>
      </c>
      <c r="T3809">
        <v>0.25</v>
      </c>
      <c r="U3809" s="7">
        <v>0.5</v>
      </c>
      <c r="V3809" s="4">
        <v>0.125</v>
      </c>
      <c r="Y3809">
        <v>0.125</v>
      </c>
      <c r="Z3809" t="s">
        <v>22</v>
      </c>
      <c r="AA3809" t="b">
        <v>0</v>
      </c>
      <c r="AB3809" t="s">
        <v>45</v>
      </c>
      <c r="AC3809" t="s">
        <v>45</v>
      </c>
    </row>
    <row r="3810" spans="1:29" hidden="1" x14ac:dyDescent="0.25">
      <c r="A3810">
        <v>608130</v>
      </c>
      <c r="B3810" t="s">
        <v>314</v>
      </c>
      <c r="C3810" t="s">
        <v>3168</v>
      </c>
      <c r="D3810" t="s">
        <v>63</v>
      </c>
      <c r="E3810" t="s">
        <v>99</v>
      </c>
      <c r="F3810" t="s">
        <v>100</v>
      </c>
      <c r="G3810">
        <v>0.5</v>
      </c>
      <c r="J3810" s="5"/>
      <c r="K3810" s="5"/>
      <c r="L3810" t="s">
        <v>2997</v>
      </c>
      <c r="M3810">
        <v>2021</v>
      </c>
      <c r="N3810">
        <v>11</v>
      </c>
      <c r="P3810" t="s">
        <v>2998</v>
      </c>
      <c r="Q3810" t="s">
        <v>69</v>
      </c>
      <c r="R3810" t="s">
        <v>103</v>
      </c>
      <c r="S3810" t="s">
        <v>104</v>
      </c>
      <c r="T3810">
        <v>0.25</v>
      </c>
      <c r="U3810" s="7">
        <v>0.5</v>
      </c>
      <c r="V3810" s="4">
        <v>0.25</v>
      </c>
      <c r="Y3810">
        <v>0.25</v>
      </c>
      <c r="Z3810" t="s">
        <v>22</v>
      </c>
      <c r="AA3810" t="b">
        <v>0</v>
      </c>
      <c r="AB3810" t="s">
        <v>151</v>
      </c>
      <c r="AC3810" t="s">
        <v>151</v>
      </c>
    </row>
    <row r="3811" spans="1:29" hidden="1" x14ac:dyDescent="0.25">
      <c r="A3811">
        <v>605645</v>
      </c>
      <c r="B3811" t="s">
        <v>2325</v>
      </c>
      <c r="C3811" t="s">
        <v>3168</v>
      </c>
      <c r="D3811" t="s">
        <v>196</v>
      </c>
      <c r="E3811" t="s">
        <v>117</v>
      </c>
      <c r="G3811">
        <v>1</v>
      </c>
      <c r="J3811" s="5"/>
      <c r="K3811" s="5"/>
      <c r="L3811" t="s">
        <v>3044</v>
      </c>
      <c r="M3811">
        <v>2021</v>
      </c>
      <c r="N3811">
        <v>17</v>
      </c>
      <c r="P3811" t="s">
        <v>3045</v>
      </c>
      <c r="Q3811" t="s">
        <v>35</v>
      </c>
      <c r="R3811" t="s">
        <v>117</v>
      </c>
      <c r="S3811" t="s">
        <v>120</v>
      </c>
      <c r="T3811">
        <v>1</v>
      </c>
      <c r="U3811" s="7">
        <v>1</v>
      </c>
      <c r="V3811" s="4">
        <v>1</v>
      </c>
      <c r="Y3811">
        <v>1</v>
      </c>
      <c r="Z3811" t="s">
        <v>22</v>
      </c>
      <c r="AA3811" t="b">
        <v>0</v>
      </c>
      <c r="AB3811" t="s">
        <v>199</v>
      </c>
      <c r="AC3811" t="s">
        <v>199</v>
      </c>
    </row>
    <row r="3812" spans="1:29" hidden="1" x14ac:dyDescent="0.25">
      <c r="A3812">
        <v>605647</v>
      </c>
      <c r="B3812" t="s">
        <v>2325</v>
      </c>
      <c r="C3812" t="s">
        <v>3168</v>
      </c>
      <c r="D3812" t="s">
        <v>196</v>
      </c>
      <c r="E3812" t="s">
        <v>117</v>
      </c>
      <c r="G3812">
        <v>1</v>
      </c>
      <c r="J3812" s="5"/>
      <c r="K3812" s="5"/>
      <c r="L3812" t="s">
        <v>3044</v>
      </c>
      <c r="M3812">
        <v>2021</v>
      </c>
      <c r="N3812">
        <v>15</v>
      </c>
      <c r="P3812" t="s">
        <v>3045</v>
      </c>
      <c r="Q3812" t="s">
        <v>35</v>
      </c>
      <c r="R3812" t="s">
        <v>117</v>
      </c>
      <c r="S3812" t="s">
        <v>120</v>
      </c>
      <c r="T3812">
        <v>1</v>
      </c>
      <c r="U3812" s="7">
        <v>1</v>
      </c>
      <c r="V3812" s="4">
        <v>1</v>
      </c>
      <c r="Y3812">
        <v>1</v>
      </c>
      <c r="Z3812" t="s">
        <v>22</v>
      </c>
      <c r="AA3812" t="b">
        <v>0</v>
      </c>
      <c r="AB3812" t="s">
        <v>199</v>
      </c>
      <c r="AC3812" t="s">
        <v>199</v>
      </c>
    </row>
    <row r="3813" spans="1:29" hidden="1" x14ac:dyDescent="0.25">
      <c r="A3813">
        <v>605056</v>
      </c>
      <c r="B3813" t="s">
        <v>2339</v>
      </c>
      <c r="C3813" t="s">
        <v>3168</v>
      </c>
      <c r="D3813" t="s">
        <v>196</v>
      </c>
      <c r="E3813" t="s">
        <v>117</v>
      </c>
      <c r="G3813">
        <v>1</v>
      </c>
      <c r="J3813" s="5"/>
      <c r="K3813" s="5"/>
      <c r="L3813" t="s">
        <v>3046</v>
      </c>
      <c r="M3813">
        <v>2021</v>
      </c>
      <c r="N3813">
        <v>7</v>
      </c>
      <c r="O3813" t="s">
        <v>159</v>
      </c>
      <c r="P3813" t="s">
        <v>3047</v>
      </c>
      <c r="Q3813" t="s">
        <v>319</v>
      </c>
      <c r="R3813" t="s">
        <v>117</v>
      </c>
      <c r="S3813" t="s">
        <v>120</v>
      </c>
      <c r="T3813">
        <v>1</v>
      </c>
      <c r="U3813" s="7">
        <v>2</v>
      </c>
      <c r="V3813" s="4">
        <v>2</v>
      </c>
      <c r="Y3813">
        <v>2</v>
      </c>
      <c r="Z3813" t="s">
        <v>22</v>
      </c>
      <c r="AA3813" t="b">
        <v>0</v>
      </c>
      <c r="AB3813" t="s">
        <v>199</v>
      </c>
      <c r="AC3813" t="s">
        <v>199</v>
      </c>
    </row>
    <row r="3814" spans="1:29" hidden="1" x14ac:dyDescent="0.25">
      <c r="A3814">
        <v>605058</v>
      </c>
      <c r="B3814" t="s">
        <v>2339</v>
      </c>
      <c r="C3814" t="s">
        <v>3168</v>
      </c>
      <c r="D3814" t="s">
        <v>196</v>
      </c>
      <c r="E3814" t="s">
        <v>117</v>
      </c>
      <c r="G3814">
        <v>1</v>
      </c>
      <c r="J3814" s="5"/>
      <c r="K3814" s="5"/>
      <c r="L3814" t="s">
        <v>3048</v>
      </c>
      <c r="M3814">
        <v>2021</v>
      </c>
      <c r="N3814">
        <v>9</v>
      </c>
      <c r="O3814" t="s">
        <v>179</v>
      </c>
      <c r="P3814" t="s">
        <v>3049</v>
      </c>
      <c r="Q3814" t="s">
        <v>181</v>
      </c>
      <c r="R3814" t="s">
        <v>117</v>
      </c>
      <c r="S3814" t="s">
        <v>120</v>
      </c>
      <c r="T3814">
        <v>1</v>
      </c>
      <c r="U3814" s="7">
        <v>2</v>
      </c>
      <c r="V3814" s="4">
        <v>2</v>
      </c>
      <c r="Y3814">
        <v>2</v>
      </c>
      <c r="Z3814" t="s">
        <v>22</v>
      </c>
      <c r="AA3814" t="b">
        <v>0</v>
      </c>
      <c r="AB3814" t="s">
        <v>199</v>
      </c>
      <c r="AC3814" t="s">
        <v>199</v>
      </c>
    </row>
    <row r="3815" spans="1:29" hidden="1" x14ac:dyDescent="0.25">
      <c r="A3815">
        <v>608557</v>
      </c>
      <c r="B3815" t="s">
        <v>1910</v>
      </c>
      <c r="C3815" t="s">
        <v>3168</v>
      </c>
      <c r="D3815" t="s">
        <v>28</v>
      </c>
      <c r="E3815" t="s">
        <v>193</v>
      </c>
      <c r="G3815">
        <v>0.16666666666666999</v>
      </c>
      <c r="J3815" s="5"/>
      <c r="K3815" s="5"/>
      <c r="M3815">
        <v>2021</v>
      </c>
      <c r="N3815">
        <v>174</v>
      </c>
      <c r="O3815" t="s">
        <v>34</v>
      </c>
      <c r="P3815" t="s">
        <v>661</v>
      </c>
      <c r="Q3815" t="s">
        <v>35</v>
      </c>
      <c r="R3815" t="s">
        <v>193</v>
      </c>
      <c r="S3815" t="s">
        <v>60</v>
      </c>
      <c r="T3815">
        <v>3</v>
      </c>
      <c r="U3815" s="7">
        <v>3</v>
      </c>
      <c r="V3815" s="4">
        <v>0.50000000000000999</v>
      </c>
      <c r="Y3815">
        <v>0.50000000000000999</v>
      </c>
      <c r="Z3815" t="s">
        <v>22</v>
      </c>
      <c r="AA3815" t="b">
        <v>0</v>
      </c>
      <c r="AB3815" t="s">
        <v>199</v>
      </c>
      <c r="AC3815" t="s">
        <v>199</v>
      </c>
    </row>
    <row r="3816" spans="1:29" hidden="1" x14ac:dyDescent="0.25">
      <c r="A3816">
        <v>597361</v>
      </c>
      <c r="B3816" t="s">
        <v>2359</v>
      </c>
      <c r="C3816" t="s">
        <v>3168</v>
      </c>
      <c r="D3816" t="s">
        <v>130</v>
      </c>
      <c r="E3816" t="s">
        <v>228</v>
      </c>
      <c r="F3816" t="s">
        <v>100</v>
      </c>
      <c r="G3816">
        <v>0.5</v>
      </c>
      <c r="J3816" s="5"/>
      <c r="K3816" s="5"/>
      <c r="L3816" t="s">
        <v>2707</v>
      </c>
      <c r="M3816">
        <v>2021</v>
      </c>
      <c r="N3816">
        <v>7</v>
      </c>
      <c r="P3816" t="s">
        <v>2733</v>
      </c>
      <c r="Q3816" t="s">
        <v>35</v>
      </c>
      <c r="R3816" t="s">
        <v>3093</v>
      </c>
      <c r="S3816" t="s">
        <v>61</v>
      </c>
      <c r="T3816">
        <v>0</v>
      </c>
      <c r="U3816" s="7">
        <v>0</v>
      </c>
      <c r="V3816" s="4">
        <v>0</v>
      </c>
      <c r="Y3816">
        <v>0</v>
      </c>
      <c r="Z3816" t="s">
        <v>22</v>
      </c>
      <c r="AA3816" t="b">
        <v>0</v>
      </c>
      <c r="AB3816" t="s">
        <v>76</v>
      </c>
      <c r="AC3816" t="s">
        <v>3186</v>
      </c>
    </row>
    <row r="3817" spans="1:29" hidden="1" x14ac:dyDescent="0.25">
      <c r="A3817">
        <v>608557</v>
      </c>
      <c r="B3817" t="s">
        <v>2074</v>
      </c>
      <c r="C3817" t="s">
        <v>3168</v>
      </c>
      <c r="D3817" t="s">
        <v>28</v>
      </c>
      <c r="E3817" t="s">
        <v>193</v>
      </c>
      <c r="G3817">
        <v>0.16666666666666999</v>
      </c>
      <c r="J3817" s="5"/>
      <c r="K3817" s="5"/>
      <c r="M3817">
        <v>2021</v>
      </c>
      <c r="N3817">
        <v>174</v>
      </c>
      <c r="O3817" t="s">
        <v>34</v>
      </c>
      <c r="P3817" t="s">
        <v>661</v>
      </c>
      <c r="Q3817" t="s">
        <v>35</v>
      </c>
      <c r="R3817" t="s">
        <v>193</v>
      </c>
      <c r="S3817" t="s">
        <v>60</v>
      </c>
      <c r="T3817">
        <v>3</v>
      </c>
      <c r="U3817" s="7">
        <v>3</v>
      </c>
      <c r="V3817" s="4">
        <v>0.50000000000000999</v>
      </c>
      <c r="Y3817">
        <v>0.50000000000000999</v>
      </c>
      <c r="Z3817" t="s">
        <v>22</v>
      </c>
      <c r="AA3817" t="b">
        <v>0</v>
      </c>
      <c r="AB3817" t="s">
        <v>151</v>
      </c>
      <c r="AC3817" t="s">
        <v>3191</v>
      </c>
    </row>
    <row r="3818" spans="1:29" hidden="1" x14ac:dyDescent="0.25">
      <c r="A3818">
        <v>600904</v>
      </c>
      <c r="B3818" t="s">
        <v>2359</v>
      </c>
      <c r="C3818" t="s">
        <v>3168</v>
      </c>
      <c r="D3818" t="s">
        <v>130</v>
      </c>
      <c r="E3818" t="s">
        <v>228</v>
      </c>
      <c r="G3818">
        <v>0.5</v>
      </c>
      <c r="J3818" s="5"/>
      <c r="K3818" s="5"/>
      <c r="L3818" t="s">
        <v>3050</v>
      </c>
      <c r="M3818">
        <v>2021</v>
      </c>
      <c r="N3818">
        <v>11</v>
      </c>
      <c r="P3818" t="s">
        <v>622</v>
      </c>
      <c r="Q3818" t="s">
        <v>35</v>
      </c>
      <c r="R3818" t="s">
        <v>228</v>
      </c>
      <c r="S3818" t="s">
        <v>61</v>
      </c>
      <c r="T3818">
        <v>0</v>
      </c>
      <c r="U3818" s="7">
        <v>0</v>
      </c>
      <c r="V3818" s="4">
        <v>0</v>
      </c>
      <c r="Y3818">
        <v>0</v>
      </c>
      <c r="Z3818" t="s">
        <v>22</v>
      </c>
      <c r="AA3818" t="b">
        <v>0</v>
      </c>
      <c r="AB3818" t="s">
        <v>151</v>
      </c>
      <c r="AC3818" t="s">
        <v>151</v>
      </c>
    </row>
    <row r="3819" spans="1:29" hidden="1" x14ac:dyDescent="0.25">
      <c r="A3819">
        <v>600912</v>
      </c>
      <c r="B3819" t="s">
        <v>2359</v>
      </c>
      <c r="C3819" t="s">
        <v>3168</v>
      </c>
      <c r="D3819" t="s">
        <v>130</v>
      </c>
      <c r="E3819" t="s">
        <v>271</v>
      </c>
      <c r="G3819">
        <v>0.25</v>
      </c>
      <c r="J3819" s="5"/>
      <c r="K3819" s="5"/>
      <c r="L3819" t="s">
        <v>3051</v>
      </c>
      <c r="M3819">
        <v>2021</v>
      </c>
      <c r="N3819">
        <v>10</v>
      </c>
      <c r="O3819" t="s">
        <v>184</v>
      </c>
      <c r="P3819" t="s">
        <v>2378</v>
      </c>
      <c r="Q3819" t="s">
        <v>69</v>
      </c>
      <c r="R3819" t="s">
        <v>271</v>
      </c>
      <c r="S3819" t="s">
        <v>120</v>
      </c>
      <c r="T3819">
        <v>1</v>
      </c>
      <c r="U3819" s="7">
        <v>2</v>
      </c>
      <c r="V3819" s="4">
        <v>0.5</v>
      </c>
      <c r="Y3819">
        <v>0.5</v>
      </c>
      <c r="Z3819" t="s">
        <v>22</v>
      </c>
      <c r="AA3819" t="b">
        <v>0</v>
      </c>
      <c r="AB3819" t="s">
        <v>76</v>
      </c>
      <c r="AC3819" t="s">
        <v>3186</v>
      </c>
    </row>
    <row r="3820" spans="1:29" hidden="1" x14ac:dyDescent="0.25">
      <c r="A3820">
        <v>600916</v>
      </c>
      <c r="B3820" t="s">
        <v>2359</v>
      </c>
      <c r="C3820" t="s">
        <v>3168</v>
      </c>
      <c r="D3820" t="s">
        <v>130</v>
      </c>
      <c r="E3820" t="s">
        <v>271</v>
      </c>
      <c r="G3820">
        <v>0.5</v>
      </c>
      <c r="J3820" s="5"/>
      <c r="K3820" s="5"/>
      <c r="L3820" t="s">
        <v>3052</v>
      </c>
      <c r="M3820">
        <v>2021</v>
      </c>
      <c r="N3820">
        <v>12</v>
      </c>
      <c r="O3820" t="s">
        <v>184</v>
      </c>
      <c r="P3820" t="s">
        <v>2378</v>
      </c>
      <c r="Q3820" t="s">
        <v>69</v>
      </c>
      <c r="R3820" t="s">
        <v>271</v>
      </c>
      <c r="S3820" t="s">
        <v>120</v>
      </c>
      <c r="T3820">
        <v>1</v>
      </c>
      <c r="U3820" s="7">
        <v>2</v>
      </c>
      <c r="V3820" s="4">
        <v>1</v>
      </c>
      <c r="Y3820">
        <v>1</v>
      </c>
      <c r="Z3820" t="s">
        <v>22</v>
      </c>
      <c r="AA3820" t="b">
        <v>0</v>
      </c>
      <c r="AB3820" t="s">
        <v>76</v>
      </c>
      <c r="AC3820" t="s">
        <v>3186</v>
      </c>
    </row>
    <row r="3821" spans="1:29" hidden="1" x14ac:dyDescent="0.25">
      <c r="A3821">
        <v>600918</v>
      </c>
      <c r="B3821" t="s">
        <v>2359</v>
      </c>
      <c r="C3821" t="s">
        <v>3168</v>
      </c>
      <c r="D3821" t="s">
        <v>130</v>
      </c>
      <c r="E3821" t="s">
        <v>271</v>
      </c>
      <c r="G3821">
        <v>0.5</v>
      </c>
      <c r="J3821" s="5"/>
      <c r="K3821" s="5"/>
      <c r="L3821" t="s">
        <v>3052</v>
      </c>
      <c r="M3821">
        <v>2021</v>
      </c>
      <c r="N3821">
        <v>10</v>
      </c>
      <c r="O3821" t="s">
        <v>184</v>
      </c>
      <c r="P3821" t="s">
        <v>2378</v>
      </c>
      <c r="Q3821" t="s">
        <v>69</v>
      </c>
      <c r="R3821" t="s">
        <v>271</v>
      </c>
      <c r="S3821" t="s">
        <v>120</v>
      </c>
      <c r="T3821">
        <v>1</v>
      </c>
      <c r="U3821" s="7">
        <v>2</v>
      </c>
      <c r="V3821" s="4">
        <v>1</v>
      </c>
      <c r="Y3821">
        <v>1</v>
      </c>
      <c r="Z3821" t="s">
        <v>22</v>
      </c>
      <c r="AA3821" t="b">
        <v>0</v>
      </c>
      <c r="AB3821" t="s">
        <v>76</v>
      </c>
      <c r="AC3821" t="s">
        <v>3186</v>
      </c>
    </row>
    <row r="3822" spans="1:29" hidden="1" x14ac:dyDescent="0.25">
      <c r="A3822">
        <v>601225</v>
      </c>
      <c r="B3822" t="s">
        <v>2359</v>
      </c>
      <c r="C3822" t="s">
        <v>3168</v>
      </c>
      <c r="D3822" t="s">
        <v>130</v>
      </c>
      <c r="E3822" t="s">
        <v>271</v>
      </c>
      <c r="G3822">
        <v>1</v>
      </c>
      <c r="J3822" s="5"/>
      <c r="K3822" s="5"/>
      <c r="L3822" t="s">
        <v>3053</v>
      </c>
      <c r="M3822">
        <v>2021</v>
      </c>
      <c r="N3822">
        <v>11</v>
      </c>
      <c r="O3822" t="s">
        <v>184</v>
      </c>
      <c r="P3822" t="s">
        <v>2378</v>
      </c>
      <c r="Q3822" t="s">
        <v>69</v>
      </c>
      <c r="R3822" t="s">
        <v>271</v>
      </c>
      <c r="S3822" t="s">
        <v>120</v>
      </c>
      <c r="T3822">
        <v>1</v>
      </c>
      <c r="U3822" s="7">
        <v>2</v>
      </c>
      <c r="V3822" s="4">
        <v>2</v>
      </c>
      <c r="Y3822">
        <v>2</v>
      </c>
      <c r="Z3822" t="s">
        <v>22</v>
      </c>
      <c r="AA3822" t="b">
        <v>0</v>
      </c>
      <c r="AB3822" t="s">
        <v>76</v>
      </c>
      <c r="AC3822" t="s">
        <v>3186</v>
      </c>
    </row>
    <row r="3823" spans="1:29" hidden="1" x14ac:dyDescent="0.25">
      <c r="A3823">
        <v>601226</v>
      </c>
      <c r="B3823" t="s">
        <v>2359</v>
      </c>
      <c r="C3823" t="s">
        <v>3168</v>
      </c>
      <c r="D3823" t="s">
        <v>130</v>
      </c>
      <c r="E3823" t="s">
        <v>271</v>
      </c>
      <c r="G3823">
        <v>0.5</v>
      </c>
      <c r="J3823" s="5"/>
      <c r="K3823" s="5"/>
      <c r="L3823" t="s">
        <v>3053</v>
      </c>
      <c r="M3823">
        <v>2021</v>
      </c>
      <c r="N3823">
        <v>18</v>
      </c>
      <c r="O3823" t="s">
        <v>184</v>
      </c>
      <c r="P3823" t="s">
        <v>2378</v>
      </c>
      <c r="Q3823" t="s">
        <v>69</v>
      </c>
      <c r="R3823" t="s">
        <v>271</v>
      </c>
      <c r="S3823" t="s">
        <v>120</v>
      </c>
      <c r="T3823">
        <v>1</v>
      </c>
      <c r="U3823" s="7">
        <v>2</v>
      </c>
      <c r="V3823" s="4">
        <v>1</v>
      </c>
      <c r="Y3823">
        <v>1</v>
      </c>
      <c r="Z3823" t="s">
        <v>22</v>
      </c>
      <c r="AA3823" t="b">
        <v>0</v>
      </c>
      <c r="AB3823" t="s">
        <v>76</v>
      </c>
      <c r="AC3823" t="s">
        <v>3186</v>
      </c>
    </row>
    <row r="3824" spans="1:29" hidden="1" x14ac:dyDescent="0.25">
      <c r="A3824">
        <v>601797</v>
      </c>
      <c r="B3824" t="s">
        <v>2359</v>
      </c>
      <c r="C3824" t="s">
        <v>3168</v>
      </c>
      <c r="D3824" t="s">
        <v>130</v>
      </c>
      <c r="E3824" t="s">
        <v>228</v>
      </c>
      <c r="G3824">
        <v>0.14285714285713999</v>
      </c>
      <c r="J3824" s="5"/>
      <c r="K3824" s="5"/>
      <c r="L3824" t="s">
        <v>2693</v>
      </c>
      <c r="M3824">
        <v>2021</v>
      </c>
      <c r="N3824">
        <v>10</v>
      </c>
      <c r="P3824" t="s">
        <v>2694</v>
      </c>
      <c r="Q3824" t="s">
        <v>35</v>
      </c>
      <c r="R3824" t="s">
        <v>228</v>
      </c>
      <c r="S3824" t="s">
        <v>61</v>
      </c>
      <c r="T3824">
        <v>0</v>
      </c>
      <c r="U3824" s="7">
        <v>0</v>
      </c>
      <c r="V3824" s="4">
        <v>0</v>
      </c>
      <c r="Y3824">
        <v>0</v>
      </c>
      <c r="Z3824" t="s">
        <v>22</v>
      </c>
      <c r="AA3824" t="b">
        <v>0</v>
      </c>
      <c r="AB3824" t="s">
        <v>151</v>
      </c>
      <c r="AC3824" t="s">
        <v>3189</v>
      </c>
    </row>
    <row r="3825" spans="1:29" hidden="1" x14ac:dyDescent="0.25">
      <c r="A3825">
        <v>603587</v>
      </c>
      <c r="B3825" t="s">
        <v>2359</v>
      </c>
      <c r="C3825" t="s">
        <v>3168</v>
      </c>
      <c r="D3825" t="s">
        <v>130</v>
      </c>
      <c r="E3825" t="s">
        <v>99</v>
      </c>
      <c r="F3825" t="s">
        <v>134</v>
      </c>
      <c r="G3825">
        <v>0.16666666666666999</v>
      </c>
      <c r="J3825" s="5">
        <v>728144300016</v>
      </c>
      <c r="K3825" s="5"/>
      <c r="L3825" t="s">
        <v>3004</v>
      </c>
      <c r="M3825">
        <v>2021</v>
      </c>
      <c r="N3825">
        <v>10</v>
      </c>
      <c r="O3825" t="s">
        <v>34</v>
      </c>
      <c r="P3825" t="s">
        <v>482</v>
      </c>
      <c r="Q3825" t="s">
        <v>69</v>
      </c>
      <c r="R3825" t="s">
        <v>224</v>
      </c>
      <c r="S3825" t="s">
        <v>225</v>
      </c>
      <c r="T3825">
        <v>0.5</v>
      </c>
      <c r="U3825" s="7">
        <v>1</v>
      </c>
      <c r="V3825" s="4">
        <v>0.16666666666666999</v>
      </c>
      <c r="Y3825">
        <v>0.16666666666666999</v>
      </c>
      <c r="Z3825" t="s">
        <v>22</v>
      </c>
      <c r="AA3825" t="b">
        <v>0</v>
      </c>
      <c r="AB3825" t="s">
        <v>76</v>
      </c>
      <c r="AC3825" t="s">
        <v>3186</v>
      </c>
    </row>
    <row r="3826" spans="1:29" hidden="1" x14ac:dyDescent="0.25">
      <c r="A3826">
        <v>603588</v>
      </c>
      <c r="B3826" t="s">
        <v>2359</v>
      </c>
      <c r="C3826" t="s">
        <v>3168</v>
      </c>
      <c r="D3826" t="s">
        <v>130</v>
      </c>
      <c r="E3826" t="s">
        <v>99</v>
      </c>
      <c r="F3826" t="s">
        <v>100</v>
      </c>
      <c r="G3826">
        <v>0.33333333333332998</v>
      </c>
      <c r="J3826" s="5">
        <v>728144300007</v>
      </c>
      <c r="K3826" s="5"/>
      <c r="L3826" t="s">
        <v>3004</v>
      </c>
      <c r="M3826">
        <v>2021</v>
      </c>
      <c r="N3826">
        <v>9</v>
      </c>
      <c r="O3826" t="s">
        <v>34</v>
      </c>
      <c r="P3826" t="s">
        <v>482</v>
      </c>
      <c r="Q3826" t="s">
        <v>69</v>
      </c>
      <c r="R3826" t="s">
        <v>103</v>
      </c>
      <c r="S3826" t="s">
        <v>104</v>
      </c>
      <c r="T3826">
        <v>0.25</v>
      </c>
      <c r="U3826" s="7">
        <v>0.5</v>
      </c>
      <c r="V3826" s="4">
        <v>0.16666666666666499</v>
      </c>
      <c r="Y3826">
        <v>0.16666666666666499</v>
      </c>
      <c r="Z3826" t="s">
        <v>22</v>
      </c>
      <c r="AA3826" t="b">
        <v>0</v>
      </c>
      <c r="AB3826" t="s">
        <v>76</v>
      </c>
      <c r="AC3826" t="s">
        <v>3186</v>
      </c>
    </row>
    <row r="3827" spans="1:29" hidden="1" x14ac:dyDescent="0.25">
      <c r="A3827">
        <v>608550</v>
      </c>
      <c r="B3827" t="s">
        <v>2359</v>
      </c>
      <c r="C3827" t="s">
        <v>3168</v>
      </c>
      <c r="D3827" t="s">
        <v>130</v>
      </c>
      <c r="E3827" t="s">
        <v>40</v>
      </c>
      <c r="F3827" t="s">
        <v>89</v>
      </c>
      <c r="G3827">
        <v>0.5</v>
      </c>
      <c r="J3827" s="5"/>
      <c r="K3827" s="5"/>
      <c r="L3827" t="s">
        <v>3054</v>
      </c>
      <c r="M3827">
        <v>2021</v>
      </c>
      <c r="N3827">
        <v>9</v>
      </c>
      <c r="O3827" t="s">
        <v>184</v>
      </c>
      <c r="Q3827" t="s">
        <v>69</v>
      </c>
      <c r="R3827" t="s">
        <v>91</v>
      </c>
      <c r="S3827" t="s">
        <v>92</v>
      </c>
      <c r="T3827">
        <v>1</v>
      </c>
      <c r="U3827" s="7">
        <v>2</v>
      </c>
      <c r="V3827" s="4">
        <v>1</v>
      </c>
      <c r="Y3827">
        <v>1</v>
      </c>
      <c r="Z3827" t="s">
        <v>22</v>
      </c>
      <c r="AA3827" t="b">
        <v>0</v>
      </c>
      <c r="AB3827" t="s">
        <v>76</v>
      </c>
      <c r="AC3827" t="s">
        <v>3186</v>
      </c>
    </row>
    <row r="3828" spans="1:29" hidden="1" x14ac:dyDescent="0.25">
      <c r="A3828">
        <v>584950</v>
      </c>
      <c r="B3828" t="s">
        <v>320</v>
      </c>
      <c r="C3828" t="s">
        <v>3172</v>
      </c>
      <c r="D3828" t="s">
        <v>196</v>
      </c>
      <c r="E3828" t="s">
        <v>58</v>
      </c>
      <c r="G3828">
        <v>5.2631578947368002E-2</v>
      </c>
      <c r="J3828" s="5"/>
      <c r="K3828" s="5"/>
      <c r="M3828">
        <v>2020</v>
      </c>
      <c r="N3828">
        <v>290</v>
      </c>
      <c r="O3828" t="s">
        <v>34</v>
      </c>
      <c r="P3828" t="s">
        <v>446</v>
      </c>
      <c r="Q3828" t="s">
        <v>35</v>
      </c>
      <c r="R3828" t="s">
        <v>58</v>
      </c>
      <c r="S3828" t="s">
        <v>60</v>
      </c>
      <c r="T3828">
        <v>3</v>
      </c>
      <c r="U3828" s="7">
        <v>3</v>
      </c>
      <c r="V3828" s="4">
        <v>0.15789473684210401</v>
      </c>
      <c r="Y3828">
        <v>0.15789473684210401</v>
      </c>
      <c r="Z3828" t="s">
        <v>22</v>
      </c>
      <c r="AA3828" t="b">
        <v>0</v>
      </c>
      <c r="AB3828" t="s">
        <v>110</v>
      </c>
      <c r="AC3828" t="s">
        <v>110</v>
      </c>
    </row>
    <row r="3829" spans="1:29" hidden="1" x14ac:dyDescent="0.25">
      <c r="A3829">
        <v>604357</v>
      </c>
      <c r="B3829" t="s">
        <v>320</v>
      </c>
      <c r="C3829" t="s">
        <v>3168</v>
      </c>
      <c r="D3829" t="s">
        <v>196</v>
      </c>
      <c r="E3829" t="s">
        <v>117</v>
      </c>
      <c r="G3829">
        <v>1</v>
      </c>
      <c r="J3829" s="5"/>
      <c r="K3829" s="5"/>
      <c r="L3829" t="s">
        <v>3055</v>
      </c>
      <c r="M3829">
        <v>2021</v>
      </c>
      <c r="N3829">
        <v>8</v>
      </c>
      <c r="O3829" t="s">
        <v>34</v>
      </c>
      <c r="P3829" t="s">
        <v>3056</v>
      </c>
      <c r="Q3829" t="s">
        <v>35</v>
      </c>
      <c r="R3829" t="s">
        <v>117</v>
      </c>
      <c r="S3829" t="s">
        <v>120</v>
      </c>
      <c r="T3829">
        <v>1</v>
      </c>
      <c r="U3829" s="7">
        <v>1</v>
      </c>
      <c r="V3829" s="4">
        <v>1</v>
      </c>
      <c r="Y3829">
        <v>1</v>
      </c>
      <c r="Z3829" t="s">
        <v>22</v>
      </c>
      <c r="AA3829" t="b">
        <v>0</v>
      </c>
      <c r="AB3829" t="s">
        <v>199</v>
      </c>
      <c r="AC3829" t="s">
        <v>199</v>
      </c>
    </row>
    <row r="3830" spans="1:29" hidden="1" x14ac:dyDescent="0.25">
      <c r="A3830">
        <v>605459</v>
      </c>
      <c r="B3830" t="s">
        <v>320</v>
      </c>
      <c r="C3830" t="s">
        <v>3168</v>
      </c>
      <c r="D3830" t="s">
        <v>196</v>
      </c>
      <c r="E3830" t="s">
        <v>553</v>
      </c>
      <c r="F3830" t="s">
        <v>41</v>
      </c>
      <c r="G3830">
        <v>1</v>
      </c>
      <c r="J3830" s="5"/>
      <c r="K3830" s="5"/>
      <c r="L3830" t="s">
        <v>2394</v>
      </c>
      <c r="M3830">
        <v>2021</v>
      </c>
      <c r="N3830">
        <v>6</v>
      </c>
      <c r="O3830" t="s">
        <v>34</v>
      </c>
      <c r="Q3830" t="s">
        <v>35</v>
      </c>
      <c r="R3830" t="s">
        <v>3103</v>
      </c>
      <c r="S3830" t="s">
        <v>61</v>
      </c>
      <c r="T3830">
        <v>0</v>
      </c>
      <c r="U3830" s="7">
        <v>0</v>
      </c>
      <c r="V3830" s="4">
        <v>0</v>
      </c>
      <c r="Y3830">
        <v>0</v>
      </c>
      <c r="Z3830" t="s">
        <v>22</v>
      </c>
      <c r="AA3830" t="b">
        <v>0</v>
      </c>
      <c r="AB3830" t="s">
        <v>199</v>
      </c>
      <c r="AC3830" t="s">
        <v>199</v>
      </c>
    </row>
    <row r="3831" spans="1:29" hidden="1" x14ac:dyDescent="0.25">
      <c r="A3831">
        <v>600808</v>
      </c>
      <c r="B3831" t="s">
        <v>3057</v>
      </c>
      <c r="C3831" t="s">
        <v>3168</v>
      </c>
      <c r="D3831" t="s">
        <v>78</v>
      </c>
      <c r="E3831" t="s">
        <v>40</v>
      </c>
      <c r="F3831" t="s">
        <v>430</v>
      </c>
      <c r="G3831">
        <v>1</v>
      </c>
      <c r="H3831" t="s">
        <v>3058</v>
      </c>
      <c r="I3831" t="s">
        <v>49</v>
      </c>
      <c r="J3831" s="5">
        <v>760019200001</v>
      </c>
      <c r="K3831" s="5" t="s">
        <v>32</v>
      </c>
      <c r="L3831" t="s">
        <v>3059</v>
      </c>
      <c r="M3831">
        <v>2021</v>
      </c>
      <c r="N3831">
        <v>7</v>
      </c>
      <c r="O3831" t="s">
        <v>34</v>
      </c>
      <c r="Q3831" t="s">
        <v>69</v>
      </c>
      <c r="R3831" t="s">
        <v>435</v>
      </c>
      <c r="S3831" t="s">
        <v>208</v>
      </c>
      <c r="T3831">
        <v>14</v>
      </c>
      <c r="U3831" s="7">
        <v>14</v>
      </c>
      <c r="V3831" s="4">
        <v>14</v>
      </c>
      <c r="Y3831">
        <v>14</v>
      </c>
      <c r="Z3831" t="s">
        <v>22</v>
      </c>
      <c r="AA3831" t="b">
        <v>0</v>
      </c>
      <c r="AB3831" t="s">
        <v>76</v>
      </c>
      <c r="AC3831" t="s">
        <v>3187</v>
      </c>
    </row>
    <row r="3832" spans="1:29" hidden="1" x14ac:dyDescent="0.25">
      <c r="A3832">
        <v>603038</v>
      </c>
      <c r="B3832" t="s">
        <v>3057</v>
      </c>
      <c r="C3832" t="s">
        <v>3168</v>
      </c>
      <c r="D3832" t="s">
        <v>78</v>
      </c>
      <c r="E3832" t="s">
        <v>40</v>
      </c>
      <c r="F3832" t="s">
        <v>41</v>
      </c>
      <c r="G3832">
        <v>0.33333333333332998</v>
      </c>
      <c r="J3832" s="5"/>
      <c r="K3832" s="5"/>
      <c r="L3832" t="s">
        <v>1152</v>
      </c>
      <c r="M3832">
        <v>2021</v>
      </c>
      <c r="N3832">
        <v>11</v>
      </c>
      <c r="O3832" t="s">
        <v>34</v>
      </c>
      <c r="Q3832" t="s">
        <v>35</v>
      </c>
      <c r="R3832" t="s">
        <v>43</v>
      </c>
      <c r="S3832" t="s">
        <v>44</v>
      </c>
      <c r="T3832">
        <v>0.5</v>
      </c>
      <c r="U3832" s="7">
        <v>0.5</v>
      </c>
      <c r="V3832" s="4">
        <v>0.16666666666666499</v>
      </c>
      <c r="Y3832">
        <v>0.16666666666666499</v>
      </c>
      <c r="Z3832" t="s">
        <v>22</v>
      </c>
      <c r="AA3832" t="b">
        <v>0</v>
      </c>
      <c r="AB3832" t="s">
        <v>76</v>
      </c>
      <c r="AC3832" t="s">
        <v>3187</v>
      </c>
    </row>
    <row r="3833" spans="1:29" hidden="1" x14ac:dyDescent="0.25">
      <c r="A3833">
        <v>601823</v>
      </c>
      <c r="B3833" t="s">
        <v>2395</v>
      </c>
      <c r="C3833" t="s">
        <v>3168</v>
      </c>
      <c r="D3833" t="s">
        <v>437</v>
      </c>
      <c r="E3833" t="s">
        <v>29</v>
      </c>
      <c r="F3833" t="s">
        <v>41</v>
      </c>
      <c r="G3833">
        <v>1</v>
      </c>
      <c r="J3833" s="5"/>
      <c r="K3833" s="5"/>
      <c r="L3833" t="s">
        <v>2396</v>
      </c>
      <c r="M3833">
        <v>2021</v>
      </c>
      <c r="N3833">
        <v>5</v>
      </c>
      <c r="O3833" t="s">
        <v>34</v>
      </c>
      <c r="Q3833" t="s">
        <v>35</v>
      </c>
      <c r="R3833" t="s">
        <v>3105</v>
      </c>
      <c r="S3833" t="s">
        <v>44</v>
      </c>
      <c r="T3833">
        <v>0.5</v>
      </c>
      <c r="U3833" s="7">
        <v>0.5</v>
      </c>
      <c r="V3833" s="4">
        <v>0.5</v>
      </c>
      <c r="Y3833">
        <v>0.5</v>
      </c>
      <c r="Z3833" t="s">
        <v>22</v>
      </c>
      <c r="AA3833" t="b">
        <v>0</v>
      </c>
      <c r="AB3833" t="s">
        <v>76</v>
      </c>
      <c r="AC3833" t="s">
        <v>3187</v>
      </c>
    </row>
    <row r="3834" spans="1:29" hidden="1" x14ac:dyDescent="0.25">
      <c r="A3834">
        <v>601825</v>
      </c>
      <c r="B3834" t="s">
        <v>2395</v>
      </c>
      <c r="C3834" t="s">
        <v>3168</v>
      </c>
      <c r="D3834" t="s">
        <v>437</v>
      </c>
      <c r="E3834" t="s">
        <v>29</v>
      </c>
      <c r="F3834" t="s">
        <v>41</v>
      </c>
      <c r="G3834">
        <v>1</v>
      </c>
      <c r="J3834" s="5"/>
      <c r="K3834" s="5"/>
      <c r="L3834" t="s">
        <v>2396</v>
      </c>
      <c r="M3834">
        <v>2021</v>
      </c>
      <c r="N3834">
        <v>5</v>
      </c>
      <c r="O3834" t="s">
        <v>34</v>
      </c>
      <c r="Q3834" t="s">
        <v>35</v>
      </c>
      <c r="R3834" t="s">
        <v>3105</v>
      </c>
      <c r="S3834" t="s">
        <v>44</v>
      </c>
      <c r="T3834">
        <v>0.5</v>
      </c>
      <c r="U3834" s="7">
        <v>0.5</v>
      </c>
      <c r="V3834" s="4">
        <v>0.5</v>
      </c>
      <c r="Y3834">
        <v>0.5</v>
      </c>
      <c r="Z3834" t="s">
        <v>22</v>
      </c>
      <c r="AA3834" t="b">
        <v>0</v>
      </c>
      <c r="AB3834" t="s">
        <v>76</v>
      </c>
      <c r="AC3834" t="s">
        <v>3187</v>
      </c>
    </row>
    <row r="3835" spans="1:29" hidden="1" x14ac:dyDescent="0.25">
      <c r="A3835">
        <v>601826</v>
      </c>
      <c r="B3835" t="s">
        <v>2395</v>
      </c>
      <c r="C3835" t="s">
        <v>3168</v>
      </c>
      <c r="D3835" t="s">
        <v>437</v>
      </c>
      <c r="E3835" t="s">
        <v>40</v>
      </c>
      <c r="F3835" t="s">
        <v>41</v>
      </c>
      <c r="G3835">
        <v>1</v>
      </c>
      <c r="J3835" s="5"/>
      <c r="K3835" s="5"/>
      <c r="L3835" t="s">
        <v>532</v>
      </c>
      <c r="M3835">
        <v>2021</v>
      </c>
      <c r="N3835">
        <v>3</v>
      </c>
      <c r="O3835" t="s">
        <v>34</v>
      </c>
      <c r="Q3835" t="s">
        <v>69</v>
      </c>
      <c r="R3835" t="s">
        <v>43</v>
      </c>
      <c r="S3835" t="s">
        <v>44</v>
      </c>
      <c r="T3835">
        <v>0.5</v>
      </c>
      <c r="U3835" s="7">
        <v>1</v>
      </c>
      <c r="V3835" s="4">
        <v>1</v>
      </c>
      <c r="Y3835">
        <v>1</v>
      </c>
      <c r="Z3835" t="s">
        <v>22</v>
      </c>
      <c r="AA3835" t="b">
        <v>0</v>
      </c>
      <c r="AB3835" t="s">
        <v>76</v>
      </c>
      <c r="AC3835" t="s">
        <v>3187</v>
      </c>
    </row>
    <row r="3836" spans="1:29" hidden="1" x14ac:dyDescent="0.25">
      <c r="A3836">
        <v>601832</v>
      </c>
      <c r="B3836" t="s">
        <v>2395</v>
      </c>
      <c r="C3836" t="s">
        <v>3168</v>
      </c>
      <c r="D3836" t="s">
        <v>437</v>
      </c>
      <c r="E3836" t="s">
        <v>374</v>
      </c>
      <c r="F3836" t="s">
        <v>89</v>
      </c>
      <c r="G3836">
        <v>1</v>
      </c>
      <c r="J3836" s="5"/>
      <c r="K3836" s="5"/>
      <c r="L3836" t="s">
        <v>3060</v>
      </c>
      <c r="M3836">
        <v>2021</v>
      </c>
      <c r="N3836">
        <v>11</v>
      </c>
      <c r="P3836" t="s">
        <v>3061</v>
      </c>
      <c r="Q3836" t="s">
        <v>35</v>
      </c>
      <c r="R3836" t="s">
        <v>3145</v>
      </c>
      <c r="S3836" t="s">
        <v>61</v>
      </c>
      <c r="T3836">
        <v>0</v>
      </c>
      <c r="U3836" s="7">
        <v>0</v>
      </c>
      <c r="V3836" s="4">
        <v>0</v>
      </c>
      <c r="Y3836">
        <v>0</v>
      </c>
      <c r="Z3836" t="s">
        <v>22</v>
      </c>
      <c r="AA3836" t="b">
        <v>0</v>
      </c>
      <c r="AB3836" t="s">
        <v>76</v>
      </c>
      <c r="AC3836" t="s">
        <v>3187</v>
      </c>
    </row>
    <row r="3837" spans="1:29" x14ac:dyDescent="0.25">
      <c r="A3837">
        <v>593704</v>
      </c>
      <c r="B3837" t="s">
        <v>2401</v>
      </c>
      <c r="C3837" t="s">
        <v>3168</v>
      </c>
      <c r="D3837" t="s">
        <v>28</v>
      </c>
      <c r="E3837" t="s">
        <v>40</v>
      </c>
      <c r="F3837" t="s">
        <v>171</v>
      </c>
      <c r="G3837">
        <v>0.5</v>
      </c>
      <c r="J3837" s="5"/>
      <c r="K3837" s="5"/>
      <c r="L3837" t="s">
        <v>2616</v>
      </c>
      <c r="M3837">
        <v>2021</v>
      </c>
      <c r="N3837">
        <v>6</v>
      </c>
      <c r="O3837" t="s">
        <v>179</v>
      </c>
      <c r="Q3837" t="s">
        <v>181</v>
      </c>
      <c r="R3837" t="s">
        <v>357</v>
      </c>
      <c r="S3837" t="s">
        <v>44</v>
      </c>
      <c r="T3837">
        <v>0.5</v>
      </c>
      <c r="U3837" s="7">
        <v>1</v>
      </c>
      <c r="V3837" s="4">
        <v>0.5</v>
      </c>
      <c r="Y3837">
        <v>0.5</v>
      </c>
      <c r="Z3837" t="s">
        <v>22</v>
      </c>
      <c r="AA3837" t="b">
        <v>0</v>
      </c>
      <c r="AB3837" t="s">
        <v>38</v>
      </c>
      <c r="AC3837" t="s">
        <v>38</v>
      </c>
    </row>
    <row r="3838" spans="1:29" x14ac:dyDescent="0.25">
      <c r="A3838">
        <v>600615</v>
      </c>
      <c r="B3838" t="s">
        <v>2401</v>
      </c>
      <c r="C3838" t="s">
        <v>3168</v>
      </c>
      <c r="D3838" t="s">
        <v>28</v>
      </c>
      <c r="E3838" t="s">
        <v>40</v>
      </c>
      <c r="F3838" t="s">
        <v>89</v>
      </c>
      <c r="G3838">
        <v>1</v>
      </c>
      <c r="J3838" s="5"/>
      <c r="K3838" s="5"/>
      <c r="L3838" t="s">
        <v>683</v>
      </c>
      <c r="M3838">
        <v>2021</v>
      </c>
      <c r="N3838">
        <v>18</v>
      </c>
      <c r="O3838" t="s">
        <v>34</v>
      </c>
      <c r="Q3838" t="s">
        <v>35</v>
      </c>
      <c r="R3838" t="s">
        <v>91</v>
      </c>
      <c r="S3838" t="s">
        <v>92</v>
      </c>
      <c r="T3838">
        <v>1</v>
      </c>
      <c r="U3838" s="7">
        <v>1</v>
      </c>
      <c r="V3838" s="4">
        <v>1</v>
      </c>
      <c r="Y3838">
        <v>1</v>
      </c>
      <c r="Z3838" t="s">
        <v>22</v>
      </c>
      <c r="AA3838" t="b">
        <v>0</v>
      </c>
      <c r="AB3838" t="s">
        <v>38</v>
      </c>
      <c r="AC3838" t="s">
        <v>38</v>
      </c>
    </row>
    <row r="3839" spans="1:29" x14ac:dyDescent="0.25">
      <c r="A3839">
        <v>600616</v>
      </c>
      <c r="B3839" t="s">
        <v>2401</v>
      </c>
      <c r="C3839" t="s">
        <v>3168</v>
      </c>
      <c r="D3839" t="s">
        <v>28</v>
      </c>
      <c r="E3839" t="s">
        <v>40</v>
      </c>
      <c r="F3839" t="s">
        <v>64</v>
      </c>
      <c r="G3839">
        <v>0.5</v>
      </c>
      <c r="H3839" t="s">
        <v>2617</v>
      </c>
      <c r="I3839" t="s">
        <v>66</v>
      </c>
      <c r="J3839" s="5">
        <v>709515600001</v>
      </c>
      <c r="K3839" s="5" t="s">
        <v>49</v>
      </c>
      <c r="L3839" t="s">
        <v>2618</v>
      </c>
      <c r="M3839">
        <v>2021</v>
      </c>
      <c r="N3839">
        <v>14</v>
      </c>
      <c r="O3839" t="s">
        <v>368</v>
      </c>
      <c r="Q3839" t="s">
        <v>69</v>
      </c>
      <c r="R3839" t="s">
        <v>70</v>
      </c>
      <c r="S3839" t="s">
        <v>71</v>
      </c>
      <c r="T3839">
        <v>12</v>
      </c>
      <c r="U3839" s="7">
        <v>12</v>
      </c>
      <c r="V3839" s="4">
        <v>6</v>
      </c>
      <c r="Y3839">
        <v>6</v>
      </c>
      <c r="Z3839" t="s">
        <v>22</v>
      </c>
      <c r="AA3839" t="b">
        <v>0</v>
      </c>
      <c r="AB3839" t="s">
        <v>45</v>
      </c>
      <c r="AC3839" t="s">
        <v>45</v>
      </c>
    </row>
    <row r="3840" spans="1:29" hidden="1" x14ac:dyDescent="0.25">
      <c r="A3840">
        <v>600617</v>
      </c>
      <c r="B3840" t="s">
        <v>2401</v>
      </c>
      <c r="C3840" t="s">
        <v>3168</v>
      </c>
      <c r="D3840" t="s">
        <v>28</v>
      </c>
      <c r="E3840" t="s">
        <v>117</v>
      </c>
      <c r="G3840">
        <v>1</v>
      </c>
      <c r="J3840" s="5"/>
      <c r="K3840" s="5"/>
      <c r="L3840" t="s">
        <v>3062</v>
      </c>
      <c r="M3840">
        <v>2021</v>
      </c>
      <c r="N3840">
        <v>13</v>
      </c>
      <c r="O3840" t="s">
        <v>34</v>
      </c>
      <c r="P3840" t="s">
        <v>1675</v>
      </c>
      <c r="Q3840" t="s">
        <v>35</v>
      </c>
      <c r="R3840" t="s">
        <v>117</v>
      </c>
      <c r="S3840" t="s">
        <v>120</v>
      </c>
      <c r="T3840">
        <v>1</v>
      </c>
      <c r="U3840" s="7">
        <v>1</v>
      </c>
      <c r="V3840" s="4">
        <v>1</v>
      </c>
      <c r="Y3840">
        <v>1</v>
      </c>
      <c r="Z3840" t="s">
        <v>22</v>
      </c>
      <c r="AA3840" t="b">
        <v>0</v>
      </c>
      <c r="AB3840" t="s">
        <v>151</v>
      </c>
      <c r="AC3840" t="s">
        <v>151</v>
      </c>
    </row>
    <row r="3841" spans="1:29" x14ac:dyDescent="0.25">
      <c r="A3841">
        <v>600621</v>
      </c>
      <c r="B3841" t="s">
        <v>2401</v>
      </c>
      <c r="C3841" t="s">
        <v>3168</v>
      </c>
      <c r="D3841" t="s">
        <v>28</v>
      </c>
      <c r="E3841" t="s">
        <v>40</v>
      </c>
      <c r="F3841" t="s">
        <v>146</v>
      </c>
      <c r="G3841">
        <v>0.5</v>
      </c>
      <c r="H3841" t="s">
        <v>2619</v>
      </c>
      <c r="I3841" t="s">
        <v>49</v>
      </c>
      <c r="J3841" s="5"/>
      <c r="K3841" s="5"/>
      <c r="L3841" t="s">
        <v>286</v>
      </c>
      <c r="M3841">
        <v>2021</v>
      </c>
      <c r="N3841">
        <v>30</v>
      </c>
      <c r="O3841" t="s">
        <v>34</v>
      </c>
      <c r="Q3841" t="s">
        <v>35</v>
      </c>
      <c r="R3841" t="s">
        <v>150</v>
      </c>
      <c r="S3841" t="s">
        <v>169</v>
      </c>
      <c r="T3841">
        <v>7</v>
      </c>
      <c r="U3841" s="7">
        <v>7</v>
      </c>
      <c r="V3841" s="4">
        <v>3.5</v>
      </c>
      <c r="Y3841">
        <v>3.5</v>
      </c>
      <c r="Z3841" t="s">
        <v>22</v>
      </c>
      <c r="AA3841" t="b">
        <v>0</v>
      </c>
      <c r="AB3841" t="s">
        <v>45</v>
      </c>
      <c r="AC3841" t="s">
        <v>45</v>
      </c>
    </row>
    <row r="3842" spans="1:29" x14ac:dyDescent="0.25">
      <c r="A3842">
        <v>601768</v>
      </c>
      <c r="B3842" t="s">
        <v>2401</v>
      </c>
      <c r="C3842" t="s">
        <v>3168</v>
      </c>
      <c r="D3842" t="s">
        <v>28</v>
      </c>
      <c r="E3842" t="s">
        <v>117</v>
      </c>
      <c r="G3842">
        <v>1</v>
      </c>
      <c r="J3842" s="5"/>
      <c r="K3842" s="5"/>
      <c r="L3842" t="s">
        <v>3063</v>
      </c>
      <c r="M3842">
        <v>2021</v>
      </c>
      <c r="N3842">
        <v>13</v>
      </c>
      <c r="O3842" t="s">
        <v>34</v>
      </c>
      <c r="P3842" t="s">
        <v>258</v>
      </c>
      <c r="Q3842" t="s">
        <v>35</v>
      </c>
      <c r="R3842" t="s">
        <v>117</v>
      </c>
      <c r="S3842" t="s">
        <v>120</v>
      </c>
      <c r="T3842">
        <v>1</v>
      </c>
      <c r="U3842" s="7">
        <v>1</v>
      </c>
      <c r="V3842" s="4">
        <v>1</v>
      </c>
      <c r="Y3842">
        <v>1</v>
      </c>
      <c r="Z3842" t="s">
        <v>22</v>
      </c>
      <c r="AA3842" t="b">
        <v>0</v>
      </c>
      <c r="AB3842" t="s">
        <v>45</v>
      </c>
      <c r="AC3842" t="s">
        <v>45</v>
      </c>
    </row>
    <row r="3843" spans="1:29" hidden="1" x14ac:dyDescent="0.25">
      <c r="A3843">
        <v>585664</v>
      </c>
      <c r="B3843" t="s">
        <v>2420</v>
      </c>
      <c r="C3843" t="s">
        <v>3168</v>
      </c>
      <c r="D3843" t="s">
        <v>234</v>
      </c>
      <c r="E3843" t="s">
        <v>40</v>
      </c>
      <c r="F3843" t="s">
        <v>64</v>
      </c>
      <c r="G3843">
        <v>0.33333333333332998</v>
      </c>
      <c r="H3843" t="s">
        <v>2695</v>
      </c>
      <c r="I3843" t="s">
        <v>143</v>
      </c>
      <c r="J3843" s="5">
        <v>592975500001</v>
      </c>
      <c r="K3843" s="5" t="s">
        <v>66</v>
      </c>
      <c r="L3843" t="s">
        <v>2696</v>
      </c>
      <c r="M3843">
        <v>2021</v>
      </c>
      <c r="N3843">
        <v>20</v>
      </c>
      <c r="O3843" t="s">
        <v>368</v>
      </c>
      <c r="Q3843" t="s">
        <v>69</v>
      </c>
      <c r="R3843" t="s">
        <v>70</v>
      </c>
      <c r="S3843" t="s">
        <v>145</v>
      </c>
      <c r="T3843">
        <v>22</v>
      </c>
      <c r="U3843" s="7">
        <v>22</v>
      </c>
      <c r="V3843" s="4">
        <v>7.3333333333332593</v>
      </c>
      <c r="Y3843">
        <v>7.3333333333332593</v>
      </c>
      <c r="Z3843" t="s">
        <v>22</v>
      </c>
      <c r="AA3843" t="b">
        <v>0</v>
      </c>
      <c r="AB3843" t="s">
        <v>76</v>
      </c>
      <c r="AC3843" t="s">
        <v>3186</v>
      </c>
    </row>
    <row r="3844" spans="1:29" hidden="1" x14ac:dyDescent="0.25">
      <c r="A3844">
        <v>595350</v>
      </c>
      <c r="B3844" t="s">
        <v>2420</v>
      </c>
      <c r="C3844" t="s">
        <v>3168</v>
      </c>
      <c r="D3844" t="s">
        <v>234</v>
      </c>
      <c r="E3844" t="s">
        <v>117</v>
      </c>
      <c r="G3844">
        <v>0.33333333333332998</v>
      </c>
      <c r="J3844" s="5"/>
      <c r="K3844" s="5"/>
      <c r="L3844" t="s">
        <v>2790</v>
      </c>
      <c r="M3844">
        <v>2020</v>
      </c>
      <c r="N3844">
        <v>20</v>
      </c>
      <c r="O3844" t="s">
        <v>34</v>
      </c>
      <c r="P3844" t="s">
        <v>2791</v>
      </c>
      <c r="Q3844" t="s">
        <v>35</v>
      </c>
      <c r="R3844" t="s">
        <v>117</v>
      </c>
      <c r="S3844" t="s">
        <v>120</v>
      </c>
      <c r="T3844">
        <v>1</v>
      </c>
      <c r="U3844" s="7">
        <v>1</v>
      </c>
      <c r="V3844" s="4">
        <v>0.33333333333332998</v>
      </c>
      <c r="Y3844">
        <v>0.33333333333332998</v>
      </c>
      <c r="Z3844" t="s">
        <v>22</v>
      </c>
      <c r="AA3844" t="b">
        <v>0</v>
      </c>
      <c r="AB3844" t="s">
        <v>76</v>
      </c>
      <c r="AC3844" t="s">
        <v>3186</v>
      </c>
    </row>
    <row r="3845" spans="1:29" hidden="1" x14ac:dyDescent="0.25">
      <c r="A3845">
        <v>597730</v>
      </c>
      <c r="B3845" t="s">
        <v>2420</v>
      </c>
      <c r="C3845" t="s">
        <v>3168</v>
      </c>
      <c r="D3845" t="s">
        <v>234</v>
      </c>
      <c r="E3845" t="s">
        <v>117</v>
      </c>
      <c r="G3845">
        <v>0.25</v>
      </c>
      <c r="J3845" s="5"/>
      <c r="K3845" s="5"/>
      <c r="L3845" t="s">
        <v>2956</v>
      </c>
      <c r="M3845">
        <v>2021</v>
      </c>
      <c r="N3845">
        <v>17</v>
      </c>
      <c r="O3845" t="s">
        <v>68</v>
      </c>
      <c r="P3845" t="s">
        <v>418</v>
      </c>
      <c r="Q3845" t="s">
        <v>69</v>
      </c>
      <c r="R3845" t="s">
        <v>117</v>
      </c>
      <c r="S3845" t="s">
        <v>120</v>
      </c>
      <c r="T3845">
        <v>5</v>
      </c>
      <c r="U3845" s="7">
        <v>5</v>
      </c>
      <c r="V3845" s="4">
        <v>1.25</v>
      </c>
      <c r="W3845">
        <v>5</v>
      </c>
      <c r="Y3845">
        <v>1.25</v>
      </c>
      <c r="Z3845" t="s">
        <v>22</v>
      </c>
      <c r="AA3845" t="b">
        <v>0</v>
      </c>
      <c r="AB3845" t="s">
        <v>151</v>
      </c>
      <c r="AC3845" t="s">
        <v>3191</v>
      </c>
    </row>
    <row r="3846" spans="1:29" hidden="1" x14ac:dyDescent="0.25">
      <c r="A3846">
        <v>597731</v>
      </c>
      <c r="B3846" t="s">
        <v>2420</v>
      </c>
      <c r="C3846" t="s">
        <v>3168</v>
      </c>
      <c r="D3846" t="s">
        <v>234</v>
      </c>
      <c r="E3846" t="s">
        <v>117</v>
      </c>
      <c r="G3846">
        <v>0.2</v>
      </c>
      <c r="J3846" s="5"/>
      <c r="K3846" s="5"/>
      <c r="L3846" t="s">
        <v>2956</v>
      </c>
      <c r="M3846">
        <v>2021</v>
      </c>
      <c r="N3846">
        <v>14</v>
      </c>
      <c r="O3846" t="s">
        <v>68</v>
      </c>
      <c r="P3846" t="s">
        <v>418</v>
      </c>
      <c r="Q3846" t="s">
        <v>69</v>
      </c>
      <c r="R3846" t="s">
        <v>117</v>
      </c>
      <c r="S3846" t="s">
        <v>120</v>
      </c>
      <c r="T3846">
        <v>5</v>
      </c>
      <c r="U3846" s="7">
        <v>5</v>
      </c>
      <c r="V3846" s="4">
        <v>1</v>
      </c>
      <c r="W3846">
        <v>5</v>
      </c>
      <c r="Y3846">
        <v>1</v>
      </c>
      <c r="Z3846" t="s">
        <v>22</v>
      </c>
      <c r="AA3846" t="b">
        <v>0</v>
      </c>
      <c r="AB3846" t="s">
        <v>151</v>
      </c>
      <c r="AC3846" t="s">
        <v>3191</v>
      </c>
    </row>
    <row r="3847" spans="1:29" hidden="1" x14ac:dyDescent="0.25">
      <c r="A3847">
        <v>597807</v>
      </c>
      <c r="B3847" t="s">
        <v>2420</v>
      </c>
      <c r="C3847" t="s">
        <v>3168</v>
      </c>
      <c r="D3847" t="s">
        <v>234</v>
      </c>
      <c r="E3847" t="s">
        <v>40</v>
      </c>
      <c r="F3847" t="s">
        <v>64</v>
      </c>
      <c r="G3847">
        <v>0.2</v>
      </c>
      <c r="H3847" t="s">
        <v>2957</v>
      </c>
      <c r="I3847" t="s">
        <v>66</v>
      </c>
      <c r="J3847" s="5">
        <v>676289800001</v>
      </c>
      <c r="K3847" s="5" t="s">
        <v>143</v>
      </c>
      <c r="L3847" t="s">
        <v>2958</v>
      </c>
      <c r="M3847">
        <v>2021</v>
      </c>
      <c r="N3847">
        <v>23</v>
      </c>
      <c r="O3847" t="s">
        <v>149</v>
      </c>
      <c r="P3847" t="s">
        <v>397</v>
      </c>
      <c r="Q3847" t="s">
        <v>69</v>
      </c>
      <c r="R3847" t="s">
        <v>70</v>
      </c>
      <c r="S3847" t="s">
        <v>71</v>
      </c>
      <c r="T3847">
        <v>12</v>
      </c>
      <c r="U3847" s="7">
        <v>12</v>
      </c>
      <c r="V3847" s="4">
        <v>2.4000000000000004</v>
      </c>
      <c r="Y3847">
        <v>2.4000000000000004</v>
      </c>
      <c r="Z3847" t="s">
        <v>22</v>
      </c>
      <c r="AA3847" t="b">
        <v>0</v>
      </c>
      <c r="AB3847" t="s">
        <v>76</v>
      </c>
      <c r="AC3847" t="s">
        <v>3186</v>
      </c>
    </row>
    <row r="3848" spans="1:29" hidden="1" x14ac:dyDescent="0.25">
      <c r="A3848">
        <v>600476</v>
      </c>
      <c r="B3848" t="s">
        <v>2420</v>
      </c>
      <c r="C3848" t="s">
        <v>3168</v>
      </c>
      <c r="D3848" t="s">
        <v>234</v>
      </c>
      <c r="E3848" t="s">
        <v>40</v>
      </c>
      <c r="F3848" t="s">
        <v>64</v>
      </c>
      <c r="G3848">
        <v>0.16666666666666999</v>
      </c>
      <c r="J3848" s="5">
        <v>661349900001</v>
      </c>
      <c r="K3848" s="5" t="s">
        <v>49</v>
      </c>
      <c r="L3848" t="s">
        <v>1073</v>
      </c>
      <c r="M3848">
        <v>2021</v>
      </c>
      <c r="N3848">
        <v>13</v>
      </c>
      <c r="O3848" t="s">
        <v>159</v>
      </c>
      <c r="Q3848" t="s">
        <v>69</v>
      </c>
      <c r="R3848" t="s">
        <v>70</v>
      </c>
      <c r="S3848" t="s">
        <v>390</v>
      </c>
      <c r="T3848">
        <v>9</v>
      </c>
      <c r="U3848" s="7">
        <v>9</v>
      </c>
      <c r="V3848" s="4">
        <v>1.50000000000003</v>
      </c>
      <c r="Y3848">
        <v>1.50000000000003</v>
      </c>
      <c r="Z3848" t="s">
        <v>22</v>
      </c>
      <c r="AA3848" t="b">
        <v>0</v>
      </c>
      <c r="AB3848" t="s">
        <v>76</v>
      </c>
      <c r="AC3848" t="s">
        <v>3186</v>
      </c>
    </row>
    <row r="3849" spans="1:29" hidden="1" x14ac:dyDescent="0.25">
      <c r="A3849">
        <v>600484</v>
      </c>
      <c r="B3849" t="s">
        <v>2420</v>
      </c>
      <c r="C3849" t="s">
        <v>3168</v>
      </c>
      <c r="D3849" t="s">
        <v>234</v>
      </c>
      <c r="E3849" t="s">
        <v>99</v>
      </c>
      <c r="F3849" t="s">
        <v>1139</v>
      </c>
      <c r="G3849">
        <v>0.33333333333332998</v>
      </c>
      <c r="J3849" s="5"/>
      <c r="K3849" s="5"/>
      <c r="L3849" t="s">
        <v>2959</v>
      </c>
      <c r="M3849">
        <v>2021</v>
      </c>
      <c r="N3849">
        <v>9</v>
      </c>
      <c r="P3849" t="s">
        <v>266</v>
      </c>
      <c r="Q3849" t="s">
        <v>69</v>
      </c>
      <c r="R3849" t="s">
        <v>3113</v>
      </c>
      <c r="S3849" t="s">
        <v>225</v>
      </c>
      <c r="T3849">
        <v>0.5</v>
      </c>
      <c r="U3849" s="7">
        <v>1</v>
      </c>
      <c r="V3849" s="4">
        <v>0.33333333333332998</v>
      </c>
      <c r="Y3849">
        <v>0.33333333333332998</v>
      </c>
      <c r="Z3849" t="s">
        <v>22</v>
      </c>
      <c r="AA3849" t="b">
        <v>0</v>
      </c>
      <c r="AB3849" t="s">
        <v>76</v>
      </c>
      <c r="AC3849" t="s">
        <v>3186</v>
      </c>
    </row>
    <row r="3850" spans="1:29" hidden="1" x14ac:dyDescent="0.25">
      <c r="A3850">
        <v>600501</v>
      </c>
      <c r="B3850" t="s">
        <v>2420</v>
      </c>
      <c r="C3850" t="s">
        <v>3168</v>
      </c>
      <c r="D3850" t="s">
        <v>234</v>
      </c>
      <c r="E3850" t="s">
        <v>228</v>
      </c>
      <c r="F3850" t="s">
        <v>100</v>
      </c>
      <c r="G3850">
        <v>0.5</v>
      </c>
      <c r="J3850" s="5"/>
      <c r="K3850" s="5"/>
      <c r="L3850" t="s">
        <v>3064</v>
      </c>
      <c r="M3850">
        <v>2021</v>
      </c>
      <c r="N3850">
        <v>10</v>
      </c>
      <c r="P3850" t="s">
        <v>3065</v>
      </c>
      <c r="Q3850" t="s">
        <v>69</v>
      </c>
      <c r="R3850" t="s">
        <v>3093</v>
      </c>
      <c r="S3850" t="s">
        <v>61</v>
      </c>
      <c r="T3850">
        <v>0</v>
      </c>
      <c r="U3850" s="7">
        <v>0</v>
      </c>
      <c r="V3850" s="4">
        <v>0</v>
      </c>
      <c r="Y3850">
        <v>0</v>
      </c>
      <c r="Z3850" t="s">
        <v>22</v>
      </c>
      <c r="AA3850" t="b">
        <v>0</v>
      </c>
      <c r="AB3850" t="s">
        <v>151</v>
      </c>
      <c r="AC3850" t="s">
        <v>3191</v>
      </c>
    </row>
    <row r="3851" spans="1:29" hidden="1" x14ac:dyDescent="0.25">
      <c r="A3851">
        <v>600528</v>
      </c>
      <c r="B3851" t="s">
        <v>2420</v>
      </c>
      <c r="C3851" t="s">
        <v>3168</v>
      </c>
      <c r="D3851" t="s">
        <v>234</v>
      </c>
      <c r="E3851" t="s">
        <v>99</v>
      </c>
      <c r="F3851" t="s">
        <v>788</v>
      </c>
      <c r="G3851">
        <v>0.5</v>
      </c>
      <c r="H3851" t="s">
        <v>3066</v>
      </c>
      <c r="J3851" s="5"/>
      <c r="K3851" s="5"/>
      <c r="L3851" t="s">
        <v>3067</v>
      </c>
      <c r="M3851">
        <v>2021</v>
      </c>
      <c r="N3851">
        <v>9</v>
      </c>
      <c r="P3851" t="s">
        <v>2434</v>
      </c>
      <c r="Q3851" t="s">
        <v>69</v>
      </c>
      <c r="R3851" t="s">
        <v>3104</v>
      </c>
      <c r="S3851" t="s">
        <v>225</v>
      </c>
      <c r="T3851">
        <v>0.5</v>
      </c>
      <c r="U3851" s="7">
        <v>1</v>
      </c>
      <c r="V3851" s="4">
        <v>0.5</v>
      </c>
      <c r="Y3851">
        <v>0.5</v>
      </c>
      <c r="Z3851" t="s">
        <v>22</v>
      </c>
      <c r="AA3851" t="b">
        <v>0</v>
      </c>
      <c r="AB3851" t="s">
        <v>76</v>
      </c>
      <c r="AC3851" t="s">
        <v>3186</v>
      </c>
    </row>
    <row r="3852" spans="1:29" hidden="1" x14ac:dyDescent="0.25">
      <c r="A3852">
        <v>605881</v>
      </c>
      <c r="B3852" t="s">
        <v>2420</v>
      </c>
      <c r="C3852" t="s">
        <v>3168</v>
      </c>
      <c r="D3852" t="s">
        <v>234</v>
      </c>
      <c r="E3852" t="s">
        <v>228</v>
      </c>
      <c r="F3852" t="s">
        <v>100</v>
      </c>
      <c r="G3852">
        <v>1</v>
      </c>
      <c r="J3852" s="5"/>
      <c r="K3852" s="5"/>
      <c r="L3852" t="s">
        <v>3068</v>
      </c>
      <c r="M3852">
        <v>2021</v>
      </c>
      <c r="N3852">
        <v>7</v>
      </c>
      <c r="P3852" t="s">
        <v>3069</v>
      </c>
      <c r="Q3852" t="s">
        <v>35</v>
      </c>
      <c r="R3852" t="s">
        <v>3093</v>
      </c>
      <c r="S3852" t="s">
        <v>61</v>
      </c>
      <c r="T3852">
        <v>0</v>
      </c>
      <c r="U3852" s="7">
        <v>0</v>
      </c>
      <c r="V3852" s="4">
        <v>0</v>
      </c>
      <c r="Y3852">
        <v>0</v>
      </c>
      <c r="Z3852" t="s">
        <v>22</v>
      </c>
      <c r="AA3852" t="b">
        <v>0</v>
      </c>
      <c r="AB3852" t="s">
        <v>76</v>
      </c>
      <c r="AC3852" t="s">
        <v>3186</v>
      </c>
    </row>
    <row r="3853" spans="1:29" hidden="1" x14ac:dyDescent="0.25">
      <c r="A3853">
        <v>607707</v>
      </c>
      <c r="B3853" t="s">
        <v>2420</v>
      </c>
      <c r="C3853" t="s">
        <v>3168</v>
      </c>
      <c r="D3853" t="s">
        <v>234</v>
      </c>
      <c r="E3853" t="s">
        <v>40</v>
      </c>
      <c r="F3853" t="s">
        <v>89</v>
      </c>
      <c r="G3853">
        <v>0.25</v>
      </c>
      <c r="J3853" s="5"/>
      <c r="K3853" s="5"/>
      <c r="L3853" t="s">
        <v>239</v>
      </c>
      <c r="M3853">
        <v>2021</v>
      </c>
      <c r="N3853">
        <v>16</v>
      </c>
      <c r="O3853" t="s">
        <v>34</v>
      </c>
      <c r="Q3853" t="s">
        <v>69</v>
      </c>
      <c r="R3853" t="s">
        <v>91</v>
      </c>
      <c r="S3853" t="s">
        <v>92</v>
      </c>
      <c r="T3853">
        <v>1</v>
      </c>
      <c r="U3853" s="7">
        <v>2</v>
      </c>
      <c r="V3853" s="4">
        <v>0.5</v>
      </c>
      <c r="Y3853">
        <v>0.5</v>
      </c>
      <c r="Z3853" t="s">
        <v>22</v>
      </c>
      <c r="AA3853" t="b">
        <v>0</v>
      </c>
      <c r="AB3853" t="s">
        <v>76</v>
      </c>
      <c r="AC3853" t="s">
        <v>3186</v>
      </c>
    </row>
    <row r="3854" spans="1:29" hidden="1" x14ac:dyDescent="0.25">
      <c r="A3854">
        <v>600542</v>
      </c>
      <c r="B3854" t="s">
        <v>2439</v>
      </c>
      <c r="C3854" t="s">
        <v>3168</v>
      </c>
      <c r="D3854" t="s">
        <v>234</v>
      </c>
      <c r="E3854" t="s">
        <v>40</v>
      </c>
      <c r="F3854" t="s">
        <v>171</v>
      </c>
      <c r="G3854">
        <v>0.5</v>
      </c>
      <c r="J3854" s="5"/>
      <c r="K3854" s="5"/>
      <c r="L3854" t="s">
        <v>2777</v>
      </c>
      <c r="M3854">
        <v>2020</v>
      </c>
      <c r="N3854">
        <v>33</v>
      </c>
      <c r="O3854" t="s">
        <v>184</v>
      </c>
      <c r="Q3854" t="s">
        <v>69</v>
      </c>
      <c r="R3854" t="s">
        <v>357</v>
      </c>
      <c r="S3854" t="s">
        <v>44</v>
      </c>
      <c r="T3854">
        <v>0.5</v>
      </c>
      <c r="U3854" s="7">
        <v>1</v>
      </c>
      <c r="V3854" s="4">
        <v>0.5</v>
      </c>
      <c r="Y3854">
        <v>0.5</v>
      </c>
      <c r="Z3854" t="s">
        <v>22</v>
      </c>
      <c r="AA3854" t="b">
        <v>0</v>
      </c>
      <c r="AB3854" t="s">
        <v>76</v>
      </c>
      <c r="AC3854" t="s">
        <v>3186</v>
      </c>
    </row>
    <row r="3855" spans="1:29" hidden="1" x14ac:dyDescent="0.25">
      <c r="A3855">
        <v>602748</v>
      </c>
      <c r="B3855" t="s">
        <v>2439</v>
      </c>
      <c r="C3855" t="s">
        <v>3168</v>
      </c>
      <c r="D3855" t="s">
        <v>234</v>
      </c>
      <c r="E3855" t="s">
        <v>374</v>
      </c>
      <c r="G3855">
        <v>1</v>
      </c>
      <c r="J3855" s="5"/>
      <c r="K3855" s="5"/>
      <c r="L3855" t="s">
        <v>3070</v>
      </c>
      <c r="M3855">
        <v>2021</v>
      </c>
      <c r="N3855">
        <v>10</v>
      </c>
      <c r="P3855" t="s">
        <v>3071</v>
      </c>
      <c r="Q3855" t="s">
        <v>485</v>
      </c>
      <c r="R3855" t="s">
        <v>374</v>
      </c>
      <c r="S3855" t="s">
        <v>61</v>
      </c>
      <c r="T3855">
        <v>0</v>
      </c>
      <c r="U3855" s="7">
        <v>0</v>
      </c>
      <c r="V3855" s="4">
        <v>0</v>
      </c>
      <c r="Y3855">
        <v>0</v>
      </c>
      <c r="Z3855" t="s">
        <v>22</v>
      </c>
      <c r="AA3855" t="b">
        <v>0</v>
      </c>
      <c r="AB3855" t="s">
        <v>76</v>
      </c>
      <c r="AC3855" t="s">
        <v>3186</v>
      </c>
    </row>
    <row r="3856" spans="1:29" hidden="1" x14ac:dyDescent="0.25">
      <c r="A3856">
        <v>587512</v>
      </c>
      <c r="B3856" t="s">
        <v>2447</v>
      </c>
      <c r="C3856" t="s">
        <v>3168</v>
      </c>
      <c r="D3856" t="s">
        <v>156</v>
      </c>
      <c r="E3856" t="s">
        <v>40</v>
      </c>
      <c r="F3856" t="s">
        <v>89</v>
      </c>
      <c r="G3856">
        <v>1</v>
      </c>
      <c r="J3856" s="5"/>
      <c r="K3856" s="5"/>
      <c r="L3856" t="s">
        <v>1080</v>
      </c>
      <c r="M3856">
        <v>2021</v>
      </c>
      <c r="N3856">
        <v>8</v>
      </c>
      <c r="O3856" t="s">
        <v>34</v>
      </c>
      <c r="Q3856" t="s">
        <v>35</v>
      </c>
      <c r="R3856" t="s">
        <v>91</v>
      </c>
      <c r="S3856" t="s">
        <v>92</v>
      </c>
      <c r="T3856">
        <v>1</v>
      </c>
      <c r="U3856" s="7">
        <v>1</v>
      </c>
      <c r="V3856" s="4">
        <v>1</v>
      </c>
      <c r="Y3856">
        <v>1</v>
      </c>
      <c r="Z3856" t="s">
        <v>22</v>
      </c>
      <c r="AA3856" t="b">
        <v>0</v>
      </c>
      <c r="AB3856" t="s">
        <v>151</v>
      </c>
      <c r="AC3856" t="s">
        <v>3191</v>
      </c>
    </row>
    <row r="3857" spans="1:29" hidden="1" x14ac:dyDescent="0.25">
      <c r="A3857">
        <v>587514</v>
      </c>
      <c r="B3857" t="s">
        <v>2447</v>
      </c>
      <c r="C3857" t="s">
        <v>3168</v>
      </c>
      <c r="D3857" t="s">
        <v>156</v>
      </c>
      <c r="E3857" t="s">
        <v>40</v>
      </c>
      <c r="F3857" t="s">
        <v>89</v>
      </c>
      <c r="G3857">
        <v>1</v>
      </c>
      <c r="J3857" s="5"/>
      <c r="K3857" s="5"/>
      <c r="L3857" t="s">
        <v>1080</v>
      </c>
      <c r="M3857">
        <v>2021</v>
      </c>
      <c r="N3857">
        <v>11</v>
      </c>
      <c r="O3857" t="s">
        <v>34</v>
      </c>
      <c r="Q3857" t="s">
        <v>35</v>
      </c>
      <c r="R3857" t="s">
        <v>91</v>
      </c>
      <c r="S3857" t="s">
        <v>92</v>
      </c>
      <c r="T3857">
        <v>1</v>
      </c>
      <c r="U3857" s="7">
        <v>1</v>
      </c>
      <c r="V3857" s="4">
        <v>1</v>
      </c>
      <c r="Y3857">
        <v>1</v>
      </c>
      <c r="Z3857" t="s">
        <v>22</v>
      </c>
      <c r="AA3857" t="b">
        <v>0</v>
      </c>
      <c r="AB3857" t="s">
        <v>151</v>
      </c>
      <c r="AC3857" t="s">
        <v>3191</v>
      </c>
    </row>
    <row r="3858" spans="1:29" hidden="1" x14ac:dyDescent="0.25">
      <c r="A3858">
        <v>587515</v>
      </c>
      <c r="B3858" t="s">
        <v>2447</v>
      </c>
      <c r="C3858" t="s">
        <v>3168</v>
      </c>
      <c r="D3858" t="s">
        <v>156</v>
      </c>
      <c r="E3858" t="s">
        <v>40</v>
      </c>
      <c r="F3858" t="s">
        <v>89</v>
      </c>
      <c r="G3858">
        <v>1</v>
      </c>
      <c r="J3858" s="5"/>
      <c r="K3858" s="5"/>
      <c r="L3858" t="s">
        <v>1080</v>
      </c>
      <c r="M3858">
        <v>2021</v>
      </c>
      <c r="N3858">
        <v>11</v>
      </c>
      <c r="O3858" t="s">
        <v>34</v>
      </c>
      <c r="Q3858" t="s">
        <v>35</v>
      </c>
      <c r="R3858" t="s">
        <v>91</v>
      </c>
      <c r="S3858" t="s">
        <v>92</v>
      </c>
      <c r="T3858">
        <v>1</v>
      </c>
      <c r="U3858" s="7">
        <v>1</v>
      </c>
      <c r="V3858" s="4">
        <v>1</v>
      </c>
      <c r="Y3858">
        <v>1</v>
      </c>
      <c r="Z3858" t="s">
        <v>22</v>
      </c>
      <c r="AA3858" t="b">
        <v>0</v>
      </c>
      <c r="AB3858" t="s">
        <v>151</v>
      </c>
      <c r="AC3858" t="s">
        <v>3191</v>
      </c>
    </row>
    <row r="3859" spans="1:29" hidden="1" x14ac:dyDescent="0.25">
      <c r="A3859">
        <v>587583</v>
      </c>
      <c r="B3859" t="s">
        <v>2447</v>
      </c>
      <c r="C3859" t="s">
        <v>3168</v>
      </c>
      <c r="D3859" t="s">
        <v>156</v>
      </c>
      <c r="E3859" t="s">
        <v>40</v>
      </c>
      <c r="F3859" t="s">
        <v>64</v>
      </c>
      <c r="G3859">
        <v>0.14285714285713999</v>
      </c>
      <c r="J3859" s="5" t="s">
        <v>3072</v>
      </c>
      <c r="K3859" s="5" t="s">
        <v>3072</v>
      </c>
      <c r="L3859" t="s">
        <v>3073</v>
      </c>
      <c r="M3859">
        <v>2021</v>
      </c>
      <c r="N3859">
        <v>92</v>
      </c>
      <c r="O3859" t="s">
        <v>3074</v>
      </c>
      <c r="Q3859" t="s">
        <v>69</v>
      </c>
      <c r="R3859" t="s">
        <v>70</v>
      </c>
      <c r="S3859" t="s">
        <v>52</v>
      </c>
      <c r="T3859">
        <v>6</v>
      </c>
      <c r="U3859" s="7">
        <v>6</v>
      </c>
      <c r="V3859" s="4">
        <v>0.85714285714283989</v>
      </c>
      <c r="Y3859">
        <v>0.85714285714283989</v>
      </c>
      <c r="Z3859" t="s">
        <v>22</v>
      </c>
      <c r="AA3859" t="b">
        <v>0</v>
      </c>
      <c r="AB3859" t="s">
        <v>151</v>
      </c>
      <c r="AC3859" t="s">
        <v>3191</v>
      </c>
    </row>
    <row r="3860" spans="1:29" hidden="1" x14ac:dyDescent="0.25">
      <c r="A3860">
        <v>587584</v>
      </c>
      <c r="B3860" t="s">
        <v>2447</v>
      </c>
      <c r="C3860" t="s">
        <v>3168</v>
      </c>
      <c r="D3860" t="s">
        <v>156</v>
      </c>
      <c r="E3860" t="s">
        <v>40</v>
      </c>
      <c r="F3860" t="s">
        <v>41</v>
      </c>
      <c r="G3860">
        <v>1</v>
      </c>
      <c r="J3860" s="5"/>
      <c r="K3860" s="5"/>
      <c r="L3860" t="s">
        <v>1124</v>
      </c>
      <c r="M3860">
        <v>2021</v>
      </c>
      <c r="N3860">
        <v>3</v>
      </c>
      <c r="O3860" t="s">
        <v>34</v>
      </c>
      <c r="Q3860" t="s">
        <v>35</v>
      </c>
      <c r="R3860" t="s">
        <v>43</v>
      </c>
      <c r="S3860" t="s">
        <v>44</v>
      </c>
      <c r="T3860">
        <v>0.5</v>
      </c>
      <c r="U3860" s="7">
        <v>0.5</v>
      </c>
      <c r="V3860" s="4">
        <v>0.5</v>
      </c>
      <c r="Y3860">
        <v>0.5</v>
      </c>
      <c r="Z3860" t="s">
        <v>22</v>
      </c>
      <c r="AA3860" t="b">
        <v>0</v>
      </c>
      <c r="AB3860" t="s">
        <v>151</v>
      </c>
      <c r="AC3860" t="s">
        <v>3191</v>
      </c>
    </row>
    <row r="3861" spans="1:29" hidden="1" x14ac:dyDescent="0.25">
      <c r="A3861">
        <v>588982</v>
      </c>
      <c r="B3861" t="s">
        <v>2447</v>
      </c>
      <c r="C3861" t="s">
        <v>3168</v>
      </c>
      <c r="D3861" t="s">
        <v>156</v>
      </c>
      <c r="E3861" t="s">
        <v>40</v>
      </c>
      <c r="F3861" t="s">
        <v>41</v>
      </c>
      <c r="G3861">
        <v>0.33333333333332998</v>
      </c>
      <c r="J3861" s="5"/>
      <c r="K3861" s="5"/>
      <c r="L3861" t="s">
        <v>1122</v>
      </c>
      <c r="M3861">
        <v>2021</v>
      </c>
      <c r="N3861">
        <v>3</v>
      </c>
      <c r="O3861" t="s">
        <v>34</v>
      </c>
      <c r="Q3861" t="s">
        <v>35</v>
      </c>
      <c r="R3861" t="s">
        <v>43</v>
      </c>
      <c r="S3861" t="s">
        <v>44</v>
      </c>
      <c r="T3861">
        <v>0.5</v>
      </c>
      <c r="U3861" s="7">
        <v>0.5</v>
      </c>
      <c r="V3861" s="4">
        <v>0.16666666666666499</v>
      </c>
      <c r="Y3861">
        <v>0.16666666666666499</v>
      </c>
      <c r="Z3861" t="s">
        <v>22</v>
      </c>
      <c r="AA3861" t="b">
        <v>0</v>
      </c>
      <c r="AB3861" t="s">
        <v>151</v>
      </c>
      <c r="AC3861" t="s">
        <v>3191</v>
      </c>
    </row>
    <row r="3862" spans="1:29" hidden="1" x14ac:dyDescent="0.25">
      <c r="A3862">
        <v>596063</v>
      </c>
      <c r="B3862" t="s">
        <v>2447</v>
      </c>
      <c r="C3862" t="s">
        <v>3168</v>
      </c>
      <c r="D3862" t="s">
        <v>156</v>
      </c>
      <c r="E3862" t="s">
        <v>268</v>
      </c>
      <c r="G3862">
        <v>1</v>
      </c>
      <c r="J3862" s="5"/>
      <c r="K3862" s="5"/>
      <c r="M3862">
        <v>2021</v>
      </c>
      <c r="N3862">
        <v>2</v>
      </c>
      <c r="P3862" t="s">
        <v>3075</v>
      </c>
      <c r="Q3862" t="s">
        <v>35</v>
      </c>
      <c r="R3862" t="s">
        <v>268</v>
      </c>
      <c r="S3862" t="s">
        <v>61</v>
      </c>
      <c r="T3862">
        <v>0</v>
      </c>
      <c r="U3862" s="7">
        <v>0</v>
      </c>
      <c r="V3862" s="4">
        <v>0</v>
      </c>
      <c r="Y3862">
        <v>0</v>
      </c>
      <c r="Z3862" t="s">
        <v>22</v>
      </c>
      <c r="AA3862" t="b">
        <v>0</v>
      </c>
      <c r="AB3862" t="s">
        <v>151</v>
      </c>
      <c r="AC3862" t="s">
        <v>3191</v>
      </c>
    </row>
    <row r="3863" spans="1:29" hidden="1" x14ac:dyDescent="0.25">
      <c r="A3863">
        <v>596371</v>
      </c>
      <c r="B3863" t="s">
        <v>2447</v>
      </c>
      <c r="C3863" t="s">
        <v>3168</v>
      </c>
      <c r="D3863" t="s">
        <v>156</v>
      </c>
      <c r="E3863" t="s">
        <v>553</v>
      </c>
      <c r="F3863" t="s">
        <v>41</v>
      </c>
      <c r="G3863">
        <v>0.5</v>
      </c>
      <c r="J3863" s="5"/>
      <c r="K3863" s="5"/>
      <c r="L3863" t="s">
        <v>2460</v>
      </c>
      <c r="M3863">
        <v>2021</v>
      </c>
      <c r="N3863">
        <v>5</v>
      </c>
      <c r="O3863" t="s">
        <v>34</v>
      </c>
      <c r="Q3863" t="s">
        <v>35</v>
      </c>
      <c r="R3863" t="s">
        <v>3103</v>
      </c>
      <c r="S3863" t="s">
        <v>61</v>
      </c>
      <c r="T3863">
        <v>0</v>
      </c>
      <c r="U3863" s="7">
        <v>0</v>
      </c>
      <c r="V3863" s="4">
        <v>0</v>
      </c>
      <c r="Y3863">
        <v>0</v>
      </c>
      <c r="Z3863" t="s">
        <v>22</v>
      </c>
      <c r="AA3863" t="b">
        <v>0</v>
      </c>
      <c r="AB3863" t="s">
        <v>151</v>
      </c>
      <c r="AC3863" t="s">
        <v>3191</v>
      </c>
    </row>
    <row r="3864" spans="1:29" hidden="1" x14ac:dyDescent="0.25">
      <c r="A3864">
        <v>608557</v>
      </c>
      <c r="B3864" t="s">
        <v>3035</v>
      </c>
      <c r="C3864" t="s">
        <v>3168</v>
      </c>
      <c r="D3864" t="s">
        <v>28</v>
      </c>
      <c r="E3864" t="s">
        <v>193</v>
      </c>
      <c r="G3864">
        <v>0.16666666666666999</v>
      </c>
      <c r="J3864" s="5"/>
      <c r="K3864" s="5"/>
      <c r="M3864">
        <v>2021</v>
      </c>
      <c r="N3864">
        <v>174</v>
      </c>
      <c r="O3864" t="s">
        <v>34</v>
      </c>
      <c r="P3864" t="s">
        <v>661</v>
      </c>
      <c r="Q3864" t="s">
        <v>35</v>
      </c>
      <c r="R3864" t="s">
        <v>193</v>
      </c>
      <c r="S3864" t="s">
        <v>60</v>
      </c>
      <c r="T3864">
        <v>3</v>
      </c>
      <c r="U3864" s="7">
        <v>3</v>
      </c>
      <c r="V3864" s="4">
        <v>0.50000000000000999</v>
      </c>
      <c r="Y3864">
        <v>0.50000000000000999</v>
      </c>
      <c r="Z3864" t="s">
        <v>22</v>
      </c>
      <c r="AA3864" t="b">
        <v>0</v>
      </c>
      <c r="AB3864" t="s">
        <v>151</v>
      </c>
      <c r="AC3864" t="s">
        <v>3191</v>
      </c>
    </row>
    <row r="3865" spans="1:29" hidden="1" x14ac:dyDescent="0.25">
      <c r="A3865">
        <v>597670</v>
      </c>
      <c r="B3865" t="s">
        <v>2447</v>
      </c>
      <c r="C3865" t="s">
        <v>3168</v>
      </c>
      <c r="D3865" t="s">
        <v>156</v>
      </c>
      <c r="E3865" t="s">
        <v>29</v>
      </c>
      <c r="F3865" t="s">
        <v>41</v>
      </c>
      <c r="G3865">
        <v>1</v>
      </c>
      <c r="J3865" s="5"/>
      <c r="K3865" s="5"/>
      <c r="L3865" t="s">
        <v>1122</v>
      </c>
      <c r="M3865">
        <v>2021</v>
      </c>
      <c r="N3865">
        <v>1</v>
      </c>
      <c r="O3865" t="s">
        <v>34</v>
      </c>
      <c r="Q3865" t="s">
        <v>35</v>
      </c>
      <c r="R3865" t="s">
        <v>3105</v>
      </c>
      <c r="S3865" t="s">
        <v>44</v>
      </c>
      <c r="T3865">
        <v>0.5</v>
      </c>
      <c r="U3865" s="7">
        <v>0.5</v>
      </c>
      <c r="V3865" s="4">
        <v>0.5</v>
      </c>
      <c r="Y3865">
        <v>0.5</v>
      </c>
      <c r="Z3865" t="s">
        <v>22</v>
      </c>
      <c r="AA3865" t="b">
        <v>0</v>
      </c>
      <c r="AB3865" t="s">
        <v>151</v>
      </c>
      <c r="AC3865" t="s">
        <v>3191</v>
      </c>
    </row>
    <row r="3866" spans="1:29" hidden="1" x14ac:dyDescent="0.25">
      <c r="A3866">
        <v>597678</v>
      </c>
      <c r="B3866" t="s">
        <v>2447</v>
      </c>
      <c r="C3866" t="s">
        <v>3168</v>
      </c>
      <c r="D3866" t="s">
        <v>156</v>
      </c>
      <c r="E3866" t="s">
        <v>75</v>
      </c>
      <c r="G3866">
        <v>1</v>
      </c>
      <c r="J3866" s="5"/>
      <c r="K3866" s="5"/>
      <c r="M3866">
        <v>2021</v>
      </c>
      <c r="Q3866" t="s">
        <v>35</v>
      </c>
      <c r="R3866" t="s">
        <v>75</v>
      </c>
      <c r="S3866" t="s">
        <v>61</v>
      </c>
      <c r="T3866">
        <v>0</v>
      </c>
      <c r="U3866" s="7">
        <v>0</v>
      </c>
      <c r="V3866" s="4">
        <v>0</v>
      </c>
      <c r="Y3866">
        <v>0</v>
      </c>
      <c r="Z3866" t="s">
        <v>22</v>
      </c>
      <c r="AA3866" t="b">
        <v>0</v>
      </c>
      <c r="AB3866" t="s">
        <v>151</v>
      </c>
      <c r="AC3866" t="s">
        <v>3191</v>
      </c>
    </row>
    <row r="3867" spans="1:29" hidden="1" x14ac:dyDescent="0.25">
      <c r="A3867">
        <v>593701</v>
      </c>
      <c r="B3867" t="s">
        <v>2461</v>
      </c>
      <c r="C3867" t="s">
        <v>3168</v>
      </c>
      <c r="D3867" t="s">
        <v>234</v>
      </c>
      <c r="E3867" t="s">
        <v>249</v>
      </c>
      <c r="G3867">
        <v>0.5</v>
      </c>
      <c r="J3867" s="5"/>
      <c r="K3867" s="5"/>
      <c r="M3867">
        <v>2017</v>
      </c>
      <c r="N3867">
        <v>80</v>
      </c>
      <c r="O3867" t="s">
        <v>34</v>
      </c>
      <c r="P3867" t="s">
        <v>3076</v>
      </c>
      <c r="Q3867" t="s">
        <v>35</v>
      </c>
      <c r="R3867" t="s">
        <v>249</v>
      </c>
      <c r="S3867" t="s">
        <v>191</v>
      </c>
      <c r="T3867">
        <v>1</v>
      </c>
      <c r="U3867" s="7">
        <v>1</v>
      </c>
      <c r="V3867" s="4">
        <v>0.5</v>
      </c>
      <c r="Y3867">
        <v>0.5</v>
      </c>
      <c r="Z3867" t="s">
        <v>22</v>
      </c>
      <c r="AA3867" t="b">
        <v>0</v>
      </c>
      <c r="AB3867" t="s">
        <v>76</v>
      </c>
      <c r="AC3867" t="s">
        <v>3186</v>
      </c>
    </row>
    <row r="3868" spans="1:29" hidden="1" x14ac:dyDescent="0.25">
      <c r="A3868">
        <v>593702</v>
      </c>
      <c r="B3868" t="s">
        <v>2461</v>
      </c>
      <c r="C3868" t="s">
        <v>3168</v>
      </c>
      <c r="D3868" t="s">
        <v>234</v>
      </c>
      <c r="E3868" t="s">
        <v>249</v>
      </c>
      <c r="G3868">
        <v>0.5</v>
      </c>
      <c r="J3868" s="5"/>
      <c r="K3868" s="5"/>
      <c r="M3868">
        <v>2017</v>
      </c>
      <c r="N3868">
        <v>80</v>
      </c>
      <c r="O3868" t="s">
        <v>34</v>
      </c>
      <c r="P3868" t="s">
        <v>3076</v>
      </c>
      <c r="Q3868" t="s">
        <v>35</v>
      </c>
      <c r="R3868" t="s">
        <v>249</v>
      </c>
      <c r="S3868" t="s">
        <v>191</v>
      </c>
      <c r="T3868">
        <v>1</v>
      </c>
      <c r="U3868" s="7">
        <v>1</v>
      </c>
      <c r="V3868" s="4">
        <v>0.5</v>
      </c>
      <c r="Y3868">
        <v>0.5</v>
      </c>
      <c r="Z3868" t="s">
        <v>22</v>
      </c>
      <c r="AA3868" t="b">
        <v>0</v>
      </c>
      <c r="AB3868" t="s">
        <v>76</v>
      </c>
      <c r="AC3868" t="s">
        <v>3186</v>
      </c>
    </row>
    <row r="3869" spans="1:29" hidden="1" x14ac:dyDescent="0.25">
      <c r="A3869">
        <v>593703</v>
      </c>
      <c r="B3869" t="s">
        <v>2461</v>
      </c>
      <c r="C3869" t="s">
        <v>3168</v>
      </c>
      <c r="D3869" t="s">
        <v>234</v>
      </c>
      <c r="E3869" t="s">
        <v>249</v>
      </c>
      <c r="G3869">
        <v>0.5</v>
      </c>
      <c r="J3869" s="5"/>
      <c r="K3869" s="5"/>
      <c r="M3869">
        <v>2018</v>
      </c>
      <c r="N3869">
        <v>80</v>
      </c>
      <c r="O3869" t="s">
        <v>34</v>
      </c>
      <c r="P3869" t="s">
        <v>3076</v>
      </c>
      <c r="Q3869" t="s">
        <v>35</v>
      </c>
      <c r="R3869" t="s">
        <v>249</v>
      </c>
      <c r="S3869" t="s">
        <v>191</v>
      </c>
      <c r="T3869">
        <v>1</v>
      </c>
      <c r="U3869" s="7">
        <v>1</v>
      </c>
      <c r="V3869" s="4">
        <v>0.5</v>
      </c>
      <c r="Y3869">
        <v>0.5</v>
      </c>
      <c r="Z3869" t="s">
        <v>22</v>
      </c>
      <c r="AA3869" t="b">
        <v>0</v>
      </c>
      <c r="AB3869" t="s">
        <v>76</v>
      </c>
      <c r="AC3869" t="s">
        <v>3186</v>
      </c>
    </row>
    <row r="3870" spans="1:29" hidden="1" x14ac:dyDescent="0.25">
      <c r="A3870">
        <v>593706</v>
      </c>
      <c r="B3870" t="s">
        <v>2461</v>
      </c>
      <c r="C3870" t="s">
        <v>3168</v>
      </c>
      <c r="D3870" t="s">
        <v>234</v>
      </c>
      <c r="E3870" t="s">
        <v>288</v>
      </c>
      <c r="G3870">
        <v>0.2</v>
      </c>
      <c r="J3870" s="5"/>
      <c r="K3870" s="5"/>
      <c r="M3870">
        <v>2017</v>
      </c>
      <c r="N3870">
        <v>190</v>
      </c>
      <c r="O3870" t="s">
        <v>34</v>
      </c>
      <c r="P3870" t="s">
        <v>987</v>
      </c>
      <c r="Q3870" t="s">
        <v>35</v>
      </c>
      <c r="R3870" t="s">
        <v>288</v>
      </c>
      <c r="S3870" t="s">
        <v>61</v>
      </c>
      <c r="T3870">
        <v>0</v>
      </c>
      <c r="U3870" s="7">
        <v>0</v>
      </c>
      <c r="V3870" s="4">
        <v>0</v>
      </c>
      <c r="Y3870">
        <v>0</v>
      </c>
      <c r="Z3870" t="s">
        <v>22</v>
      </c>
      <c r="AA3870" t="b">
        <v>0</v>
      </c>
      <c r="AB3870" t="s">
        <v>76</v>
      </c>
      <c r="AC3870" t="s">
        <v>3186</v>
      </c>
    </row>
    <row r="3871" spans="1:29" hidden="1" x14ac:dyDescent="0.25">
      <c r="A3871">
        <v>593707</v>
      </c>
      <c r="B3871" t="s">
        <v>2461</v>
      </c>
      <c r="C3871" t="s">
        <v>3168</v>
      </c>
      <c r="D3871" t="s">
        <v>234</v>
      </c>
      <c r="E3871" t="s">
        <v>288</v>
      </c>
      <c r="G3871">
        <v>0.25</v>
      </c>
      <c r="J3871" s="5"/>
      <c r="K3871" s="5"/>
      <c r="M3871">
        <v>2019</v>
      </c>
      <c r="N3871">
        <v>184</v>
      </c>
      <c r="O3871" t="s">
        <v>34</v>
      </c>
      <c r="P3871" t="s">
        <v>987</v>
      </c>
      <c r="Q3871" t="s">
        <v>35</v>
      </c>
      <c r="R3871" t="s">
        <v>288</v>
      </c>
      <c r="S3871" t="s">
        <v>61</v>
      </c>
      <c r="T3871">
        <v>0</v>
      </c>
      <c r="U3871" s="7">
        <v>0</v>
      </c>
      <c r="V3871" s="4">
        <v>0</v>
      </c>
      <c r="Y3871">
        <v>0</v>
      </c>
      <c r="Z3871" t="s">
        <v>22</v>
      </c>
      <c r="AA3871" t="b">
        <v>0</v>
      </c>
      <c r="AB3871" t="s">
        <v>76</v>
      </c>
      <c r="AC3871" t="s">
        <v>3186</v>
      </c>
    </row>
    <row r="3872" spans="1:29" hidden="1" x14ac:dyDescent="0.25">
      <c r="A3872">
        <v>599318</v>
      </c>
      <c r="B3872" t="s">
        <v>2461</v>
      </c>
      <c r="C3872" t="s">
        <v>3168</v>
      </c>
      <c r="D3872" t="s">
        <v>234</v>
      </c>
      <c r="E3872" t="s">
        <v>249</v>
      </c>
      <c r="G3872">
        <v>0.16666666666666999</v>
      </c>
      <c r="J3872" s="5"/>
      <c r="K3872" s="5"/>
      <c r="M3872">
        <v>2021</v>
      </c>
      <c r="N3872">
        <v>72</v>
      </c>
      <c r="P3872" t="s">
        <v>987</v>
      </c>
      <c r="Q3872" t="s">
        <v>35</v>
      </c>
      <c r="R3872" t="s">
        <v>249</v>
      </c>
      <c r="S3872" t="s">
        <v>191</v>
      </c>
      <c r="T3872">
        <v>1</v>
      </c>
      <c r="U3872" s="7">
        <v>1</v>
      </c>
      <c r="V3872" s="4">
        <v>0.16666666666666999</v>
      </c>
      <c r="Y3872">
        <v>0.16666666666666999</v>
      </c>
      <c r="Z3872" t="s">
        <v>22</v>
      </c>
      <c r="AA3872" t="b">
        <v>0</v>
      </c>
      <c r="AB3872" t="s">
        <v>76</v>
      </c>
      <c r="AC3872" t="s">
        <v>3186</v>
      </c>
    </row>
    <row r="3873" spans="1:29" hidden="1" x14ac:dyDescent="0.25">
      <c r="A3873">
        <v>599319</v>
      </c>
      <c r="B3873" t="s">
        <v>2461</v>
      </c>
      <c r="C3873" t="s">
        <v>3168</v>
      </c>
      <c r="D3873" t="s">
        <v>234</v>
      </c>
      <c r="E3873" t="s">
        <v>249</v>
      </c>
      <c r="G3873">
        <v>0.16666666666666999</v>
      </c>
      <c r="J3873" s="5"/>
      <c r="K3873" s="5"/>
      <c r="M3873">
        <v>2021</v>
      </c>
      <c r="N3873">
        <v>52</v>
      </c>
      <c r="P3873" t="s">
        <v>987</v>
      </c>
      <c r="Q3873" t="s">
        <v>35</v>
      </c>
      <c r="R3873" t="s">
        <v>249</v>
      </c>
      <c r="S3873" t="s">
        <v>191</v>
      </c>
      <c r="T3873">
        <v>1</v>
      </c>
      <c r="U3873" s="7">
        <v>1</v>
      </c>
      <c r="V3873" s="4">
        <v>0.16666666666666999</v>
      </c>
      <c r="Y3873">
        <v>0.16666666666666999</v>
      </c>
      <c r="Z3873" t="s">
        <v>22</v>
      </c>
      <c r="AA3873" t="b">
        <v>0</v>
      </c>
      <c r="AB3873" t="s">
        <v>76</v>
      </c>
      <c r="AC3873" t="s">
        <v>3186</v>
      </c>
    </row>
    <row r="3874" spans="1:29" hidden="1" x14ac:dyDescent="0.25">
      <c r="A3874">
        <v>599320</v>
      </c>
      <c r="B3874" t="s">
        <v>2461</v>
      </c>
      <c r="C3874" t="s">
        <v>3168</v>
      </c>
      <c r="D3874" t="s">
        <v>234</v>
      </c>
      <c r="E3874" t="s">
        <v>249</v>
      </c>
      <c r="G3874">
        <v>0.16666666666666999</v>
      </c>
      <c r="J3874" s="5"/>
      <c r="K3874" s="5"/>
      <c r="M3874">
        <v>2021</v>
      </c>
      <c r="N3874">
        <v>52</v>
      </c>
      <c r="P3874" t="s">
        <v>987</v>
      </c>
      <c r="Q3874" t="s">
        <v>35</v>
      </c>
      <c r="R3874" t="s">
        <v>249</v>
      </c>
      <c r="S3874" t="s">
        <v>191</v>
      </c>
      <c r="T3874">
        <v>1</v>
      </c>
      <c r="U3874" s="7">
        <v>1</v>
      </c>
      <c r="V3874" s="4">
        <v>0.16666666666666999</v>
      </c>
      <c r="Y3874">
        <v>0.16666666666666999</v>
      </c>
      <c r="Z3874" t="s">
        <v>22</v>
      </c>
      <c r="AA3874" t="b">
        <v>0</v>
      </c>
      <c r="AB3874" t="s">
        <v>76</v>
      </c>
      <c r="AC3874" t="s">
        <v>3186</v>
      </c>
    </row>
    <row r="3875" spans="1:29" hidden="1" x14ac:dyDescent="0.25">
      <c r="A3875">
        <v>599321</v>
      </c>
      <c r="B3875" t="s">
        <v>2461</v>
      </c>
      <c r="C3875" t="s">
        <v>3168</v>
      </c>
      <c r="D3875" t="s">
        <v>234</v>
      </c>
      <c r="E3875" t="s">
        <v>249</v>
      </c>
      <c r="G3875">
        <v>0.16666666666666999</v>
      </c>
      <c r="J3875" s="5"/>
      <c r="K3875" s="5"/>
      <c r="M3875">
        <v>2021</v>
      </c>
      <c r="N3875">
        <v>52</v>
      </c>
      <c r="P3875" t="s">
        <v>987</v>
      </c>
      <c r="Q3875" t="s">
        <v>35</v>
      </c>
      <c r="R3875" t="s">
        <v>249</v>
      </c>
      <c r="S3875" t="s">
        <v>191</v>
      </c>
      <c r="T3875">
        <v>1</v>
      </c>
      <c r="U3875" s="7">
        <v>1</v>
      </c>
      <c r="V3875" s="4">
        <v>0.16666666666666999</v>
      </c>
      <c r="Y3875">
        <v>0.16666666666666999</v>
      </c>
      <c r="Z3875" t="s">
        <v>22</v>
      </c>
      <c r="AA3875" t="b">
        <v>0</v>
      </c>
      <c r="AB3875" t="s">
        <v>76</v>
      </c>
      <c r="AC3875" t="s">
        <v>3186</v>
      </c>
    </row>
    <row r="3876" spans="1:29" hidden="1" x14ac:dyDescent="0.25">
      <c r="A3876">
        <v>592912</v>
      </c>
      <c r="B3876" t="s">
        <v>1053</v>
      </c>
      <c r="C3876" t="s">
        <v>3168</v>
      </c>
      <c r="D3876" t="s">
        <v>234</v>
      </c>
      <c r="E3876" t="s">
        <v>40</v>
      </c>
      <c r="F3876" t="s">
        <v>430</v>
      </c>
      <c r="G3876">
        <v>0.5</v>
      </c>
      <c r="H3876" t="s">
        <v>2945</v>
      </c>
      <c r="I3876" t="s">
        <v>143</v>
      </c>
      <c r="J3876" s="5">
        <v>616643600001</v>
      </c>
      <c r="K3876" s="5" t="s">
        <v>66</v>
      </c>
      <c r="L3876" t="s">
        <v>2946</v>
      </c>
      <c r="M3876">
        <v>2021</v>
      </c>
      <c r="N3876">
        <v>18</v>
      </c>
      <c r="O3876" t="s">
        <v>173</v>
      </c>
      <c r="P3876" t="s">
        <v>418</v>
      </c>
      <c r="Q3876" t="s">
        <v>69</v>
      </c>
      <c r="R3876" t="s">
        <v>435</v>
      </c>
      <c r="S3876" t="s">
        <v>145</v>
      </c>
      <c r="T3876">
        <v>22</v>
      </c>
      <c r="U3876" s="7">
        <v>22</v>
      </c>
      <c r="V3876" s="4">
        <v>11</v>
      </c>
      <c r="Y3876">
        <v>11</v>
      </c>
      <c r="Z3876" t="s">
        <v>22</v>
      </c>
      <c r="AA3876" t="b">
        <v>0</v>
      </c>
      <c r="AB3876" t="s">
        <v>76</v>
      </c>
      <c r="AC3876" t="s">
        <v>3186</v>
      </c>
    </row>
    <row r="3877" spans="1:29" hidden="1" x14ac:dyDescent="0.25">
      <c r="A3877">
        <v>593866</v>
      </c>
      <c r="B3877" t="s">
        <v>1053</v>
      </c>
      <c r="C3877" t="s">
        <v>3168</v>
      </c>
      <c r="D3877" t="s">
        <v>234</v>
      </c>
      <c r="E3877" t="s">
        <v>40</v>
      </c>
      <c r="F3877" t="s">
        <v>41</v>
      </c>
      <c r="G3877">
        <v>0.5</v>
      </c>
      <c r="J3877" s="5"/>
      <c r="K3877" s="5"/>
      <c r="L3877" t="s">
        <v>973</v>
      </c>
      <c r="M3877">
        <v>2021</v>
      </c>
      <c r="N3877">
        <v>19</v>
      </c>
      <c r="O3877" t="s">
        <v>34</v>
      </c>
      <c r="Q3877" t="s">
        <v>35</v>
      </c>
      <c r="R3877" t="s">
        <v>43</v>
      </c>
      <c r="S3877" t="s">
        <v>44</v>
      </c>
      <c r="T3877">
        <v>0.5</v>
      </c>
      <c r="U3877" s="7">
        <v>0.5</v>
      </c>
      <c r="V3877" s="4">
        <v>0.25</v>
      </c>
      <c r="Y3877">
        <v>0.25</v>
      </c>
      <c r="Z3877" t="s">
        <v>22</v>
      </c>
      <c r="AA3877" t="b">
        <v>0</v>
      </c>
      <c r="AB3877" t="s">
        <v>76</v>
      </c>
      <c r="AC3877" t="s">
        <v>3186</v>
      </c>
    </row>
    <row r="3878" spans="1:29" hidden="1" x14ac:dyDescent="0.25">
      <c r="A3878">
        <v>597807</v>
      </c>
      <c r="B3878" t="s">
        <v>1053</v>
      </c>
      <c r="C3878" t="s">
        <v>3168</v>
      </c>
      <c r="D3878" t="s">
        <v>234</v>
      </c>
      <c r="E3878" t="s">
        <v>40</v>
      </c>
      <c r="F3878" t="s">
        <v>64</v>
      </c>
      <c r="G3878">
        <v>0.2</v>
      </c>
      <c r="H3878" t="s">
        <v>2957</v>
      </c>
      <c r="I3878" t="s">
        <v>66</v>
      </c>
      <c r="J3878" s="5">
        <v>676289800001</v>
      </c>
      <c r="K3878" s="5" t="s">
        <v>143</v>
      </c>
      <c r="L3878" t="s">
        <v>2958</v>
      </c>
      <c r="M3878">
        <v>2021</v>
      </c>
      <c r="N3878">
        <v>23</v>
      </c>
      <c r="O3878" t="s">
        <v>149</v>
      </c>
      <c r="P3878" t="s">
        <v>397</v>
      </c>
      <c r="Q3878" t="s">
        <v>69</v>
      </c>
      <c r="R3878" t="s">
        <v>70</v>
      </c>
      <c r="S3878" t="s">
        <v>71</v>
      </c>
      <c r="T3878">
        <v>12</v>
      </c>
      <c r="U3878" s="7">
        <v>12</v>
      </c>
      <c r="V3878" s="4">
        <v>2.4000000000000004</v>
      </c>
      <c r="Y3878">
        <v>2.4000000000000004</v>
      </c>
      <c r="Z3878" t="s">
        <v>22</v>
      </c>
      <c r="AA3878" t="b">
        <v>0</v>
      </c>
      <c r="AB3878" t="s">
        <v>76</v>
      </c>
      <c r="AC3878" t="s">
        <v>3186</v>
      </c>
    </row>
    <row r="3879" spans="1:29" hidden="1" x14ac:dyDescent="0.25">
      <c r="A3879">
        <v>600415</v>
      </c>
      <c r="B3879" t="s">
        <v>1053</v>
      </c>
      <c r="C3879" t="s">
        <v>3168</v>
      </c>
      <c r="D3879" t="s">
        <v>234</v>
      </c>
      <c r="E3879" t="s">
        <v>40</v>
      </c>
      <c r="F3879" t="s">
        <v>41</v>
      </c>
      <c r="G3879">
        <v>0.5</v>
      </c>
      <c r="J3879" s="5"/>
      <c r="K3879" s="5"/>
      <c r="L3879" t="s">
        <v>973</v>
      </c>
      <c r="M3879">
        <v>2021</v>
      </c>
      <c r="N3879">
        <v>17</v>
      </c>
      <c r="O3879" t="s">
        <v>34</v>
      </c>
      <c r="Q3879" t="s">
        <v>35</v>
      </c>
      <c r="R3879" t="s">
        <v>43</v>
      </c>
      <c r="S3879" t="s">
        <v>44</v>
      </c>
      <c r="T3879">
        <v>0.5</v>
      </c>
      <c r="U3879" s="7">
        <v>0.5</v>
      </c>
      <c r="V3879" s="4">
        <v>0.25</v>
      </c>
      <c r="Y3879">
        <v>0.25</v>
      </c>
      <c r="Z3879" t="s">
        <v>22</v>
      </c>
      <c r="AA3879" t="b">
        <v>0</v>
      </c>
      <c r="AB3879" t="s">
        <v>76</v>
      </c>
      <c r="AC3879" t="s">
        <v>3186</v>
      </c>
    </row>
    <row r="3880" spans="1:29" hidden="1" x14ac:dyDescent="0.25">
      <c r="A3880">
        <v>600416</v>
      </c>
      <c r="B3880" t="s">
        <v>1053</v>
      </c>
      <c r="C3880" t="s">
        <v>3168</v>
      </c>
      <c r="D3880" t="s">
        <v>234</v>
      </c>
      <c r="E3880" t="s">
        <v>40</v>
      </c>
      <c r="F3880" t="s">
        <v>41</v>
      </c>
      <c r="G3880">
        <v>0.5</v>
      </c>
      <c r="J3880" s="5"/>
      <c r="K3880" s="5"/>
      <c r="L3880" t="s">
        <v>973</v>
      </c>
      <c r="M3880">
        <v>2021</v>
      </c>
      <c r="N3880">
        <v>16</v>
      </c>
      <c r="O3880" t="s">
        <v>34</v>
      </c>
      <c r="Q3880" t="s">
        <v>35</v>
      </c>
      <c r="R3880" t="s">
        <v>43</v>
      </c>
      <c r="S3880" t="s">
        <v>44</v>
      </c>
      <c r="T3880">
        <v>0.5</v>
      </c>
      <c r="U3880" s="7">
        <v>0.5</v>
      </c>
      <c r="V3880" s="4">
        <v>0.25</v>
      </c>
      <c r="Y3880">
        <v>0.25</v>
      </c>
      <c r="Z3880" t="s">
        <v>22</v>
      </c>
      <c r="AA3880" t="b">
        <v>0</v>
      </c>
      <c r="AB3880" t="s">
        <v>76</v>
      </c>
      <c r="AC3880" t="s">
        <v>3186</v>
      </c>
    </row>
    <row r="3881" spans="1:29" hidden="1" x14ac:dyDescent="0.25">
      <c r="A3881">
        <v>600940</v>
      </c>
      <c r="B3881" t="s">
        <v>1053</v>
      </c>
      <c r="C3881" t="s">
        <v>3168</v>
      </c>
      <c r="D3881" t="s">
        <v>234</v>
      </c>
      <c r="E3881" t="s">
        <v>40</v>
      </c>
      <c r="F3881" t="s">
        <v>89</v>
      </c>
      <c r="G3881">
        <v>0.25</v>
      </c>
      <c r="J3881" s="5"/>
      <c r="K3881" s="5"/>
      <c r="L3881" t="s">
        <v>151</v>
      </c>
      <c r="M3881">
        <v>2021</v>
      </c>
      <c r="N3881">
        <v>18</v>
      </c>
      <c r="O3881" t="s">
        <v>34</v>
      </c>
      <c r="Q3881" t="s">
        <v>35</v>
      </c>
      <c r="R3881" t="s">
        <v>91</v>
      </c>
      <c r="S3881" t="s">
        <v>92</v>
      </c>
      <c r="T3881">
        <v>1</v>
      </c>
      <c r="U3881" s="7">
        <v>1</v>
      </c>
      <c r="V3881" s="4">
        <v>0.25</v>
      </c>
      <c r="Y3881">
        <v>0.25</v>
      </c>
      <c r="Z3881" t="s">
        <v>22</v>
      </c>
      <c r="AA3881" t="b">
        <v>0</v>
      </c>
      <c r="AB3881" t="s">
        <v>76</v>
      </c>
      <c r="AC3881" t="s">
        <v>3185</v>
      </c>
    </row>
    <row r="3882" spans="1:29" hidden="1" x14ac:dyDescent="0.25">
      <c r="A3882">
        <v>606057</v>
      </c>
      <c r="B3882" t="s">
        <v>1053</v>
      </c>
      <c r="C3882" t="s">
        <v>3168</v>
      </c>
      <c r="D3882" t="s">
        <v>234</v>
      </c>
      <c r="E3882" t="s">
        <v>40</v>
      </c>
      <c r="F3882" t="s">
        <v>41</v>
      </c>
      <c r="G3882">
        <v>0.5</v>
      </c>
      <c r="J3882" s="5"/>
      <c r="K3882" s="5"/>
      <c r="L3882" t="s">
        <v>973</v>
      </c>
      <c r="M3882">
        <v>2021</v>
      </c>
      <c r="N3882">
        <v>11</v>
      </c>
      <c r="O3882" t="s">
        <v>34</v>
      </c>
      <c r="Q3882" t="s">
        <v>35</v>
      </c>
      <c r="R3882" t="s">
        <v>43</v>
      </c>
      <c r="S3882" t="s">
        <v>44</v>
      </c>
      <c r="T3882">
        <v>0.5</v>
      </c>
      <c r="U3882" s="7">
        <v>0.5</v>
      </c>
      <c r="V3882" s="4">
        <v>0.25</v>
      </c>
      <c r="Y3882">
        <v>0.25</v>
      </c>
      <c r="Z3882" t="s">
        <v>22</v>
      </c>
      <c r="AA3882" t="b">
        <v>0</v>
      </c>
      <c r="AB3882" t="s">
        <v>76</v>
      </c>
      <c r="AC3882" t="s">
        <v>3186</v>
      </c>
    </row>
    <row r="3883" spans="1:29" hidden="1" x14ac:dyDescent="0.25">
      <c r="A3883">
        <v>603587</v>
      </c>
      <c r="B3883" t="s">
        <v>2462</v>
      </c>
      <c r="C3883" t="s">
        <v>3168</v>
      </c>
      <c r="D3883" t="s">
        <v>130</v>
      </c>
      <c r="E3883" t="s">
        <v>99</v>
      </c>
      <c r="F3883" t="s">
        <v>134</v>
      </c>
      <c r="G3883">
        <v>0.16666666666666999</v>
      </c>
      <c r="J3883" s="5">
        <v>728144300016</v>
      </c>
      <c r="K3883" s="5"/>
      <c r="L3883" t="s">
        <v>3004</v>
      </c>
      <c r="M3883">
        <v>2021</v>
      </c>
      <c r="N3883">
        <v>10</v>
      </c>
      <c r="O3883" t="s">
        <v>34</v>
      </c>
      <c r="P3883" t="s">
        <v>482</v>
      </c>
      <c r="Q3883" t="s">
        <v>69</v>
      </c>
      <c r="R3883" t="s">
        <v>224</v>
      </c>
      <c r="S3883" t="s">
        <v>225</v>
      </c>
      <c r="T3883">
        <v>0.5</v>
      </c>
      <c r="U3883" s="7">
        <v>1</v>
      </c>
      <c r="V3883" s="4">
        <v>0.16666666666666999</v>
      </c>
      <c r="Y3883">
        <v>0.16666666666666999</v>
      </c>
      <c r="Z3883" t="s">
        <v>22</v>
      </c>
      <c r="AA3883" t="b">
        <v>0</v>
      </c>
      <c r="AB3883" t="s">
        <v>76</v>
      </c>
      <c r="AC3883" t="s">
        <v>3186</v>
      </c>
    </row>
    <row r="3884" spans="1:29" hidden="1" x14ac:dyDescent="0.25">
      <c r="A3884">
        <v>608698</v>
      </c>
      <c r="B3884" t="s">
        <v>2462</v>
      </c>
      <c r="C3884" t="s">
        <v>3168</v>
      </c>
      <c r="D3884" t="s">
        <v>130</v>
      </c>
      <c r="E3884" t="s">
        <v>599</v>
      </c>
      <c r="G3884">
        <v>0.5</v>
      </c>
      <c r="J3884" s="5"/>
      <c r="K3884" s="5"/>
      <c r="M3884">
        <v>2021</v>
      </c>
      <c r="N3884">
        <v>150</v>
      </c>
      <c r="P3884" t="s">
        <v>2980</v>
      </c>
      <c r="Q3884" t="s">
        <v>35</v>
      </c>
      <c r="R3884" t="s">
        <v>599</v>
      </c>
      <c r="S3884" t="s">
        <v>191</v>
      </c>
      <c r="T3884">
        <v>1</v>
      </c>
      <c r="U3884" s="7">
        <v>1</v>
      </c>
      <c r="V3884" s="4">
        <v>0.5</v>
      </c>
      <c r="Y3884">
        <v>0.5</v>
      </c>
      <c r="Z3884" t="s">
        <v>22</v>
      </c>
      <c r="AA3884" t="b">
        <v>0</v>
      </c>
      <c r="AB3884" t="s">
        <v>76</v>
      </c>
      <c r="AC3884" t="s">
        <v>3186</v>
      </c>
    </row>
    <row r="3885" spans="1:29" hidden="1" x14ac:dyDescent="0.25">
      <c r="A3885">
        <v>581983</v>
      </c>
      <c r="B3885" t="s">
        <v>327</v>
      </c>
      <c r="C3885" t="s">
        <v>3168</v>
      </c>
      <c r="D3885" t="s">
        <v>141</v>
      </c>
      <c r="E3885" t="s">
        <v>117</v>
      </c>
      <c r="G3885">
        <v>1</v>
      </c>
      <c r="J3885" s="5"/>
      <c r="K3885" s="5"/>
      <c r="L3885" t="s">
        <v>3077</v>
      </c>
      <c r="M3885">
        <v>2021</v>
      </c>
      <c r="N3885">
        <v>26</v>
      </c>
      <c r="O3885" t="s">
        <v>173</v>
      </c>
      <c r="P3885" t="s">
        <v>3078</v>
      </c>
      <c r="Q3885" t="s">
        <v>69</v>
      </c>
      <c r="R3885" t="s">
        <v>117</v>
      </c>
      <c r="S3885" t="s">
        <v>120</v>
      </c>
      <c r="T3885">
        <v>1</v>
      </c>
      <c r="U3885" s="7">
        <v>2</v>
      </c>
      <c r="V3885" s="4">
        <v>2</v>
      </c>
      <c r="Y3885">
        <v>2</v>
      </c>
      <c r="Z3885" t="s">
        <v>22</v>
      </c>
      <c r="AA3885" t="b">
        <v>0</v>
      </c>
      <c r="AB3885" t="s">
        <v>151</v>
      </c>
      <c r="AC3885" t="s">
        <v>151</v>
      </c>
    </row>
    <row r="3886" spans="1:29" hidden="1" x14ac:dyDescent="0.25">
      <c r="A3886">
        <v>582799</v>
      </c>
      <c r="B3886" t="s">
        <v>327</v>
      </c>
      <c r="C3886" t="s">
        <v>3173</v>
      </c>
      <c r="D3886" t="s">
        <v>141</v>
      </c>
      <c r="E3886" t="s">
        <v>117</v>
      </c>
      <c r="G3886">
        <v>0.16666666666666999</v>
      </c>
      <c r="J3886" s="5"/>
      <c r="K3886" s="5"/>
      <c r="L3886" t="s">
        <v>417</v>
      </c>
      <c r="M3886">
        <v>2021</v>
      </c>
      <c r="N3886">
        <v>25</v>
      </c>
      <c r="O3886" t="s">
        <v>173</v>
      </c>
      <c r="P3886" t="s">
        <v>418</v>
      </c>
      <c r="Q3886" t="s">
        <v>69</v>
      </c>
      <c r="R3886" t="s">
        <v>117</v>
      </c>
      <c r="S3886" t="s">
        <v>120</v>
      </c>
      <c r="T3886">
        <v>5</v>
      </c>
      <c r="U3886" s="7">
        <v>5</v>
      </c>
      <c r="V3886" s="4">
        <v>0.83333333333334991</v>
      </c>
      <c r="W3886">
        <v>5</v>
      </c>
      <c r="Y3886">
        <v>0.83333333333334991</v>
      </c>
      <c r="Z3886" t="s">
        <v>22</v>
      </c>
      <c r="AA3886" t="b">
        <v>0</v>
      </c>
      <c r="AB3886" t="s">
        <v>151</v>
      </c>
      <c r="AC3886" t="s">
        <v>151</v>
      </c>
    </row>
    <row r="3887" spans="1:29" hidden="1" x14ac:dyDescent="0.25">
      <c r="A3887">
        <v>597765</v>
      </c>
      <c r="B3887" t="s">
        <v>447</v>
      </c>
      <c r="C3887" t="s">
        <v>3168</v>
      </c>
      <c r="D3887" t="s">
        <v>156</v>
      </c>
      <c r="E3887" t="s">
        <v>40</v>
      </c>
      <c r="F3887" t="s">
        <v>64</v>
      </c>
      <c r="G3887">
        <v>0.5</v>
      </c>
      <c r="H3887" t="s">
        <v>2741</v>
      </c>
      <c r="I3887" t="s">
        <v>66</v>
      </c>
      <c r="J3887" s="5">
        <v>659337300001</v>
      </c>
      <c r="K3887" s="5" t="s">
        <v>32</v>
      </c>
      <c r="L3887" t="s">
        <v>2742</v>
      </c>
      <c r="M3887">
        <v>2021</v>
      </c>
      <c r="N3887">
        <v>14</v>
      </c>
      <c r="O3887" t="s">
        <v>68</v>
      </c>
      <c r="Q3887" t="s">
        <v>69</v>
      </c>
      <c r="R3887" t="s">
        <v>70</v>
      </c>
      <c r="S3887" t="s">
        <v>71</v>
      </c>
      <c r="T3887">
        <v>12</v>
      </c>
      <c r="U3887" s="7">
        <v>12</v>
      </c>
      <c r="V3887" s="4">
        <v>6</v>
      </c>
      <c r="Y3887">
        <v>6</v>
      </c>
      <c r="Z3887" t="s">
        <v>22</v>
      </c>
      <c r="AA3887" t="b">
        <v>0</v>
      </c>
      <c r="AB3887" t="s">
        <v>76</v>
      </c>
      <c r="AC3887" t="s">
        <v>3186</v>
      </c>
    </row>
    <row r="3888" spans="1:29" hidden="1" x14ac:dyDescent="0.25">
      <c r="A3888">
        <v>603181</v>
      </c>
      <c r="B3888" t="s">
        <v>447</v>
      </c>
      <c r="C3888" t="s">
        <v>3182</v>
      </c>
      <c r="D3888" t="s">
        <v>156</v>
      </c>
      <c r="E3888" t="s">
        <v>40</v>
      </c>
      <c r="F3888" t="s">
        <v>430</v>
      </c>
      <c r="G3888">
        <v>0.33333333333332998</v>
      </c>
      <c r="H3888" t="s">
        <v>448</v>
      </c>
      <c r="I3888" t="s">
        <v>49</v>
      </c>
      <c r="J3888" s="5">
        <v>731576800007</v>
      </c>
      <c r="K3888" s="5" t="s">
        <v>449</v>
      </c>
      <c r="L3888" t="s">
        <v>450</v>
      </c>
      <c r="M3888">
        <v>2021</v>
      </c>
      <c r="N3888">
        <v>6</v>
      </c>
      <c r="O3888" t="s">
        <v>34</v>
      </c>
      <c r="P3888" t="s">
        <v>451</v>
      </c>
      <c r="Q3888" t="s">
        <v>69</v>
      </c>
      <c r="R3888" t="s">
        <v>435</v>
      </c>
      <c r="S3888" t="s">
        <v>208</v>
      </c>
      <c r="T3888">
        <v>14</v>
      </c>
      <c r="U3888" s="7">
        <v>14</v>
      </c>
      <c r="V3888" s="4">
        <v>4.6666666666666199</v>
      </c>
      <c r="Y3888">
        <v>4.6666666666666199</v>
      </c>
      <c r="Z3888" t="s">
        <v>22</v>
      </c>
      <c r="AA3888" t="b">
        <v>0</v>
      </c>
      <c r="AB3888" t="s">
        <v>76</v>
      </c>
      <c r="AC3888" t="s">
        <v>3186</v>
      </c>
    </row>
    <row r="3889" spans="1:29" hidden="1" x14ac:dyDescent="0.25">
      <c r="A3889">
        <v>595381</v>
      </c>
      <c r="B3889" t="s">
        <v>2478</v>
      </c>
      <c r="C3889" t="s">
        <v>3168</v>
      </c>
      <c r="D3889" t="s">
        <v>63</v>
      </c>
      <c r="E3889" t="s">
        <v>99</v>
      </c>
      <c r="F3889" t="s">
        <v>100</v>
      </c>
      <c r="G3889">
        <v>0.5</v>
      </c>
      <c r="J3889" s="5"/>
      <c r="K3889" s="5"/>
      <c r="L3889" t="s">
        <v>2633</v>
      </c>
      <c r="M3889">
        <v>2021</v>
      </c>
      <c r="N3889">
        <v>9</v>
      </c>
      <c r="P3889" t="s">
        <v>732</v>
      </c>
      <c r="Q3889" t="s">
        <v>69</v>
      </c>
      <c r="R3889" t="s">
        <v>103</v>
      </c>
      <c r="S3889" t="s">
        <v>104</v>
      </c>
      <c r="T3889">
        <v>0.25</v>
      </c>
      <c r="U3889" s="7">
        <v>0.5</v>
      </c>
      <c r="V3889" s="4">
        <v>0.25</v>
      </c>
      <c r="Y3889">
        <v>0.25</v>
      </c>
      <c r="Z3889" t="s">
        <v>22</v>
      </c>
      <c r="AA3889" t="b">
        <v>0</v>
      </c>
      <c r="AB3889" t="s">
        <v>151</v>
      </c>
      <c r="AC3889" t="s">
        <v>151</v>
      </c>
    </row>
    <row r="3890" spans="1:29" hidden="1" x14ac:dyDescent="0.25">
      <c r="A3890">
        <v>595439</v>
      </c>
      <c r="B3890" t="s">
        <v>2478</v>
      </c>
      <c r="C3890" t="s">
        <v>3168</v>
      </c>
      <c r="D3890" t="s">
        <v>63</v>
      </c>
      <c r="E3890" t="s">
        <v>29</v>
      </c>
      <c r="F3890" t="s">
        <v>41</v>
      </c>
      <c r="G3890">
        <v>1</v>
      </c>
      <c r="J3890" s="5"/>
      <c r="K3890" s="5"/>
      <c r="L3890" t="s">
        <v>3079</v>
      </c>
      <c r="M3890">
        <v>2021</v>
      </c>
      <c r="N3890">
        <v>1</v>
      </c>
      <c r="O3890" t="s">
        <v>34</v>
      </c>
      <c r="Q3890" t="s">
        <v>35</v>
      </c>
      <c r="R3890" t="s">
        <v>3105</v>
      </c>
      <c r="S3890" t="s">
        <v>44</v>
      </c>
      <c r="T3890">
        <v>0.5</v>
      </c>
      <c r="U3890" s="7">
        <v>0.5</v>
      </c>
      <c r="V3890" s="4">
        <v>0.5</v>
      </c>
      <c r="Y3890">
        <v>0.5</v>
      </c>
      <c r="Z3890" t="s">
        <v>22</v>
      </c>
      <c r="AA3890" t="b">
        <v>0</v>
      </c>
      <c r="AB3890" t="s">
        <v>151</v>
      </c>
      <c r="AC3890" t="s">
        <v>151</v>
      </c>
    </row>
    <row r="3891" spans="1:29" hidden="1" x14ac:dyDescent="0.25">
      <c r="A3891">
        <v>598937</v>
      </c>
      <c r="B3891" t="s">
        <v>2478</v>
      </c>
      <c r="C3891" t="s">
        <v>3168</v>
      </c>
      <c r="D3891" t="s">
        <v>63</v>
      </c>
      <c r="E3891" t="s">
        <v>40</v>
      </c>
      <c r="F3891" t="s">
        <v>89</v>
      </c>
      <c r="G3891">
        <v>1</v>
      </c>
      <c r="J3891" s="5"/>
      <c r="K3891" s="5"/>
      <c r="L3891" t="s">
        <v>2480</v>
      </c>
      <c r="M3891">
        <v>2021</v>
      </c>
      <c r="N3891">
        <v>11</v>
      </c>
      <c r="O3891" t="s">
        <v>34</v>
      </c>
      <c r="Q3891" t="s">
        <v>69</v>
      </c>
      <c r="R3891" t="s">
        <v>91</v>
      </c>
      <c r="S3891" t="s">
        <v>92</v>
      </c>
      <c r="T3891">
        <v>1</v>
      </c>
      <c r="U3891" s="7">
        <v>2</v>
      </c>
      <c r="V3891" s="4">
        <v>2</v>
      </c>
      <c r="Y3891">
        <v>2</v>
      </c>
      <c r="Z3891" t="s">
        <v>22</v>
      </c>
      <c r="AA3891" t="b">
        <v>0</v>
      </c>
      <c r="AB3891" t="s">
        <v>151</v>
      </c>
      <c r="AC3891" t="s">
        <v>151</v>
      </c>
    </row>
    <row r="3892" spans="1:29" hidden="1" x14ac:dyDescent="0.25">
      <c r="A3892">
        <v>598938</v>
      </c>
      <c r="B3892" t="s">
        <v>2478</v>
      </c>
      <c r="C3892" t="s">
        <v>3168</v>
      </c>
      <c r="D3892" t="s">
        <v>63</v>
      </c>
      <c r="E3892" t="s">
        <v>271</v>
      </c>
      <c r="G3892">
        <v>0.5</v>
      </c>
      <c r="J3892" s="5"/>
      <c r="K3892" s="5"/>
      <c r="L3892" t="s">
        <v>2634</v>
      </c>
      <c r="M3892">
        <v>2021</v>
      </c>
      <c r="N3892">
        <v>14</v>
      </c>
      <c r="O3892" t="s">
        <v>34</v>
      </c>
      <c r="P3892" t="s">
        <v>2635</v>
      </c>
      <c r="Q3892" t="s">
        <v>35</v>
      </c>
      <c r="R3892" t="s">
        <v>271</v>
      </c>
      <c r="S3892" t="s">
        <v>120</v>
      </c>
      <c r="T3892">
        <v>1</v>
      </c>
      <c r="U3892" s="7">
        <v>1</v>
      </c>
      <c r="V3892" s="4">
        <v>0.5</v>
      </c>
      <c r="Y3892">
        <v>0.5</v>
      </c>
      <c r="Z3892" t="s">
        <v>22</v>
      </c>
      <c r="AA3892" t="b">
        <v>0</v>
      </c>
      <c r="AB3892" t="s">
        <v>151</v>
      </c>
      <c r="AC3892" t="s">
        <v>151</v>
      </c>
    </row>
    <row r="3893" spans="1:29" hidden="1" x14ac:dyDescent="0.25">
      <c r="A3893">
        <v>600556</v>
      </c>
      <c r="B3893" t="s">
        <v>2478</v>
      </c>
      <c r="C3893" t="s">
        <v>3168</v>
      </c>
      <c r="D3893" t="s">
        <v>63</v>
      </c>
      <c r="E3893" t="s">
        <v>40</v>
      </c>
      <c r="F3893" t="s">
        <v>89</v>
      </c>
      <c r="G3893">
        <v>0.5</v>
      </c>
      <c r="J3893" s="5"/>
      <c r="K3893" s="5"/>
      <c r="L3893" t="s">
        <v>741</v>
      </c>
      <c r="M3893">
        <v>2021</v>
      </c>
      <c r="N3893">
        <v>11</v>
      </c>
      <c r="O3893" t="s">
        <v>34</v>
      </c>
      <c r="Q3893" t="s">
        <v>69</v>
      </c>
      <c r="R3893" t="s">
        <v>91</v>
      </c>
      <c r="S3893" t="s">
        <v>92</v>
      </c>
      <c r="T3893">
        <v>1</v>
      </c>
      <c r="U3893" s="7">
        <v>2</v>
      </c>
      <c r="V3893" s="4">
        <v>1</v>
      </c>
      <c r="Y3893">
        <v>1</v>
      </c>
      <c r="Z3893" t="s">
        <v>22</v>
      </c>
      <c r="AA3893" t="b">
        <v>0</v>
      </c>
      <c r="AB3893" t="s">
        <v>151</v>
      </c>
      <c r="AC3893" t="s">
        <v>151</v>
      </c>
    </row>
    <row r="3894" spans="1:29" hidden="1" x14ac:dyDescent="0.25">
      <c r="A3894">
        <v>601785</v>
      </c>
      <c r="B3894" t="s">
        <v>2478</v>
      </c>
      <c r="C3894" t="s">
        <v>3168</v>
      </c>
      <c r="D3894" t="s">
        <v>63</v>
      </c>
      <c r="E3894" t="s">
        <v>75</v>
      </c>
      <c r="G3894">
        <v>1</v>
      </c>
      <c r="J3894" s="5"/>
      <c r="K3894" s="5"/>
      <c r="M3894">
        <v>2021</v>
      </c>
      <c r="Q3894" t="s">
        <v>35</v>
      </c>
      <c r="R3894" t="s">
        <v>75</v>
      </c>
      <c r="S3894" t="s">
        <v>61</v>
      </c>
      <c r="T3894">
        <v>0</v>
      </c>
      <c r="U3894" s="7">
        <v>0</v>
      </c>
      <c r="V3894" s="4">
        <v>0</v>
      </c>
      <c r="Y3894">
        <v>0</v>
      </c>
      <c r="Z3894" t="s">
        <v>22</v>
      </c>
      <c r="AA3894" t="b">
        <v>0</v>
      </c>
      <c r="AB3894" t="s">
        <v>151</v>
      </c>
      <c r="AC3894" t="s">
        <v>151</v>
      </c>
    </row>
    <row r="3895" spans="1:29" hidden="1" x14ac:dyDescent="0.25">
      <c r="A3895">
        <v>600876</v>
      </c>
      <c r="B3895" t="s">
        <v>2486</v>
      </c>
      <c r="C3895" t="s">
        <v>3168</v>
      </c>
      <c r="D3895" t="s">
        <v>156</v>
      </c>
      <c r="E3895" t="s">
        <v>599</v>
      </c>
      <c r="G3895">
        <v>1</v>
      </c>
      <c r="J3895" s="5"/>
      <c r="K3895" s="5"/>
      <c r="M3895">
        <v>2021</v>
      </c>
      <c r="N3895">
        <v>60</v>
      </c>
      <c r="O3895" t="s">
        <v>34</v>
      </c>
      <c r="P3895" t="s">
        <v>1154</v>
      </c>
      <c r="Q3895" t="s">
        <v>35</v>
      </c>
      <c r="R3895" t="s">
        <v>599</v>
      </c>
      <c r="S3895" t="s">
        <v>191</v>
      </c>
      <c r="T3895">
        <v>1</v>
      </c>
      <c r="U3895" s="7">
        <v>1</v>
      </c>
      <c r="V3895" s="4">
        <v>1</v>
      </c>
      <c r="Y3895">
        <v>1</v>
      </c>
      <c r="Z3895" t="s">
        <v>22</v>
      </c>
      <c r="AA3895" t="b">
        <v>0</v>
      </c>
      <c r="AB3895" t="s">
        <v>76</v>
      </c>
      <c r="AC3895" t="s">
        <v>3186</v>
      </c>
    </row>
    <row r="3896" spans="1:29" hidden="1" x14ac:dyDescent="0.25">
      <c r="A3896">
        <v>601797</v>
      </c>
      <c r="B3896" t="s">
        <v>2488</v>
      </c>
      <c r="C3896" t="s">
        <v>3168</v>
      </c>
      <c r="D3896" t="s">
        <v>130</v>
      </c>
      <c r="E3896" t="s">
        <v>228</v>
      </c>
      <c r="G3896">
        <v>0.14285714285713999</v>
      </c>
      <c r="J3896" s="5"/>
      <c r="K3896" s="5"/>
      <c r="L3896" t="s">
        <v>2693</v>
      </c>
      <c r="M3896">
        <v>2021</v>
      </c>
      <c r="N3896">
        <v>10</v>
      </c>
      <c r="P3896" t="s">
        <v>2694</v>
      </c>
      <c r="Q3896" t="s">
        <v>35</v>
      </c>
      <c r="R3896" t="s">
        <v>228</v>
      </c>
      <c r="S3896" t="s">
        <v>61</v>
      </c>
      <c r="T3896">
        <v>0</v>
      </c>
      <c r="U3896" s="7">
        <v>0</v>
      </c>
      <c r="V3896" s="4">
        <v>0</v>
      </c>
      <c r="Y3896">
        <v>0</v>
      </c>
      <c r="Z3896" t="s">
        <v>22</v>
      </c>
      <c r="AA3896" t="b">
        <v>0</v>
      </c>
      <c r="AB3896" t="s">
        <v>151</v>
      </c>
      <c r="AC3896" t="s">
        <v>3189</v>
      </c>
    </row>
    <row r="3897" spans="1:29" hidden="1" x14ac:dyDescent="0.25">
      <c r="A3897">
        <v>602114</v>
      </c>
      <c r="B3897" t="s">
        <v>2488</v>
      </c>
      <c r="C3897" t="s">
        <v>3168</v>
      </c>
      <c r="D3897" t="s">
        <v>130</v>
      </c>
      <c r="E3897" t="s">
        <v>553</v>
      </c>
      <c r="F3897" t="s">
        <v>89</v>
      </c>
      <c r="G3897">
        <v>0.5</v>
      </c>
      <c r="J3897" s="5"/>
      <c r="K3897" s="5"/>
      <c r="L3897" t="s">
        <v>1080</v>
      </c>
      <c r="M3897">
        <v>2021</v>
      </c>
      <c r="N3897">
        <v>1</v>
      </c>
      <c r="O3897" t="s">
        <v>34</v>
      </c>
      <c r="Q3897" t="s">
        <v>35</v>
      </c>
      <c r="R3897" t="s">
        <v>3106</v>
      </c>
      <c r="S3897" t="s">
        <v>92</v>
      </c>
      <c r="T3897">
        <v>1</v>
      </c>
      <c r="U3897" s="7">
        <v>1</v>
      </c>
      <c r="V3897" s="4">
        <v>0.5</v>
      </c>
      <c r="Y3897">
        <v>0.5</v>
      </c>
      <c r="Z3897" t="s">
        <v>22</v>
      </c>
      <c r="AA3897" t="b">
        <v>0</v>
      </c>
      <c r="AB3897" t="s">
        <v>76</v>
      </c>
      <c r="AC3897" t="s">
        <v>3186</v>
      </c>
    </row>
    <row r="3898" spans="1:29" hidden="1" x14ac:dyDescent="0.25">
      <c r="A3898">
        <v>603587</v>
      </c>
      <c r="B3898" t="s">
        <v>2488</v>
      </c>
      <c r="C3898" t="s">
        <v>3168</v>
      </c>
      <c r="D3898" t="s">
        <v>130</v>
      </c>
      <c r="E3898" t="s">
        <v>99</v>
      </c>
      <c r="F3898" t="s">
        <v>134</v>
      </c>
      <c r="G3898">
        <v>0.16666666666666999</v>
      </c>
      <c r="J3898" s="5">
        <v>728144300016</v>
      </c>
      <c r="K3898" s="5"/>
      <c r="L3898" t="s">
        <v>3004</v>
      </c>
      <c r="M3898">
        <v>2021</v>
      </c>
      <c r="N3898">
        <v>10</v>
      </c>
      <c r="O3898" t="s">
        <v>34</v>
      </c>
      <c r="P3898" t="s">
        <v>482</v>
      </c>
      <c r="Q3898" t="s">
        <v>69</v>
      </c>
      <c r="R3898" t="s">
        <v>224</v>
      </c>
      <c r="S3898" t="s">
        <v>225</v>
      </c>
      <c r="T3898">
        <v>0.5</v>
      </c>
      <c r="U3898" s="7">
        <v>1</v>
      </c>
      <c r="V3898" s="4">
        <v>0.16666666666666999</v>
      </c>
      <c r="Y3898">
        <v>0.16666666666666999</v>
      </c>
      <c r="Z3898" t="s">
        <v>22</v>
      </c>
      <c r="AA3898" t="b">
        <v>0</v>
      </c>
      <c r="AB3898" t="s">
        <v>76</v>
      </c>
      <c r="AC3898" t="s">
        <v>3186</v>
      </c>
    </row>
    <row r="3899" spans="1:29" hidden="1" x14ac:dyDescent="0.25">
      <c r="A3899">
        <v>607543</v>
      </c>
      <c r="B3899" t="s">
        <v>2488</v>
      </c>
      <c r="C3899" t="s">
        <v>3168</v>
      </c>
      <c r="D3899" t="s">
        <v>130</v>
      </c>
      <c r="E3899" t="s">
        <v>599</v>
      </c>
      <c r="G3899">
        <v>1</v>
      </c>
      <c r="J3899" s="5"/>
      <c r="K3899" s="5"/>
      <c r="M3899">
        <v>2021</v>
      </c>
      <c r="N3899">
        <v>35</v>
      </c>
      <c r="P3899" t="s">
        <v>266</v>
      </c>
      <c r="Q3899" t="s">
        <v>35</v>
      </c>
      <c r="R3899" t="s">
        <v>599</v>
      </c>
      <c r="S3899" t="s">
        <v>191</v>
      </c>
      <c r="T3899">
        <v>1</v>
      </c>
      <c r="U3899" s="7">
        <v>1</v>
      </c>
      <c r="V3899" s="4">
        <v>1</v>
      </c>
      <c r="Y3899">
        <v>1</v>
      </c>
      <c r="Z3899" t="s">
        <v>22</v>
      </c>
      <c r="AA3899" t="b">
        <v>0</v>
      </c>
      <c r="AB3899" t="s">
        <v>76</v>
      </c>
      <c r="AC3899" t="s">
        <v>3186</v>
      </c>
    </row>
    <row r="3900" spans="1:29" hidden="1" x14ac:dyDescent="0.25">
      <c r="A3900">
        <v>608694</v>
      </c>
      <c r="B3900" t="s">
        <v>2488</v>
      </c>
      <c r="C3900" t="s">
        <v>3168</v>
      </c>
      <c r="D3900" t="s">
        <v>130</v>
      </c>
      <c r="E3900" t="s">
        <v>271</v>
      </c>
      <c r="G3900">
        <v>0.33333333333332998</v>
      </c>
      <c r="J3900" s="5"/>
      <c r="K3900" s="5"/>
      <c r="L3900" t="s">
        <v>2979</v>
      </c>
      <c r="M3900">
        <v>2021</v>
      </c>
      <c r="N3900">
        <v>8</v>
      </c>
      <c r="O3900" t="s">
        <v>184</v>
      </c>
      <c r="P3900" t="s">
        <v>2378</v>
      </c>
      <c r="Q3900" t="s">
        <v>69</v>
      </c>
      <c r="R3900" t="s">
        <v>271</v>
      </c>
      <c r="S3900" t="s">
        <v>120</v>
      </c>
      <c r="T3900">
        <v>1</v>
      </c>
      <c r="U3900" s="7">
        <v>2</v>
      </c>
      <c r="V3900" s="4">
        <v>0.66666666666665997</v>
      </c>
      <c r="Y3900">
        <v>0.66666666666665997</v>
      </c>
      <c r="Z3900" t="s">
        <v>22</v>
      </c>
      <c r="AA3900" t="b">
        <v>0</v>
      </c>
      <c r="AB3900" t="s">
        <v>76</v>
      </c>
      <c r="AC3900" t="s">
        <v>3186</v>
      </c>
    </row>
    <row r="3901" spans="1:29" hidden="1" x14ac:dyDescent="0.25">
      <c r="A3901">
        <v>608695</v>
      </c>
      <c r="B3901" t="s">
        <v>2488</v>
      </c>
      <c r="C3901" t="s">
        <v>3168</v>
      </c>
      <c r="D3901" t="s">
        <v>130</v>
      </c>
      <c r="E3901" t="s">
        <v>568</v>
      </c>
      <c r="G3901">
        <v>0.25</v>
      </c>
      <c r="J3901" s="5"/>
      <c r="K3901" s="5"/>
      <c r="M3901">
        <v>2021</v>
      </c>
      <c r="N3901">
        <v>150</v>
      </c>
      <c r="P3901" t="s">
        <v>2980</v>
      </c>
      <c r="Q3901" t="s">
        <v>35</v>
      </c>
      <c r="R3901" t="s">
        <v>568</v>
      </c>
      <c r="S3901" t="s">
        <v>191</v>
      </c>
      <c r="T3901">
        <v>1</v>
      </c>
      <c r="U3901" s="7">
        <v>1</v>
      </c>
      <c r="V3901" s="4">
        <v>0.25</v>
      </c>
      <c r="Y3901">
        <v>0.25</v>
      </c>
      <c r="Z3901" t="s">
        <v>22</v>
      </c>
      <c r="AA3901" t="b">
        <v>0</v>
      </c>
      <c r="AB3901" t="s">
        <v>76</v>
      </c>
      <c r="AC3901" t="s">
        <v>3186</v>
      </c>
    </row>
    <row r="3902" spans="1:29" hidden="1" x14ac:dyDescent="0.25">
      <c r="A3902">
        <v>600799</v>
      </c>
      <c r="B3902" t="s">
        <v>2489</v>
      </c>
      <c r="C3902" t="s">
        <v>3168</v>
      </c>
      <c r="D3902" t="s">
        <v>156</v>
      </c>
      <c r="E3902" t="s">
        <v>40</v>
      </c>
      <c r="F3902" t="s">
        <v>64</v>
      </c>
      <c r="G3902">
        <v>0.5</v>
      </c>
      <c r="H3902" t="s">
        <v>2975</v>
      </c>
      <c r="I3902" t="s">
        <v>49</v>
      </c>
      <c r="J3902" s="5">
        <v>753317100002</v>
      </c>
      <c r="K3902" s="5" t="s">
        <v>32</v>
      </c>
      <c r="L3902" t="s">
        <v>2976</v>
      </c>
      <c r="M3902">
        <v>2021</v>
      </c>
      <c r="N3902">
        <v>6</v>
      </c>
      <c r="O3902" t="s">
        <v>34</v>
      </c>
      <c r="Q3902" t="s">
        <v>69</v>
      </c>
      <c r="R3902" t="s">
        <v>70</v>
      </c>
      <c r="S3902" t="s">
        <v>169</v>
      </c>
      <c r="T3902">
        <v>7</v>
      </c>
      <c r="U3902" s="7">
        <v>7</v>
      </c>
      <c r="V3902" s="4">
        <v>3.5</v>
      </c>
      <c r="Y3902">
        <v>3.5</v>
      </c>
      <c r="Z3902" t="s">
        <v>22</v>
      </c>
      <c r="AA3902" t="b">
        <v>0</v>
      </c>
      <c r="AB3902" t="s">
        <v>76</v>
      </c>
      <c r="AC3902" t="s">
        <v>3186</v>
      </c>
    </row>
    <row r="3903" spans="1:29" hidden="1" x14ac:dyDescent="0.25">
      <c r="A3903">
        <v>600802</v>
      </c>
      <c r="B3903" t="s">
        <v>2489</v>
      </c>
      <c r="C3903" t="s">
        <v>3168</v>
      </c>
      <c r="D3903" t="s">
        <v>156</v>
      </c>
      <c r="E3903" t="s">
        <v>99</v>
      </c>
      <c r="F3903" t="s">
        <v>100</v>
      </c>
      <c r="G3903">
        <v>0.5</v>
      </c>
      <c r="J3903" s="5">
        <v>728144300013</v>
      </c>
      <c r="K3903" s="5"/>
      <c r="L3903" t="s">
        <v>2753</v>
      </c>
      <c r="M3903">
        <v>2021</v>
      </c>
      <c r="N3903">
        <v>10</v>
      </c>
      <c r="P3903" t="s">
        <v>998</v>
      </c>
      <c r="Q3903" t="s">
        <v>69</v>
      </c>
      <c r="R3903" t="s">
        <v>103</v>
      </c>
      <c r="S3903" t="s">
        <v>104</v>
      </c>
      <c r="T3903">
        <v>0.25</v>
      </c>
      <c r="U3903" s="7">
        <v>0.5</v>
      </c>
      <c r="V3903" s="4">
        <v>0.25</v>
      </c>
      <c r="Y3903">
        <v>0.25</v>
      </c>
      <c r="Z3903" t="s">
        <v>22</v>
      </c>
      <c r="AA3903" t="b">
        <v>0</v>
      </c>
      <c r="AB3903" t="s">
        <v>76</v>
      </c>
      <c r="AC3903" t="s">
        <v>3186</v>
      </c>
    </row>
    <row r="3904" spans="1:29" hidden="1" x14ac:dyDescent="0.25">
      <c r="A3904">
        <v>601621</v>
      </c>
      <c r="B3904" t="s">
        <v>452</v>
      </c>
      <c r="C3904" t="s">
        <v>3172</v>
      </c>
      <c r="D3904" t="s">
        <v>141</v>
      </c>
      <c r="E3904" t="s">
        <v>40</v>
      </c>
      <c r="F3904" t="s">
        <v>64</v>
      </c>
      <c r="G3904">
        <v>0.25</v>
      </c>
      <c r="H3904" t="s">
        <v>453</v>
      </c>
      <c r="I3904" t="s">
        <v>143</v>
      </c>
      <c r="J3904" s="5">
        <v>680947200001</v>
      </c>
      <c r="K3904" s="5" t="s">
        <v>80</v>
      </c>
      <c r="L3904" t="s">
        <v>242</v>
      </c>
      <c r="M3904">
        <v>2021</v>
      </c>
      <c r="N3904">
        <v>22</v>
      </c>
      <c r="O3904" t="s">
        <v>173</v>
      </c>
      <c r="Q3904" t="s">
        <v>69</v>
      </c>
      <c r="R3904" t="s">
        <v>70</v>
      </c>
      <c r="S3904" t="s">
        <v>145</v>
      </c>
      <c r="T3904">
        <v>22</v>
      </c>
      <c r="U3904" s="7">
        <v>22</v>
      </c>
      <c r="V3904" s="4">
        <v>5.5</v>
      </c>
      <c r="Y3904">
        <v>5.5</v>
      </c>
      <c r="Z3904" t="s">
        <v>22</v>
      </c>
      <c r="AA3904" t="b">
        <v>0</v>
      </c>
      <c r="AB3904" t="s">
        <v>151</v>
      </c>
      <c r="AC3904" t="s">
        <v>151</v>
      </c>
    </row>
    <row r="3905" spans="1:29" hidden="1" x14ac:dyDescent="0.25">
      <c r="A3905">
        <v>595966</v>
      </c>
      <c r="B3905" t="s">
        <v>3080</v>
      </c>
      <c r="C3905" t="s">
        <v>3168</v>
      </c>
      <c r="D3905" t="s">
        <v>234</v>
      </c>
      <c r="E3905" t="s">
        <v>40</v>
      </c>
      <c r="F3905" t="s">
        <v>430</v>
      </c>
      <c r="G3905">
        <v>0.5</v>
      </c>
      <c r="H3905" t="s">
        <v>3081</v>
      </c>
      <c r="I3905" t="s">
        <v>143</v>
      </c>
      <c r="J3905" s="5">
        <v>684986400010</v>
      </c>
      <c r="K3905" s="5" t="s">
        <v>432</v>
      </c>
      <c r="L3905" t="s">
        <v>3082</v>
      </c>
      <c r="M3905">
        <v>2021</v>
      </c>
      <c r="N3905">
        <v>16</v>
      </c>
      <c r="O3905" t="s">
        <v>173</v>
      </c>
      <c r="Q3905" t="s">
        <v>69</v>
      </c>
      <c r="R3905" t="s">
        <v>435</v>
      </c>
      <c r="S3905" t="s">
        <v>145</v>
      </c>
      <c r="T3905">
        <v>22</v>
      </c>
      <c r="U3905" s="7">
        <v>22</v>
      </c>
      <c r="V3905" s="4">
        <v>11</v>
      </c>
      <c r="Y3905">
        <v>11</v>
      </c>
      <c r="Z3905" t="s">
        <v>22</v>
      </c>
      <c r="AA3905" t="b">
        <v>0</v>
      </c>
      <c r="AB3905" t="s">
        <v>76</v>
      </c>
      <c r="AC3905" t="s">
        <v>3186</v>
      </c>
    </row>
    <row r="3906" spans="1:29" hidden="1" x14ac:dyDescent="0.25">
      <c r="A3906">
        <v>596203</v>
      </c>
      <c r="B3906" t="s">
        <v>3083</v>
      </c>
      <c r="C3906" t="s">
        <v>3168</v>
      </c>
      <c r="D3906" t="s">
        <v>263</v>
      </c>
      <c r="E3906" t="s">
        <v>288</v>
      </c>
      <c r="G3906">
        <v>3.7037037037037E-2</v>
      </c>
      <c r="J3906" s="5"/>
      <c r="K3906" s="5"/>
      <c r="M3906">
        <v>2021</v>
      </c>
      <c r="N3906">
        <v>172</v>
      </c>
      <c r="O3906" t="s">
        <v>34</v>
      </c>
      <c r="P3906" t="s">
        <v>388</v>
      </c>
      <c r="Q3906" t="s">
        <v>35</v>
      </c>
      <c r="R3906" t="s">
        <v>288</v>
      </c>
      <c r="S3906" t="s">
        <v>61</v>
      </c>
      <c r="T3906">
        <v>0</v>
      </c>
      <c r="U3906" s="7">
        <v>0</v>
      </c>
      <c r="V3906" s="4">
        <v>0</v>
      </c>
      <c r="Y3906">
        <v>0</v>
      </c>
      <c r="Z3906" t="s">
        <v>22</v>
      </c>
      <c r="AA3906" t="b">
        <v>0</v>
      </c>
      <c r="AB3906" t="s">
        <v>151</v>
      </c>
      <c r="AC3906" t="s">
        <v>3189</v>
      </c>
    </row>
    <row r="3907" spans="1:29" hidden="1" x14ac:dyDescent="0.25">
      <c r="A3907">
        <v>596203</v>
      </c>
      <c r="B3907" t="s">
        <v>3084</v>
      </c>
      <c r="C3907" t="s">
        <v>3168</v>
      </c>
      <c r="D3907" t="s">
        <v>263</v>
      </c>
      <c r="E3907" t="s">
        <v>288</v>
      </c>
      <c r="G3907">
        <v>3.7037037037037E-2</v>
      </c>
      <c r="J3907" s="5"/>
      <c r="K3907" s="5"/>
      <c r="M3907">
        <v>2021</v>
      </c>
      <c r="N3907">
        <v>172</v>
      </c>
      <c r="O3907" t="s">
        <v>34</v>
      </c>
      <c r="P3907" t="s">
        <v>388</v>
      </c>
      <c r="Q3907" t="s">
        <v>35</v>
      </c>
      <c r="R3907" t="s">
        <v>288</v>
      </c>
      <c r="S3907" t="s">
        <v>61</v>
      </c>
      <c r="T3907">
        <v>0</v>
      </c>
      <c r="U3907" s="7">
        <v>0</v>
      </c>
      <c r="V3907" s="4">
        <v>0</v>
      </c>
      <c r="Y3907">
        <v>0</v>
      </c>
      <c r="Z3907" t="s">
        <v>22</v>
      </c>
      <c r="AA3907" t="b">
        <v>0</v>
      </c>
      <c r="AB3907" t="s">
        <v>151</v>
      </c>
      <c r="AC3907" t="s">
        <v>3189</v>
      </c>
    </row>
    <row r="3908" spans="1:29" hidden="1" x14ac:dyDescent="0.25">
      <c r="A3908">
        <v>596203</v>
      </c>
      <c r="B3908" t="s">
        <v>3085</v>
      </c>
      <c r="C3908" t="s">
        <v>3168</v>
      </c>
      <c r="D3908" t="s">
        <v>263</v>
      </c>
      <c r="E3908" t="s">
        <v>288</v>
      </c>
      <c r="G3908">
        <v>3.7037037037037E-2</v>
      </c>
      <c r="J3908" s="5"/>
      <c r="K3908" s="5"/>
      <c r="M3908">
        <v>2021</v>
      </c>
      <c r="N3908">
        <v>172</v>
      </c>
      <c r="O3908" t="s">
        <v>34</v>
      </c>
      <c r="P3908" t="s">
        <v>388</v>
      </c>
      <c r="Q3908" t="s">
        <v>35</v>
      </c>
      <c r="R3908" t="s">
        <v>288</v>
      </c>
      <c r="S3908" t="s">
        <v>61</v>
      </c>
      <c r="T3908">
        <v>0</v>
      </c>
      <c r="U3908" s="7">
        <v>0</v>
      </c>
      <c r="V3908" s="4">
        <v>0</v>
      </c>
      <c r="Y3908">
        <v>0</v>
      </c>
      <c r="Z3908" t="s">
        <v>22</v>
      </c>
      <c r="AA3908" t="b">
        <v>0</v>
      </c>
      <c r="AB3908" t="s">
        <v>151</v>
      </c>
      <c r="AC3908" t="s">
        <v>3189</v>
      </c>
    </row>
    <row r="3909" spans="1:29" hidden="1" x14ac:dyDescent="0.25">
      <c r="A3909">
        <v>597486</v>
      </c>
      <c r="B3909" t="s">
        <v>909</v>
      </c>
      <c r="C3909" t="s">
        <v>3168</v>
      </c>
      <c r="D3909" t="s">
        <v>3086</v>
      </c>
      <c r="E3909" t="s">
        <v>40</v>
      </c>
      <c r="F3909" t="s">
        <v>3087</v>
      </c>
      <c r="G3909">
        <v>0.33333299999999999</v>
      </c>
      <c r="J3909">
        <v>684461000001</v>
      </c>
      <c r="K3909" t="s">
        <v>66</v>
      </c>
      <c r="L3909" t="s">
        <v>3088</v>
      </c>
      <c r="M3909">
        <v>2022</v>
      </c>
      <c r="N3909">
        <v>25</v>
      </c>
      <c r="O3909" t="s">
        <v>173</v>
      </c>
      <c r="P3909" t="s">
        <v>925</v>
      </c>
      <c r="Q3909" t="s">
        <v>69</v>
      </c>
      <c r="R3909" t="s">
        <v>3146</v>
      </c>
      <c r="S3909" t="s">
        <v>390</v>
      </c>
      <c r="T3909">
        <v>9</v>
      </c>
      <c r="U3909" s="7">
        <v>9</v>
      </c>
      <c r="V3909" s="4">
        <v>2.999997</v>
      </c>
      <c r="Y3909">
        <v>2.999997</v>
      </c>
      <c r="Z3909" t="s">
        <v>22</v>
      </c>
      <c r="AA3909" t="b">
        <v>0</v>
      </c>
      <c r="AB3909" t="s">
        <v>151</v>
      </c>
      <c r="AC3909" t="s">
        <v>151</v>
      </c>
    </row>
    <row r="3910" spans="1:29" hidden="1" x14ac:dyDescent="0.25">
      <c r="A3910">
        <v>597486</v>
      </c>
      <c r="B3910" t="s">
        <v>1652</v>
      </c>
      <c r="C3910" t="s">
        <v>3168</v>
      </c>
      <c r="D3910" t="s">
        <v>3086</v>
      </c>
      <c r="E3910" t="s">
        <v>40</v>
      </c>
      <c r="F3910" t="s">
        <v>3087</v>
      </c>
      <c r="G3910">
        <v>0.33333299999999999</v>
      </c>
      <c r="J3910">
        <v>684461000001</v>
      </c>
      <c r="K3910" t="s">
        <v>66</v>
      </c>
      <c r="L3910" t="s">
        <v>3088</v>
      </c>
      <c r="M3910">
        <v>2022</v>
      </c>
      <c r="N3910">
        <v>25</v>
      </c>
      <c r="O3910" t="s">
        <v>173</v>
      </c>
      <c r="P3910" t="s">
        <v>925</v>
      </c>
      <c r="Q3910" t="s">
        <v>69</v>
      </c>
      <c r="R3910" t="s">
        <v>3146</v>
      </c>
      <c r="S3910" t="s">
        <v>390</v>
      </c>
      <c r="T3910">
        <v>9</v>
      </c>
      <c r="U3910" s="7">
        <v>9</v>
      </c>
      <c r="V3910" s="4">
        <v>2.999997</v>
      </c>
      <c r="Y3910">
        <v>2.999997</v>
      </c>
      <c r="Z3910" t="s">
        <v>22</v>
      </c>
      <c r="AA3910" t="b">
        <v>0</v>
      </c>
      <c r="AB3910" t="s">
        <v>151</v>
      </c>
      <c r="AC3910" t="s">
        <v>151</v>
      </c>
    </row>
    <row r="3911" spans="1:29" hidden="1" x14ac:dyDescent="0.25">
      <c r="A3911">
        <v>597486</v>
      </c>
      <c r="B3911" t="s">
        <v>1499</v>
      </c>
      <c r="C3911" t="s">
        <v>3168</v>
      </c>
      <c r="D3911" t="s">
        <v>3086</v>
      </c>
      <c r="E3911" t="s">
        <v>40</v>
      </c>
      <c r="F3911" t="s">
        <v>3087</v>
      </c>
      <c r="G3911">
        <v>0.33333299999999999</v>
      </c>
      <c r="J3911">
        <v>684461000001</v>
      </c>
      <c r="K3911" t="s">
        <v>66</v>
      </c>
      <c r="L3911" t="s">
        <v>3088</v>
      </c>
      <c r="M3911">
        <v>2022</v>
      </c>
      <c r="N3911">
        <v>25</v>
      </c>
      <c r="O3911" t="s">
        <v>173</v>
      </c>
      <c r="P3911" t="s">
        <v>925</v>
      </c>
      <c r="Q3911" t="s">
        <v>69</v>
      </c>
      <c r="R3911" t="s">
        <v>3146</v>
      </c>
      <c r="S3911" t="s">
        <v>390</v>
      </c>
      <c r="T3911">
        <v>9</v>
      </c>
      <c r="U3911" s="7">
        <v>9</v>
      </c>
      <c r="V3911" s="4">
        <v>2.999997</v>
      </c>
      <c r="Y3911">
        <v>2.999997</v>
      </c>
      <c r="Z3911" t="s">
        <v>22</v>
      </c>
      <c r="AA3911" t="b">
        <v>0</v>
      </c>
      <c r="AB3911" t="s">
        <v>151</v>
      </c>
      <c r="AC3911" t="s">
        <v>151</v>
      </c>
    </row>
    <row r="3912" spans="1:29" hidden="1" x14ac:dyDescent="0.25">
      <c r="A3912">
        <v>603086</v>
      </c>
      <c r="B3912" t="s">
        <v>948</v>
      </c>
      <c r="C3912" t="s">
        <v>3168</v>
      </c>
      <c r="D3912" t="s">
        <v>234</v>
      </c>
      <c r="E3912" t="s">
        <v>40</v>
      </c>
      <c r="F3912" t="s">
        <v>3089</v>
      </c>
      <c r="G3912">
        <v>0.5</v>
      </c>
      <c r="H3912" t="s">
        <v>3090</v>
      </c>
      <c r="I3912" t="s">
        <v>66</v>
      </c>
      <c r="L3912" t="s">
        <v>3091</v>
      </c>
      <c r="M3912">
        <v>2022</v>
      </c>
      <c r="N3912">
        <v>13</v>
      </c>
      <c r="O3912" t="s">
        <v>149</v>
      </c>
      <c r="P3912" t="s">
        <v>3092</v>
      </c>
      <c r="Q3912" t="s">
        <v>69</v>
      </c>
      <c r="R3912" t="s">
        <v>3147</v>
      </c>
      <c r="S3912" t="s">
        <v>71</v>
      </c>
      <c r="T3912">
        <v>12</v>
      </c>
      <c r="U3912" s="7">
        <v>12</v>
      </c>
      <c r="V3912" s="4">
        <v>6</v>
      </c>
      <c r="Y3912">
        <v>6</v>
      </c>
      <c r="Z3912" t="s">
        <v>22</v>
      </c>
      <c r="AA3912" t="b">
        <v>0</v>
      </c>
      <c r="AB3912" t="s">
        <v>76</v>
      </c>
      <c r="AC3912" t="s">
        <v>3186</v>
      </c>
    </row>
    <row r="3913" spans="1:29" hidden="1" x14ac:dyDescent="0.25">
      <c r="A3913">
        <v>603086</v>
      </c>
      <c r="B3913" t="s">
        <v>2916</v>
      </c>
      <c r="C3913" t="s">
        <v>3168</v>
      </c>
      <c r="D3913" t="s">
        <v>234</v>
      </c>
      <c r="E3913" t="s">
        <v>40</v>
      </c>
      <c r="F3913" t="s">
        <v>3089</v>
      </c>
      <c r="G3913">
        <v>0.5</v>
      </c>
      <c r="H3913" t="s">
        <v>3090</v>
      </c>
      <c r="I3913" t="s">
        <v>66</v>
      </c>
      <c r="L3913" t="s">
        <v>3091</v>
      </c>
      <c r="M3913">
        <v>2022</v>
      </c>
      <c r="N3913">
        <v>13</v>
      </c>
      <c r="O3913" t="s">
        <v>149</v>
      </c>
      <c r="P3913" t="s">
        <v>3092</v>
      </c>
      <c r="Q3913" t="s">
        <v>69</v>
      </c>
      <c r="R3913" t="s">
        <v>3147</v>
      </c>
      <c r="S3913" t="s">
        <v>71</v>
      </c>
      <c r="T3913">
        <v>12</v>
      </c>
      <c r="U3913" s="7">
        <v>12</v>
      </c>
      <c r="V3913" s="4">
        <v>6</v>
      </c>
      <c r="Y3913">
        <v>6</v>
      </c>
      <c r="Z3913" t="s">
        <v>22</v>
      </c>
      <c r="AA3913" t="b">
        <v>0</v>
      </c>
      <c r="AB3913" t="s">
        <v>76</v>
      </c>
      <c r="AC3913" t="s">
        <v>3186</v>
      </c>
    </row>
    <row r="3914" spans="1:29" hidden="1" x14ac:dyDescent="0.25">
      <c r="A3914">
        <v>610037</v>
      </c>
      <c r="B3914" t="s">
        <v>1537</v>
      </c>
      <c r="C3914" t="s">
        <v>3168</v>
      </c>
      <c r="D3914" t="s">
        <v>333</v>
      </c>
      <c r="E3914" t="s">
        <v>40</v>
      </c>
      <c r="F3914" t="s">
        <v>3089</v>
      </c>
      <c r="G3914">
        <v>0.33333299999999999</v>
      </c>
      <c r="K3914" t="s">
        <v>32</v>
      </c>
      <c r="L3914" t="s">
        <v>1294</v>
      </c>
      <c r="M3914">
        <v>2022</v>
      </c>
      <c r="N3914">
        <v>17</v>
      </c>
      <c r="O3914" t="s">
        <v>412</v>
      </c>
      <c r="Q3914" t="s">
        <v>69</v>
      </c>
      <c r="R3914" t="s">
        <v>3147</v>
      </c>
      <c r="S3914" t="s">
        <v>139</v>
      </c>
      <c r="T3914">
        <v>4</v>
      </c>
      <c r="U3914" s="7">
        <v>4</v>
      </c>
      <c r="V3914" s="4">
        <v>1.333332</v>
      </c>
      <c r="Y3914">
        <v>1.333332</v>
      </c>
      <c r="Z3914" t="s">
        <v>22</v>
      </c>
      <c r="AA3914" t="b">
        <v>0</v>
      </c>
      <c r="AB3914" t="s">
        <v>76</v>
      </c>
      <c r="AC3914" t="s">
        <v>3186</v>
      </c>
    </row>
    <row r="3915" spans="1:29" hidden="1" x14ac:dyDescent="0.25">
      <c r="A3915">
        <v>610037</v>
      </c>
      <c r="B3915" t="s">
        <v>1469</v>
      </c>
      <c r="C3915" t="s">
        <v>3168</v>
      </c>
      <c r="D3915" t="s">
        <v>130</v>
      </c>
      <c r="E3915" t="s">
        <v>40</v>
      </c>
      <c r="F3915" t="s">
        <v>3089</v>
      </c>
      <c r="G3915">
        <v>0.33333299999999999</v>
      </c>
      <c r="K3915" t="s">
        <v>32</v>
      </c>
      <c r="L3915" t="s">
        <v>1294</v>
      </c>
      <c r="M3915">
        <v>2022</v>
      </c>
      <c r="N3915">
        <v>17</v>
      </c>
      <c r="O3915" t="s">
        <v>412</v>
      </c>
      <c r="Q3915" t="s">
        <v>69</v>
      </c>
      <c r="R3915" t="s">
        <v>3147</v>
      </c>
      <c r="S3915" t="s">
        <v>139</v>
      </c>
      <c r="T3915">
        <v>4</v>
      </c>
      <c r="U3915" s="7">
        <v>4</v>
      </c>
      <c r="V3915" s="4">
        <v>1.333332</v>
      </c>
      <c r="Y3915">
        <v>1.333332</v>
      </c>
      <c r="Z3915" t="s">
        <v>22</v>
      </c>
      <c r="AA3915" t="b">
        <v>0</v>
      </c>
      <c r="AB3915" t="s">
        <v>76</v>
      </c>
      <c r="AC3915" t="s">
        <v>3186</v>
      </c>
    </row>
    <row r="3916" spans="1:29" hidden="1" x14ac:dyDescent="0.25">
      <c r="A3916">
        <v>610037</v>
      </c>
      <c r="B3916" t="s">
        <v>281</v>
      </c>
      <c r="C3916" t="s">
        <v>3168</v>
      </c>
      <c r="D3916" t="s">
        <v>130</v>
      </c>
      <c r="E3916" t="s">
        <v>40</v>
      </c>
      <c r="F3916" t="s">
        <v>3089</v>
      </c>
      <c r="G3916">
        <v>0.33333299999999999</v>
      </c>
      <c r="K3916" t="s">
        <v>32</v>
      </c>
      <c r="L3916" t="s">
        <v>1294</v>
      </c>
      <c r="M3916">
        <v>2022</v>
      </c>
      <c r="N3916">
        <v>17</v>
      </c>
      <c r="O3916" t="s">
        <v>412</v>
      </c>
      <c r="Q3916" t="s">
        <v>69</v>
      </c>
      <c r="R3916" t="s">
        <v>3147</v>
      </c>
      <c r="S3916" t="s">
        <v>139</v>
      </c>
      <c r="T3916">
        <v>4</v>
      </c>
      <c r="U3916" s="7">
        <v>4</v>
      </c>
      <c r="V3916" s="4">
        <v>1.333332</v>
      </c>
      <c r="Y3916">
        <v>1.333332</v>
      </c>
      <c r="Z3916" t="s">
        <v>22</v>
      </c>
      <c r="AA3916" t="b">
        <v>0</v>
      </c>
      <c r="AB3916" t="s">
        <v>76</v>
      </c>
      <c r="AC3916" t="s">
        <v>3186</v>
      </c>
    </row>
    <row r="3917" spans="1:29" x14ac:dyDescent="0.25">
      <c r="A3917">
        <v>575835</v>
      </c>
      <c r="B3917" t="s">
        <v>872</v>
      </c>
      <c r="C3917" t="s">
        <v>3168</v>
      </c>
      <c r="D3917" t="s">
        <v>28</v>
      </c>
      <c r="E3917" t="s">
        <v>58</v>
      </c>
      <c r="G3917">
        <v>0.16666666666666999</v>
      </c>
      <c r="M3917">
        <v>2019</v>
      </c>
      <c r="N3917">
        <v>90</v>
      </c>
      <c r="O3917" t="s">
        <v>34</v>
      </c>
      <c r="P3917" t="s">
        <v>660</v>
      </c>
      <c r="Q3917" t="s">
        <v>35</v>
      </c>
      <c r="R3917" t="s">
        <v>58</v>
      </c>
      <c r="S3917" t="s">
        <v>60</v>
      </c>
      <c r="T3917">
        <v>1</v>
      </c>
      <c r="U3917" s="7">
        <v>1</v>
      </c>
      <c r="V3917" s="4">
        <v>0.16666666666666999</v>
      </c>
      <c r="W3917">
        <v>1</v>
      </c>
      <c r="Y3917">
        <v>0.16666666666666999</v>
      </c>
      <c r="Z3917">
        <v>0.16666666666666999</v>
      </c>
      <c r="AA3917" t="b">
        <v>1</v>
      </c>
      <c r="AB3917" t="s">
        <v>45</v>
      </c>
      <c r="AC3917" t="s">
        <v>45</v>
      </c>
    </row>
    <row r="3918" spans="1:29" hidden="1" x14ac:dyDescent="0.25">
      <c r="A3918">
        <v>575078</v>
      </c>
      <c r="B3918" t="s">
        <v>2018</v>
      </c>
      <c r="C3918" t="s">
        <v>3168</v>
      </c>
      <c r="D3918" t="s">
        <v>221</v>
      </c>
      <c r="E3918" t="s">
        <v>382</v>
      </c>
      <c r="G3918">
        <v>0.16666666666666999</v>
      </c>
      <c r="M3918">
        <v>2019</v>
      </c>
      <c r="N3918">
        <v>46</v>
      </c>
      <c r="P3918" t="s">
        <v>1241</v>
      </c>
      <c r="Q3918" t="s">
        <v>35</v>
      </c>
      <c r="R3918" t="s">
        <v>382</v>
      </c>
      <c r="S3918" t="s">
        <v>61</v>
      </c>
      <c r="V3918" s="4" t="s">
        <v>72</v>
      </c>
      <c r="AB3918" t="s">
        <v>151</v>
      </c>
      <c r="AC3918" t="s">
        <v>151</v>
      </c>
    </row>
    <row r="3919" spans="1:29" hidden="1" x14ac:dyDescent="0.25">
      <c r="A3919">
        <v>577023</v>
      </c>
      <c r="B3919" t="s">
        <v>1710</v>
      </c>
      <c r="C3919" t="s">
        <v>3168</v>
      </c>
      <c r="D3919" t="s">
        <v>114</v>
      </c>
      <c r="E3919" t="s">
        <v>553</v>
      </c>
      <c r="F3919" t="s">
        <v>41</v>
      </c>
      <c r="G3919">
        <v>0.5</v>
      </c>
      <c r="J3919" s="5"/>
      <c r="L3919" t="s">
        <v>1712</v>
      </c>
      <c r="M3919">
        <v>2020</v>
      </c>
      <c r="N3919">
        <v>2</v>
      </c>
      <c r="O3919" t="s">
        <v>34</v>
      </c>
      <c r="Q3919" t="s">
        <v>181</v>
      </c>
      <c r="R3919" t="s">
        <v>3103</v>
      </c>
      <c r="S3919" t="s">
        <v>61</v>
      </c>
      <c r="T3919">
        <v>0</v>
      </c>
      <c r="U3919" s="7">
        <v>0</v>
      </c>
      <c r="V3919" s="4">
        <v>0</v>
      </c>
      <c r="W3919">
        <v>0</v>
      </c>
      <c r="Y3919">
        <v>0</v>
      </c>
      <c r="Z3919">
        <v>0</v>
      </c>
      <c r="AA3919" t="b">
        <v>1</v>
      </c>
      <c r="AB3919" t="s">
        <v>76</v>
      </c>
      <c r="AC3919" t="s">
        <v>3185</v>
      </c>
    </row>
    <row r="3920" spans="1:29" hidden="1" x14ac:dyDescent="0.25">
      <c r="A3920">
        <v>578734</v>
      </c>
      <c r="B3920" t="s">
        <v>1113</v>
      </c>
      <c r="C3920" t="s">
        <v>3168</v>
      </c>
      <c r="D3920" t="s">
        <v>947</v>
      </c>
      <c r="E3920" t="s">
        <v>117</v>
      </c>
      <c r="G3920">
        <v>0.33333333333332998</v>
      </c>
      <c r="J3920" s="5"/>
      <c r="L3920" t="s">
        <v>1031</v>
      </c>
      <c r="M3920">
        <v>2020</v>
      </c>
      <c r="N3920">
        <v>19</v>
      </c>
      <c r="O3920" t="s">
        <v>173</v>
      </c>
      <c r="P3920" t="s">
        <v>418</v>
      </c>
      <c r="Q3920" t="s">
        <v>69</v>
      </c>
      <c r="R3920" t="s">
        <v>117</v>
      </c>
      <c r="S3920" t="s">
        <v>120</v>
      </c>
      <c r="T3920">
        <v>5</v>
      </c>
      <c r="U3920" s="7">
        <v>5</v>
      </c>
      <c r="V3920" s="4">
        <v>1.6666666666666499</v>
      </c>
      <c r="W3920">
        <v>5</v>
      </c>
      <c r="Y3920">
        <v>1.6666666666666499</v>
      </c>
      <c r="Z3920">
        <v>1.6666666666666499</v>
      </c>
      <c r="AA3920" t="b">
        <v>1</v>
      </c>
      <c r="AB3920" t="s">
        <v>76</v>
      </c>
      <c r="AC3920" t="s">
        <v>3186</v>
      </c>
    </row>
    <row r="3921" spans="1:29" hidden="1" x14ac:dyDescent="0.25">
      <c r="A3921">
        <v>566698</v>
      </c>
      <c r="B3921" t="s">
        <v>1793</v>
      </c>
      <c r="C3921" t="s">
        <v>3168</v>
      </c>
      <c r="D3921" t="s">
        <v>947</v>
      </c>
      <c r="E3921" t="s">
        <v>75</v>
      </c>
      <c r="G3921">
        <v>0.2</v>
      </c>
      <c r="J3921" s="5"/>
      <c r="M3921">
        <v>2019</v>
      </c>
      <c r="Q3921" t="s">
        <v>35</v>
      </c>
      <c r="R3921" t="s">
        <v>75</v>
      </c>
      <c r="S3921" t="s">
        <v>61</v>
      </c>
      <c r="T3921">
        <v>0</v>
      </c>
      <c r="U3921" s="7">
        <v>0</v>
      </c>
      <c r="V3921" s="4">
        <v>0</v>
      </c>
      <c r="W3921">
        <v>0</v>
      </c>
      <c r="Y3921">
        <v>0</v>
      </c>
      <c r="Z3921">
        <v>0</v>
      </c>
      <c r="AA3921" t="b">
        <v>1</v>
      </c>
      <c r="AB3921" t="s">
        <v>76</v>
      </c>
      <c r="AC3921" t="s">
        <v>3186</v>
      </c>
    </row>
    <row r="3922" spans="1:29" hidden="1" x14ac:dyDescent="0.25">
      <c r="A3922">
        <v>566698</v>
      </c>
      <c r="B3922" t="s">
        <v>3149</v>
      </c>
      <c r="C3922" t="s">
        <v>3168</v>
      </c>
      <c r="D3922" t="s">
        <v>947</v>
      </c>
      <c r="E3922" t="s">
        <v>75</v>
      </c>
      <c r="G3922">
        <v>0.2</v>
      </c>
      <c r="J3922" s="5"/>
      <c r="M3922">
        <v>2019</v>
      </c>
      <c r="Q3922" t="s">
        <v>35</v>
      </c>
      <c r="R3922" t="s">
        <v>75</v>
      </c>
      <c r="S3922" t="s">
        <v>61</v>
      </c>
      <c r="T3922">
        <v>0</v>
      </c>
      <c r="U3922" s="7">
        <v>0</v>
      </c>
      <c r="V3922" s="4">
        <v>0</v>
      </c>
      <c r="W3922">
        <v>0</v>
      </c>
      <c r="Y3922">
        <v>0</v>
      </c>
      <c r="Z3922">
        <v>0</v>
      </c>
      <c r="AA3922" t="b">
        <v>1</v>
      </c>
      <c r="AB3922" t="s">
        <v>76</v>
      </c>
      <c r="AC3922" t="s">
        <v>3186</v>
      </c>
    </row>
    <row r="3923" spans="1:29" hidden="1" x14ac:dyDescent="0.25">
      <c r="A3923">
        <v>566698</v>
      </c>
      <c r="B3923" t="s">
        <v>2156</v>
      </c>
      <c r="C3923" t="s">
        <v>3168</v>
      </c>
      <c r="D3923" t="s">
        <v>947</v>
      </c>
      <c r="E3923" t="s">
        <v>75</v>
      </c>
      <c r="G3923">
        <v>0.2</v>
      </c>
      <c r="J3923" s="5"/>
      <c r="M3923">
        <v>2019</v>
      </c>
      <c r="Q3923" t="s">
        <v>35</v>
      </c>
      <c r="R3923" t="s">
        <v>75</v>
      </c>
      <c r="S3923" t="s">
        <v>61</v>
      </c>
      <c r="T3923">
        <v>0</v>
      </c>
      <c r="U3923" s="7">
        <v>0</v>
      </c>
      <c r="V3923" s="4">
        <v>0</v>
      </c>
      <c r="W3923">
        <v>0</v>
      </c>
      <c r="Y3923">
        <v>0</v>
      </c>
      <c r="Z3923">
        <v>0</v>
      </c>
      <c r="AA3923" t="b">
        <v>1</v>
      </c>
      <c r="AB3923" t="s">
        <v>76</v>
      </c>
      <c r="AC3923" t="s">
        <v>3186</v>
      </c>
    </row>
    <row r="3924" spans="1:29" hidden="1" x14ac:dyDescent="0.25">
      <c r="A3924">
        <v>583858</v>
      </c>
      <c r="B3924" t="s">
        <v>1133</v>
      </c>
      <c r="C3924" t="s">
        <v>3168</v>
      </c>
      <c r="D3924" t="s">
        <v>947</v>
      </c>
      <c r="E3924" t="s">
        <v>438</v>
      </c>
      <c r="G3924">
        <v>0.5</v>
      </c>
      <c r="J3924" s="5"/>
      <c r="M3924">
        <v>2020</v>
      </c>
      <c r="N3924">
        <v>32</v>
      </c>
      <c r="P3924" t="s">
        <v>660</v>
      </c>
      <c r="Q3924" t="s">
        <v>35</v>
      </c>
      <c r="R3924" t="s">
        <v>438</v>
      </c>
      <c r="S3924" t="s">
        <v>191</v>
      </c>
      <c r="T3924">
        <v>1</v>
      </c>
      <c r="U3924" s="7">
        <v>1</v>
      </c>
      <c r="V3924" s="4">
        <v>0.5</v>
      </c>
      <c r="Y3924">
        <v>0.5</v>
      </c>
      <c r="Z3924" t="s">
        <v>22</v>
      </c>
      <c r="AA3924" t="b">
        <v>0</v>
      </c>
      <c r="AB3924" t="s">
        <v>76</v>
      </c>
      <c r="AC3924" t="s">
        <v>3186</v>
      </c>
    </row>
    <row r="3925" spans="1:29" hidden="1" x14ac:dyDescent="0.25">
      <c r="A3925">
        <v>584826</v>
      </c>
      <c r="B3925" t="s">
        <v>1710</v>
      </c>
      <c r="C3925" t="s">
        <v>3168</v>
      </c>
      <c r="D3925" t="s">
        <v>114</v>
      </c>
      <c r="E3925" t="s">
        <v>553</v>
      </c>
      <c r="F3925" t="s">
        <v>41</v>
      </c>
      <c r="G3925">
        <v>0.33333333333332998</v>
      </c>
      <c r="J3925" s="5"/>
      <c r="L3925" t="s">
        <v>1712</v>
      </c>
      <c r="M3925">
        <v>2020</v>
      </c>
      <c r="N3925">
        <v>3</v>
      </c>
      <c r="O3925" t="s">
        <v>34</v>
      </c>
      <c r="Q3925" t="s">
        <v>181</v>
      </c>
      <c r="R3925" t="s">
        <v>3103</v>
      </c>
      <c r="S3925" t="s">
        <v>61</v>
      </c>
      <c r="T3925">
        <v>0</v>
      </c>
      <c r="U3925" s="7">
        <v>0</v>
      </c>
      <c r="V3925" s="4">
        <v>0</v>
      </c>
      <c r="W3925">
        <v>0</v>
      </c>
      <c r="Y3925">
        <v>0</v>
      </c>
      <c r="Z3925">
        <v>0</v>
      </c>
      <c r="AA3925" t="b">
        <v>1</v>
      </c>
      <c r="AB3925" t="s">
        <v>76</v>
      </c>
      <c r="AC3925" t="s">
        <v>3185</v>
      </c>
    </row>
    <row r="3926" spans="1:29" hidden="1" x14ac:dyDescent="0.25">
      <c r="A3926">
        <v>584826</v>
      </c>
      <c r="B3926" t="s">
        <v>2822</v>
      </c>
      <c r="C3926" t="s">
        <v>3168</v>
      </c>
      <c r="D3926" t="s">
        <v>114</v>
      </c>
      <c r="E3926" t="s">
        <v>553</v>
      </c>
      <c r="F3926" t="s">
        <v>41</v>
      </c>
      <c r="G3926">
        <v>0.33333333333332998</v>
      </c>
      <c r="J3926" s="5"/>
      <c r="L3926" t="s">
        <v>1712</v>
      </c>
      <c r="M3926">
        <v>2020</v>
      </c>
      <c r="N3926">
        <v>3</v>
      </c>
      <c r="O3926" t="s">
        <v>34</v>
      </c>
      <c r="Q3926" t="s">
        <v>181</v>
      </c>
      <c r="R3926" t="s">
        <v>3103</v>
      </c>
      <c r="S3926" t="s">
        <v>61</v>
      </c>
      <c r="T3926">
        <v>0</v>
      </c>
      <c r="U3926" s="7">
        <v>0</v>
      </c>
      <c r="V3926" s="4">
        <v>0</v>
      </c>
      <c r="W3926">
        <v>0</v>
      </c>
      <c r="Y3926">
        <v>0</v>
      </c>
      <c r="Z3926">
        <v>0</v>
      </c>
      <c r="AA3926" t="b">
        <v>1</v>
      </c>
      <c r="AB3926" t="s">
        <v>76</v>
      </c>
      <c r="AC3926" t="s">
        <v>3185</v>
      </c>
    </row>
    <row r="3927" spans="1:29" hidden="1" x14ac:dyDescent="0.25">
      <c r="A3927">
        <v>588409</v>
      </c>
      <c r="B3927" t="s">
        <v>1368</v>
      </c>
      <c r="C3927" t="s">
        <v>3168</v>
      </c>
      <c r="D3927" t="s">
        <v>221</v>
      </c>
      <c r="E3927" t="s">
        <v>40</v>
      </c>
      <c r="F3927" t="s">
        <v>41</v>
      </c>
      <c r="G3927">
        <v>0.5</v>
      </c>
      <c r="J3927" s="5"/>
      <c r="L3927" t="s">
        <v>755</v>
      </c>
      <c r="M3927">
        <v>2020</v>
      </c>
      <c r="N3927">
        <v>14</v>
      </c>
      <c r="O3927" t="s">
        <v>34</v>
      </c>
      <c r="Q3927" t="s">
        <v>35</v>
      </c>
      <c r="R3927" t="s">
        <v>43</v>
      </c>
      <c r="S3927" t="s">
        <v>44</v>
      </c>
      <c r="T3927">
        <v>0.5</v>
      </c>
      <c r="U3927" s="7">
        <v>0.5</v>
      </c>
      <c r="V3927" s="4">
        <v>0.25</v>
      </c>
      <c r="W3927">
        <v>0</v>
      </c>
      <c r="Y3927">
        <v>0.25</v>
      </c>
      <c r="Z3927">
        <v>0.25</v>
      </c>
      <c r="AA3927" t="b">
        <v>1</v>
      </c>
      <c r="AB3927" t="s">
        <v>76</v>
      </c>
      <c r="AC3927" t="s">
        <v>3187</v>
      </c>
    </row>
    <row r="3928" spans="1:29" hidden="1" x14ac:dyDescent="0.25">
      <c r="A3928">
        <v>573481</v>
      </c>
      <c r="B3928" t="s">
        <v>1821</v>
      </c>
      <c r="C3928" t="s">
        <v>3168</v>
      </c>
      <c r="D3928" t="s">
        <v>477</v>
      </c>
      <c r="E3928" t="s">
        <v>249</v>
      </c>
      <c r="G3928">
        <v>0.25</v>
      </c>
      <c r="J3928" s="5"/>
      <c r="M3928">
        <v>2019</v>
      </c>
      <c r="N3928">
        <v>92</v>
      </c>
      <c r="O3928" t="s">
        <v>34</v>
      </c>
      <c r="P3928" t="s">
        <v>362</v>
      </c>
      <c r="Q3928" t="s">
        <v>464</v>
      </c>
      <c r="R3928" t="s">
        <v>249</v>
      </c>
      <c r="S3928" t="s">
        <v>191</v>
      </c>
      <c r="T3928">
        <v>1</v>
      </c>
      <c r="U3928" s="7">
        <v>1</v>
      </c>
      <c r="V3928" s="4">
        <v>0.25</v>
      </c>
      <c r="W3928">
        <v>0</v>
      </c>
      <c r="Y3928">
        <v>0.25</v>
      </c>
      <c r="Z3928">
        <v>0.25</v>
      </c>
      <c r="AA3928" t="b">
        <v>1</v>
      </c>
      <c r="AB3928" t="s">
        <v>76</v>
      </c>
      <c r="AC3928" t="s">
        <v>3185</v>
      </c>
    </row>
    <row r="3929" spans="1:29" hidden="1" x14ac:dyDescent="0.25">
      <c r="A3929">
        <v>573469</v>
      </c>
      <c r="B3929" t="s">
        <v>1821</v>
      </c>
      <c r="C3929" t="s">
        <v>3168</v>
      </c>
      <c r="D3929" t="s">
        <v>477</v>
      </c>
      <c r="E3929" t="s">
        <v>249</v>
      </c>
      <c r="G3929">
        <v>0.25</v>
      </c>
      <c r="J3929" s="5"/>
      <c r="M3929">
        <v>2019</v>
      </c>
      <c r="N3929">
        <v>111</v>
      </c>
      <c r="O3929" t="s">
        <v>34</v>
      </c>
      <c r="P3929" t="s">
        <v>362</v>
      </c>
      <c r="Q3929" t="s">
        <v>464</v>
      </c>
      <c r="R3929" t="s">
        <v>249</v>
      </c>
      <c r="S3929" t="s">
        <v>191</v>
      </c>
      <c r="T3929">
        <v>1</v>
      </c>
      <c r="U3929" s="7">
        <v>1</v>
      </c>
      <c r="V3929" s="4">
        <v>0.25</v>
      </c>
      <c r="W3929">
        <v>0</v>
      </c>
      <c r="Y3929">
        <v>0.25</v>
      </c>
      <c r="Z3929">
        <v>0.25</v>
      </c>
      <c r="AA3929" t="b">
        <v>1</v>
      </c>
      <c r="AB3929" t="s">
        <v>76</v>
      </c>
      <c r="AC3929" t="s">
        <v>3185</v>
      </c>
    </row>
    <row r="3930" spans="1:29" hidden="1" x14ac:dyDescent="0.25">
      <c r="A3930">
        <v>574445</v>
      </c>
      <c r="B3930" t="s">
        <v>1793</v>
      </c>
      <c r="C3930" t="s">
        <v>3168</v>
      </c>
      <c r="D3930" t="s">
        <v>947</v>
      </c>
      <c r="E3930" t="s">
        <v>75</v>
      </c>
      <c r="G3930">
        <v>0.2</v>
      </c>
      <c r="J3930" s="5"/>
      <c r="M3930">
        <v>2019</v>
      </c>
      <c r="Q3930" t="s">
        <v>35</v>
      </c>
      <c r="R3930" t="s">
        <v>75</v>
      </c>
      <c r="S3930" t="s">
        <v>61</v>
      </c>
      <c r="T3930">
        <v>0</v>
      </c>
      <c r="U3930" s="7">
        <v>0</v>
      </c>
      <c r="V3930" s="4">
        <v>0</v>
      </c>
      <c r="W3930">
        <v>0</v>
      </c>
      <c r="Y3930">
        <v>0</v>
      </c>
      <c r="Z3930">
        <v>0</v>
      </c>
      <c r="AA3930" t="b">
        <v>1</v>
      </c>
      <c r="AB3930" t="s">
        <v>76</v>
      </c>
      <c r="AC3930" t="s">
        <v>3186</v>
      </c>
    </row>
    <row r="3931" spans="1:29" hidden="1" x14ac:dyDescent="0.25">
      <c r="A3931">
        <v>574445</v>
      </c>
      <c r="B3931" t="s">
        <v>3149</v>
      </c>
      <c r="C3931" t="s">
        <v>3168</v>
      </c>
      <c r="D3931" t="s">
        <v>947</v>
      </c>
      <c r="E3931" t="s">
        <v>75</v>
      </c>
      <c r="G3931">
        <v>0.2</v>
      </c>
      <c r="J3931" s="5"/>
      <c r="M3931">
        <v>2019</v>
      </c>
      <c r="Q3931" t="s">
        <v>35</v>
      </c>
      <c r="R3931" t="s">
        <v>75</v>
      </c>
      <c r="S3931" t="s">
        <v>61</v>
      </c>
      <c r="T3931">
        <v>0</v>
      </c>
      <c r="U3931" s="7">
        <v>0</v>
      </c>
      <c r="V3931" s="4">
        <v>0</v>
      </c>
      <c r="W3931">
        <v>0</v>
      </c>
      <c r="Y3931">
        <v>0</v>
      </c>
      <c r="Z3931">
        <v>0</v>
      </c>
      <c r="AA3931" t="b">
        <v>1</v>
      </c>
      <c r="AB3931" t="s">
        <v>76</v>
      </c>
      <c r="AC3931" t="s">
        <v>3186</v>
      </c>
    </row>
    <row r="3932" spans="1:29" hidden="1" x14ac:dyDescent="0.25">
      <c r="A3932">
        <v>574445</v>
      </c>
      <c r="B3932" t="s">
        <v>2156</v>
      </c>
      <c r="C3932" t="s">
        <v>3168</v>
      </c>
      <c r="D3932" t="s">
        <v>947</v>
      </c>
      <c r="E3932" t="s">
        <v>75</v>
      </c>
      <c r="G3932">
        <v>0.2</v>
      </c>
      <c r="J3932" s="5"/>
      <c r="M3932">
        <v>2019</v>
      </c>
      <c r="Q3932" t="s">
        <v>35</v>
      </c>
      <c r="R3932" t="s">
        <v>75</v>
      </c>
      <c r="S3932" t="s">
        <v>61</v>
      </c>
      <c r="T3932">
        <v>0</v>
      </c>
      <c r="U3932" s="7">
        <v>0</v>
      </c>
      <c r="V3932" s="4">
        <v>0</v>
      </c>
      <c r="W3932">
        <v>0</v>
      </c>
      <c r="Y3932">
        <v>0</v>
      </c>
      <c r="Z3932">
        <v>0</v>
      </c>
      <c r="AA3932" t="b">
        <v>1</v>
      </c>
      <c r="AB3932" t="s">
        <v>76</v>
      </c>
      <c r="AC3932" t="s">
        <v>3186</v>
      </c>
    </row>
    <row r="3933" spans="1:29" hidden="1" x14ac:dyDescent="0.25">
      <c r="A3933">
        <v>575449</v>
      </c>
      <c r="B3933" t="s">
        <v>2076</v>
      </c>
      <c r="C3933" t="s">
        <v>3168</v>
      </c>
      <c r="D3933" t="s">
        <v>234</v>
      </c>
      <c r="E3933" t="s">
        <v>197</v>
      </c>
      <c r="G3933">
        <v>0.25</v>
      </c>
      <c r="M3933">
        <v>2019</v>
      </c>
      <c r="N3933">
        <v>146</v>
      </c>
      <c r="O3933" t="s">
        <v>34</v>
      </c>
      <c r="P3933" t="s">
        <v>661</v>
      </c>
      <c r="Q3933" t="s">
        <v>35</v>
      </c>
      <c r="R3933" t="s">
        <v>197</v>
      </c>
      <c r="S3933" t="s">
        <v>61</v>
      </c>
      <c r="T3933">
        <v>0</v>
      </c>
      <c r="U3933" s="7">
        <v>0</v>
      </c>
      <c r="V3933" s="4">
        <v>0</v>
      </c>
      <c r="W3933">
        <v>0</v>
      </c>
      <c r="Y3933">
        <v>0</v>
      </c>
      <c r="Z3933" t="s">
        <v>22</v>
      </c>
      <c r="AA3933" t="b">
        <v>0</v>
      </c>
      <c r="AB3933" t="s">
        <v>151</v>
      </c>
      <c r="AC3933" t="s">
        <v>3189</v>
      </c>
    </row>
    <row r="3934" spans="1:29" hidden="1" x14ac:dyDescent="0.25">
      <c r="A3934">
        <v>575449</v>
      </c>
      <c r="B3934" t="s">
        <v>607</v>
      </c>
      <c r="C3934" t="s">
        <v>3168</v>
      </c>
      <c r="D3934" t="s">
        <v>263</v>
      </c>
      <c r="E3934" t="s">
        <v>197</v>
      </c>
      <c r="G3934">
        <v>0.25</v>
      </c>
      <c r="M3934">
        <v>2019</v>
      </c>
      <c r="N3934">
        <v>146</v>
      </c>
      <c r="O3934" t="s">
        <v>34</v>
      </c>
      <c r="P3934" t="s">
        <v>661</v>
      </c>
      <c r="Q3934" t="s">
        <v>35</v>
      </c>
      <c r="R3934" t="s">
        <v>197</v>
      </c>
      <c r="S3934" t="s">
        <v>61</v>
      </c>
      <c r="T3934">
        <v>0</v>
      </c>
      <c r="U3934" s="7">
        <v>0</v>
      </c>
      <c r="V3934" s="4">
        <v>0</v>
      </c>
      <c r="W3934">
        <v>0</v>
      </c>
      <c r="Y3934">
        <v>0</v>
      </c>
      <c r="Z3934" t="s">
        <v>22</v>
      </c>
      <c r="AA3934" t="b">
        <v>0</v>
      </c>
      <c r="AB3934" t="s">
        <v>151</v>
      </c>
      <c r="AC3934" t="s">
        <v>151</v>
      </c>
    </row>
    <row r="3935" spans="1:29" hidden="1" x14ac:dyDescent="0.25">
      <c r="A3935">
        <v>575449</v>
      </c>
      <c r="B3935" t="s">
        <v>1832</v>
      </c>
      <c r="C3935" t="s">
        <v>3168</v>
      </c>
      <c r="D3935" t="s">
        <v>263</v>
      </c>
      <c r="E3935" t="s">
        <v>197</v>
      </c>
      <c r="G3935">
        <v>0.25</v>
      </c>
      <c r="M3935">
        <v>2019</v>
      </c>
      <c r="N3935">
        <v>146</v>
      </c>
      <c r="O3935" t="s">
        <v>34</v>
      </c>
      <c r="P3935" t="s">
        <v>661</v>
      </c>
      <c r="Q3935" t="s">
        <v>35</v>
      </c>
      <c r="R3935" t="s">
        <v>197</v>
      </c>
      <c r="S3935" t="s">
        <v>61</v>
      </c>
      <c r="T3935">
        <v>0</v>
      </c>
      <c r="U3935" s="7">
        <v>0</v>
      </c>
      <c r="V3935" s="4">
        <v>0</v>
      </c>
      <c r="W3935">
        <v>0</v>
      </c>
      <c r="Y3935">
        <v>0</v>
      </c>
      <c r="Z3935" t="s">
        <v>22</v>
      </c>
      <c r="AA3935" t="b">
        <v>0</v>
      </c>
      <c r="AB3935" t="s">
        <v>151</v>
      </c>
      <c r="AC3935" t="s">
        <v>151</v>
      </c>
    </row>
    <row r="3936" spans="1:29" hidden="1" x14ac:dyDescent="0.25">
      <c r="A3936">
        <v>576017</v>
      </c>
      <c r="B3936" t="s">
        <v>1368</v>
      </c>
      <c r="C3936" t="s">
        <v>3168</v>
      </c>
      <c r="D3936" t="s">
        <v>221</v>
      </c>
      <c r="E3936" t="s">
        <v>75</v>
      </c>
      <c r="G3936">
        <v>1</v>
      </c>
      <c r="M3936">
        <v>2019</v>
      </c>
      <c r="N3936">
        <v>45</v>
      </c>
      <c r="P3936" t="s">
        <v>266</v>
      </c>
      <c r="Q3936" t="s">
        <v>35</v>
      </c>
      <c r="R3936" t="s">
        <v>75</v>
      </c>
      <c r="S3936" t="s">
        <v>61</v>
      </c>
      <c r="T3936">
        <v>0</v>
      </c>
      <c r="U3936" s="7">
        <v>0</v>
      </c>
      <c r="V3936" s="4">
        <v>0</v>
      </c>
      <c r="W3936">
        <v>0</v>
      </c>
      <c r="Y3936">
        <v>0</v>
      </c>
      <c r="Z3936" t="s">
        <v>22</v>
      </c>
      <c r="AA3936" t="b">
        <v>0</v>
      </c>
      <c r="AB3936" t="s">
        <v>151</v>
      </c>
      <c r="AC3936" t="s">
        <v>151</v>
      </c>
    </row>
    <row r="3937" spans="1:29" hidden="1" x14ac:dyDescent="0.25">
      <c r="A3937">
        <v>576270</v>
      </c>
      <c r="B3937" t="s">
        <v>2486</v>
      </c>
      <c r="C3937" t="s">
        <v>3168</v>
      </c>
      <c r="D3937" t="s">
        <v>156</v>
      </c>
      <c r="E3937" t="s">
        <v>288</v>
      </c>
      <c r="G3937">
        <v>1</v>
      </c>
      <c r="M3937">
        <v>2019</v>
      </c>
      <c r="N3937">
        <v>97</v>
      </c>
      <c r="O3937" t="s">
        <v>34</v>
      </c>
      <c r="P3937" t="s">
        <v>661</v>
      </c>
      <c r="Q3937" t="s">
        <v>35</v>
      </c>
      <c r="R3937" t="s">
        <v>288</v>
      </c>
      <c r="S3937" t="s">
        <v>61</v>
      </c>
      <c r="T3937">
        <v>0</v>
      </c>
      <c r="U3937" s="7">
        <v>0</v>
      </c>
      <c r="V3937" s="4">
        <v>0</v>
      </c>
      <c r="W3937">
        <v>0</v>
      </c>
      <c r="Y3937">
        <v>0</v>
      </c>
      <c r="Z3937" t="s">
        <v>22</v>
      </c>
      <c r="AA3937" t="b">
        <v>0</v>
      </c>
      <c r="AB3937" t="s">
        <v>76</v>
      </c>
      <c r="AC3937" t="s">
        <v>3186</v>
      </c>
    </row>
    <row r="3938" spans="1:29" hidden="1" x14ac:dyDescent="0.25">
      <c r="A3938">
        <v>591750</v>
      </c>
      <c r="B3938" t="s">
        <v>1133</v>
      </c>
      <c r="C3938" t="s">
        <v>3168</v>
      </c>
      <c r="D3938" t="s">
        <v>947</v>
      </c>
      <c r="E3938" t="s">
        <v>75</v>
      </c>
      <c r="G3938">
        <v>1</v>
      </c>
      <c r="L3938" t="s">
        <v>3150</v>
      </c>
      <c r="M3938">
        <v>2020</v>
      </c>
      <c r="P3938" t="s">
        <v>266</v>
      </c>
      <c r="Q3938" t="s">
        <v>35</v>
      </c>
      <c r="R3938" t="s">
        <v>75</v>
      </c>
      <c r="S3938" t="s">
        <v>61</v>
      </c>
      <c r="T3938">
        <v>0</v>
      </c>
      <c r="U3938" s="7">
        <v>0</v>
      </c>
      <c r="V3938" s="4">
        <v>0</v>
      </c>
      <c r="W3938">
        <v>0</v>
      </c>
      <c r="Y3938">
        <v>0</v>
      </c>
      <c r="Z3938" t="s">
        <v>22</v>
      </c>
      <c r="AA3938" t="b">
        <v>0</v>
      </c>
      <c r="AB3938" t="s">
        <v>76</v>
      </c>
      <c r="AC3938" t="s">
        <v>3186</v>
      </c>
    </row>
    <row r="3939" spans="1:29" hidden="1" x14ac:dyDescent="0.25">
      <c r="A3939">
        <v>591934</v>
      </c>
      <c r="B3939" t="s">
        <v>606</v>
      </c>
      <c r="C3939" t="s">
        <v>3168</v>
      </c>
      <c r="D3939" t="s">
        <v>437</v>
      </c>
      <c r="E3939" t="s">
        <v>29</v>
      </c>
      <c r="F3939" t="s">
        <v>41</v>
      </c>
      <c r="G3939">
        <v>1</v>
      </c>
      <c r="L3939" t="s">
        <v>532</v>
      </c>
      <c r="M3939">
        <v>2019</v>
      </c>
      <c r="N3939">
        <v>4</v>
      </c>
      <c r="O3939" t="s">
        <v>34</v>
      </c>
      <c r="Q3939" t="s">
        <v>35</v>
      </c>
      <c r="R3939" t="s">
        <v>3105</v>
      </c>
      <c r="S3939" t="s">
        <v>44</v>
      </c>
      <c r="T3939">
        <v>0.5</v>
      </c>
      <c r="U3939" s="7">
        <v>0.5</v>
      </c>
      <c r="V3939" s="4">
        <v>0.5</v>
      </c>
      <c r="W3939">
        <v>0</v>
      </c>
      <c r="Y3939">
        <v>0.5</v>
      </c>
      <c r="Z3939" t="s">
        <v>22</v>
      </c>
      <c r="AA3939" t="b">
        <v>0</v>
      </c>
      <c r="AB3939" t="s">
        <v>76</v>
      </c>
      <c r="AC3939" t="s">
        <v>3187</v>
      </c>
    </row>
    <row r="3940" spans="1:29" hidden="1" x14ac:dyDescent="0.25">
      <c r="A3940">
        <v>591938</v>
      </c>
      <c r="B3940" t="s">
        <v>606</v>
      </c>
      <c r="C3940" t="s">
        <v>3168</v>
      </c>
      <c r="D3940" t="s">
        <v>437</v>
      </c>
      <c r="E3940" t="s">
        <v>29</v>
      </c>
      <c r="F3940" t="s">
        <v>41</v>
      </c>
      <c r="G3940">
        <v>1</v>
      </c>
      <c r="L3940" t="s">
        <v>532</v>
      </c>
      <c r="M3940">
        <v>2019</v>
      </c>
      <c r="N3940">
        <v>4</v>
      </c>
      <c r="O3940" t="s">
        <v>34</v>
      </c>
      <c r="Q3940" t="s">
        <v>35</v>
      </c>
      <c r="R3940" t="s">
        <v>3105</v>
      </c>
      <c r="S3940" t="s">
        <v>44</v>
      </c>
      <c r="T3940">
        <v>0.5</v>
      </c>
      <c r="U3940" s="7">
        <v>0.5</v>
      </c>
      <c r="V3940" s="4">
        <v>0.5</v>
      </c>
      <c r="W3940">
        <v>0</v>
      </c>
      <c r="Y3940">
        <v>0.5</v>
      </c>
      <c r="Z3940" t="s">
        <v>22</v>
      </c>
      <c r="AA3940" t="b">
        <v>0</v>
      </c>
      <c r="AB3940" t="s">
        <v>76</v>
      </c>
      <c r="AC3940" t="s">
        <v>3187</v>
      </c>
    </row>
    <row r="3941" spans="1:29" hidden="1" x14ac:dyDescent="0.25">
      <c r="A3941">
        <v>591951</v>
      </c>
      <c r="B3941" t="s">
        <v>606</v>
      </c>
      <c r="C3941" t="s">
        <v>3168</v>
      </c>
      <c r="D3941" t="s">
        <v>437</v>
      </c>
      <c r="E3941" t="s">
        <v>29</v>
      </c>
      <c r="F3941" t="s">
        <v>41</v>
      </c>
      <c r="G3941">
        <v>1</v>
      </c>
      <c r="L3941" t="s">
        <v>532</v>
      </c>
      <c r="M3941">
        <v>2020</v>
      </c>
      <c r="N3941">
        <v>3</v>
      </c>
      <c r="O3941" t="s">
        <v>34</v>
      </c>
      <c r="Q3941" t="s">
        <v>35</v>
      </c>
      <c r="R3941" t="s">
        <v>3105</v>
      </c>
      <c r="S3941" t="s">
        <v>44</v>
      </c>
      <c r="T3941">
        <v>0.5</v>
      </c>
      <c r="U3941" s="7">
        <v>0.5</v>
      </c>
      <c r="V3941" s="4">
        <v>0.5</v>
      </c>
      <c r="W3941">
        <v>0</v>
      </c>
      <c r="Y3941">
        <v>0.5</v>
      </c>
      <c r="Z3941" t="s">
        <v>22</v>
      </c>
      <c r="AA3941" t="b">
        <v>0</v>
      </c>
      <c r="AB3941" t="s">
        <v>76</v>
      </c>
      <c r="AC3941" t="s">
        <v>3187</v>
      </c>
    </row>
    <row r="3942" spans="1:29" hidden="1" x14ac:dyDescent="0.25">
      <c r="A3942">
        <v>591954</v>
      </c>
      <c r="B3942" t="s">
        <v>606</v>
      </c>
      <c r="C3942" t="s">
        <v>3168</v>
      </c>
      <c r="D3942" t="s">
        <v>437</v>
      </c>
      <c r="E3942" t="s">
        <v>555</v>
      </c>
      <c r="G3942">
        <v>0.14285714285713999</v>
      </c>
      <c r="L3942" t="s">
        <v>3151</v>
      </c>
      <c r="M3942">
        <v>2018</v>
      </c>
      <c r="N3942">
        <v>23</v>
      </c>
      <c r="O3942" t="s">
        <v>34</v>
      </c>
      <c r="P3942" t="s">
        <v>3152</v>
      </c>
      <c r="Q3942" t="s">
        <v>35</v>
      </c>
      <c r="R3942" t="s">
        <v>555</v>
      </c>
      <c r="S3942" t="s">
        <v>61</v>
      </c>
      <c r="T3942">
        <v>0</v>
      </c>
      <c r="U3942" s="7">
        <v>0</v>
      </c>
      <c r="V3942" s="4">
        <v>0</v>
      </c>
      <c r="W3942">
        <v>0</v>
      </c>
      <c r="Y3942">
        <v>0</v>
      </c>
      <c r="Z3942" t="s">
        <v>22</v>
      </c>
      <c r="AA3942" t="b">
        <v>0</v>
      </c>
      <c r="AB3942" t="s">
        <v>116</v>
      </c>
      <c r="AC3942" t="s">
        <v>116</v>
      </c>
    </row>
    <row r="3943" spans="1:29" hidden="1" x14ac:dyDescent="0.25">
      <c r="A3943">
        <v>593311</v>
      </c>
      <c r="B3943" t="s">
        <v>1615</v>
      </c>
      <c r="C3943" t="s">
        <v>3168</v>
      </c>
      <c r="D3943" t="s">
        <v>114</v>
      </c>
      <c r="E3943" t="s">
        <v>271</v>
      </c>
      <c r="G3943">
        <v>1</v>
      </c>
      <c r="L3943" t="s">
        <v>3153</v>
      </c>
      <c r="M3943">
        <v>2020</v>
      </c>
      <c r="N3943">
        <v>29</v>
      </c>
      <c r="O3943" t="s">
        <v>179</v>
      </c>
      <c r="P3943" t="s">
        <v>2896</v>
      </c>
      <c r="Q3943" t="s">
        <v>181</v>
      </c>
      <c r="R3943" t="s">
        <v>271</v>
      </c>
      <c r="S3943" t="s">
        <v>120</v>
      </c>
      <c r="T3943">
        <v>1</v>
      </c>
      <c r="U3943" s="7">
        <v>2</v>
      </c>
      <c r="V3943" s="4">
        <v>2</v>
      </c>
      <c r="W3943">
        <v>0</v>
      </c>
      <c r="Y3943">
        <v>2</v>
      </c>
      <c r="Z3943" t="s">
        <v>22</v>
      </c>
      <c r="AA3943" t="b">
        <v>0</v>
      </c>
      <c r="AB3943" t="s">
        <v>116</v>
      </c>
      <c r="AC3943" t="s">
        <v>116</v>
      </c>
    </row>
    <row r="3944" spans="1:29" hidden="1" x14ac:dyDescent="0.25">
      <c r="A3944">
        <v>577771</v>
      </c>
      <c r="B3944" t="s">
        <v>1133</v>
      </c>
      <c r="C3944" t="s">
        <v>3168</v>
      </c>
      <c r="D3944" t="s">
        <v>947</v>
      </c>
      <c r="E3944" t="s">
        <v>568</v>
      </c>
      <c r="G3944">
        <v>1</v>
      </c>
      <c r="M3944">
        <v>2019</v>
      </c>
      <c r="N3944">
        <v>57</v>
      </c>
      <c r="O3944" t="s">
        <v>34</v>
      </c>
      <c r="P3944" t="s">
        <v>266</v>
      </c>
      <c r="Q3944" t="s">
        <v>35</v>
      </c>
      <c r="R3944" t="s">
        <v>568</v>
      </c>
      <c r="S3944" t="s">
        <v>191</v>
      </c>
      <c r="T3944">
        <v>1</v>
      </c>
      <c r="U3944" s="7">
        <v>1</v>
      </c>
      <c r="V3944" s="4">
        <v>1</v>
      </c>
      <c r="W3944">
        <v>0</v>
      </c>
      <c r="Y3944">
        <v>1</v>
      </c>
      <c r="Z3944" t="s">
        <v>22</v>
      </c>
      <c r="AA3944" t="b">
        <v>0</v>
      </c>
      <c r="AB3944" t="s">
        <v>76</v>
      </c>
      <c r="AC3944" t="s">
        <v>3186</v>
      </c>
    </row>
    <row r="3945" spans="1:29" hidden="1" x14ac:dyDescent="0.25">
      <c r="A3945">
        <v>580524</v>
      </c>
      <c r="B3945" t="s">
        <v>220</v>
      </c>
      <c r="C3945" t="s">
        <v>3168</v>
      </c>
      <c r="D3945" t="s">
        <v>221</v>
      </c>
      <c r="E3945" t="s">
        <v>117</v>
      </c>
      <c r="G3945">
        <v>1</v>
      </c>
      <c r="L3945" t="s">
        <v>3154</v>
      </c>
      <c r="M3945">
        <v>2020</v>
      </c>
      <c r="N3945">
        <v>18</v>
      </c>
      <c r="O3945" t="s">
        <v>750</v>
      </c>
      <c r="P3945" t="s">
        <v>3155</v>
      </c>
      <c r="Q3945" t="s">
        <v>69</v>
      </c>
      <c r="R3945" t="s">
        <v>117</v>
      </c>
      <c r="S3945" t="s">
        <v>120</v>
      </c>
      <c r="T3945">
        <v>1</v>
      </c>
      <c r="U3945" s="7">
        <v>2</v>
      </c>
      <c r="V3945" s="4">
        <v>2</v>
      </c>
      <c r="W3945">
        <v>0</v>
      </c>
      <c r="Y3945">
        <v>2</v>
      </c>
      <c r="Z3945" t="s">
        <v>22</v>
      </c>
      <c r="AA3945" t="b">
        <v>0</v>
      </c>
      <c r="AB3945" t="s">
        <v>151</v>
      </c>
      <c r="AC3945" t="s">
        <v>151</v>
      </c>
    </row>
    <row r="3946" spans="1:29" hidden="1" x14ac:dyDescent="0.25">
      <c r="A3946">
        <v>563686</v>
      </c>
      <c r="B3946" t="s">
        <v>1710</v>
      </c>
      <c r="C3946" t="s">
        <v>3168</v>
      </c>
      <c r="D3946" t="s">
        <v>114</v>
      </c>
      <c r="E3946" t="s">
        <v>553</v>
      </c>
      <c r="F3946" t="s">
        <v>41</v>
      </c>
      <c r="G3946">
        <v>1</v>
      </c>
      <c r="L3946" t="s">
        <v>842</v>
      </c>
      <c r="M3946">
        <v>2019</v>
      </c>
      <c r="N3946">
        <v>1</v>
      </c>
      <c r="O3946" t="s">
        <v>34</v>
      </c>
      <c r="Q3946" t="s">
        <v>181</v>
      </c>
      <c r="R3946" t="s">
        <v>3103</v>
      </c>
      <c r="S3946" t="s">
        <v>61</v>
      </c>
      <c r="T3946">
        <v>0</v>
      </c>
      <c r="U3946" s="7">
        <v>0</v>
      </c>
      <c r="V3946" s="4">
        <v>0</v>
      </c>
      <c r="W3946">
        <v>0</v>
      </c>
      <c r="Y3946">
        <v>0</v>
      </c>
      <c r="Z3946" t="s">
        <v>22</v>
      </c>
      <c r="AA3946" t="b">
        <v>0</v>
      </c>
      <c r="AB3946" t="s">
        <v>76</v>
      </c>
      <c r="AC3946" t="s">
        <v>3185</v>
      </c>
    </row>
    <row r="3947" spans="1:29" hidden="1" x14ac:dyDescent="0.25">
      <c r="A3947">
        <v>563698</v>
      </c>
      <c r="B3947" t="s">
        <v>1710</v>
      </c>
      <c r="C3947" t="s">
        <v>3168</v>
      </c>
      <c r="D3947" t="s">
        <v>114</v>
      </c>
      <c r="E3947" t="s">
        <v>553</v>
      </c>
      <c r="F3947" t="s">
        <v>41</v>
      </c>
      <c r="G3947">
        <v>0.5</v>
      </c>
      <c r="L3947" t="s">
        <v>1712</v>
      </c>
      <c r="M3947">
        <v>2019</v>
      </c>
      <c r="N3947">
        <v>2</v>
      </c>
      <c r="O3947" t="s">
        <v>34</v>
      </c>
      <c r="Q3947" t="s">
        <v>181</v>
      </c>
      <c r="R3947" t="s">
        <v>3103</v>
      </c>
      <c r="S3947" t="s">
        <v>61</v>
      </c>
      <c r="T3947">
        <v>0</v>
      </c>
      <c r="U3947" s="7">
        <v>0</v>
      </c>
      <c r="V3947" s="4">
        <v>0</v>
      </c>
      <c r="W3947">
        <v>0</v>
      </c>
      <c r="Y3947">
        <v>0</v>
      </c>
      <c r="Z3947" t="s">
        <v>22</v>
      </c>
      <c r="AA3947" t="b">
        <v>0</v>
      </c>
      <c r="AB3947" t="s">
        <v>76</v>
      </c>
      <c r="AC3947" t="s">
        <v>3185</v>
      </c>
    </row>
    <row r="3948" spans="1:29" hidden="1" x14ac:dyDescent="0.25">
      <c r="A3948">
        <v>563698</v>
      </c>
      <c r="B3948" t="s">
        <v>1615</v>
      </c>
      <c r="C3948" t="s">
        <v>3168</v>
      </c>
      <c r="D3948" t="s">
        <v>114</v>
      </c>
      <c r="E3948" t="s">
        <v>553</v>
      </c>
      <c r="F3948" t="s">
        <v>41</v>
      </c>
      <c r="G3948">
        <v>0.5</v>
      </c>
      <c r="L3948" t="s">
        <v>1712</v>
      </c>
      <c r="M3948">
        <v>2019</v>
      </c>
      <c r="N3948">
        <v>2</v>
      </c>
      <c r="O3948" t="s">
        <v>34</v>
      </c>
      <c r="Q3948" t="s">
        <v>181</v>
      </c>
      <c r="R3948" t="s">
        <v>3103</v>
      </c>
      <c r="S3948" t="s">
        <v>61</v>
      </c>
      <c r="T3948">
        <v>0</v>
      </c>
      <c r="U3948" s="7">
        <v>0</v>
      </c>
      <c r="V3948" s="4">
        <v>0</v>
      </c>
      <c r="W3948">
        <v>0</v>
      </c>
      <c r="Y3948">
        <v>0</v>
      </c>
      <c r="Z3948" t="s">
        <v>22</v>
      </c>
      <c r="AA3948" t="b">
        <v>0</v>
      </c>
      <c r="AB3948" t="s">
        <v>76</v>
      </c>
      <c r="AC3948" t="s">
        <v>3185</v>
      </c>
    </row>
    <row r="3949" spans="1:29" hidden="1" x14ac:dyDescent="0.25">
      <c r="A3949">
        <v>563701</v>
      </c>
      <c r="B3949" t="s">
        <v>1710</v>
      </c>
      <c r="C3949" t="s">
        <v>3168</v>
      </c>
      <c r="D3949" t="s">
        <v>114</v>
      </c>
      <c r="E3949" t="s">
        <v>193</v>
      </c>
      <c r="G3949">
        <v>1</v>
      </c>
      <c r="M3949">
        <v>2019</v>
      </c>
      <c r="N3949">
        <v>85</v>
      </c>
      <c r="O3949" t="s">
        <v>34</v>
      </c>
      <c r="P3949" t="s">
        <v>266</v>
      </c>
      <c r="Q3949" t="s">
        <v>181</v>
      </c>
      <c r="R3949" t="s">
        <v>193</v>
      </c>
      <c r="S3949" t="s">
        <v>60</v>
      </c>
      <c r="T3949">
        <v>3</v>
      </c>
      <c r="U3949" s="7">
        <v>1.9596375413260312</v>
      </c>
      <c r="V3949" s="4">
        <v>1.9596375413260312</v>
      </c>
      <c r="W3949">
        <v>0</v>
      </c>
      <c r="Y3949">
        <v>1.9596375413260312</v>
      </c>
      <c r="Z3949" t="s">
        <v>22</v>
      </c>
      <c r="AA3949" t="b">
        <v>0</v>
      </c>
      <c r="AB3949" t="s">
        <v>76</v>
      </c>
      <c r="AC3949" t="s">
        <v>3185</v>
      </c>
    </row>
    <row r="3950" spans="1:29" hidden="1" x14ac:dyDescent="0.25">
      <c r="A3950">
        <v>566759</v>
      </c>
      <c r="B3950" t="s">
        <v>3156</v>
      </c>
      <c r="C3950" t="s">
        <v>3176</v>
      </c>
      <c r="D3950" t="s">
        <v>57</v>
      </c>
      <c r="E3950" t="s">
        <v>58</v>
      </c>
      <c r="G3950">
        <v>0.11111111111110999</v>
      </c>
      <c r="M3950">
        <v>2019</v>
      </c>
      <c r="N3950">
        <v>170</v>
      </c>
      <c r="O3950" t="s">
        <v>34</v>
      </c>
      <c r="P3950" t="s">
        <v>404</v>
      </c>
      <c r="Q3950" t="s">
        <v>35</v>
      </c>
      <c r="R3950" t="s">
        <v>58</v>
      </c>
      <c r="S3950" t="s">
        <v>60</v>
      </c>
      <c r="T3950">
        <v>3</v>
      </c>
      <c r="U3950" s="7">
        <v>3</v>
      </c>
      <c r="V3950" s="4">
        <v>0.33333333333332998</v>
      </c>
      <c r="W3950">
        <v>0</v>
      </c>
      <c r="Y3950">
        <v>0.33333333333332998</v>
      </c>
      <c r="Z3950" t="s">
        <v>22</v>
      </c>
      <c r="AA3950" t="b">
        <v>0</v>
      </c>
      <c r="AB3950" t="s">
        <v>307</v>
      </c>
      <c r="AC3950" t="s">
        <v>307</v>
      </c>
    </row>
    <row r="3951" spans="1:29" hidden="1" x14ac:dyDescent="0.25">
      <c r="A3951">
        <v>566893</v>
      </c>
      <c r="B3951" t="s">
        <v>1710</v>
      </c>
      <c r="C3951" t="s">
        <v>3168</v>
      </c>
      <c r="D3951" t="s">
        <v>108</v>
      </c>
      <c r="E3951" t="s">
        <v>553</v>
      </c>
      <c r="F3951" t="s">
        <v>41</v>
      </c>
      <c r="G3951">
        <v>0.5</v>
      </c>
      <c r="L3951" t="s">
        <v>1712</v>
      </c>
      <c r="M3951">
        <v>2019</v>
      </c>
      <c r="N3951">
        <v>3</v>
      </c>
      <c r="O3951" t="s">
        <v>34</v>
      </c>
      <c r="Q3951" t="s">
        <v>181</v>
      </c>
      <c r="R3951" t="s">
        <v>3103</v>
      </c>
      <c r="S3951" t="s">
        <v>61</v>
      </c>
      <c r="T3951">
        <v>0</v>
      </c>
      <c r="U3951" s="7">
        <v>0</v>
      </c>
      <c r="V3951" s="4">
        <v>0</v>
      </c>
      <c r="W3951">
        <v>0</v>
      </c>
      <c r="Y3951">
        <v>0</v>
      </c>
      <c r="Z3951" t="s">
        <v>22</v>
      </c>
      <c r="AA3951" t="b">
        <v>0</v>
      </c>
      <c r="AB3951" t="s">
        <v>76</v>
      </c>
      <c r="AC3951" t="s">
        <v>3185</v>
      </c>
    </row>
    <row r="3952" spans="1:29" hidden="1" x14ac:dyDescent="0.25">
      <c r="A3952">
        <v>566893</v>
      </c>
      <c r="B3952" t="s">
        <v>2822</v>
      </c>
      <c r="C3952" t="s">
        <v>3168</v>
      </c>
      <c r="D3952" t="s">
        <v>108</v>
      </c>
      <c r="E3952" t="s">
        <v>553</v>
      </c>
      <c r="F3952" t="s">
        <v>41</v>
      </c>
      <c r="G3952">
        <v>0.5</v>
      </c>
      <c r="L3952" t="s">
        <v>1712</v>
      </c>
      <c r="M3952">
        <v>2019</v>
      </c>
      <c r="N3952">
        <v>3</v>
      </c>
      <c r="O3952" t="s">
        <v>34</v>
      </c>
      <c r="Q3952" t="s">
        <v>181</v>
      </c>
      <c r="R3952" t="s">
        <v>3103</v>
      </c>
      <c r="S3952" t="s">
        <v>61</v>
      </c>
      <c r="T3952">
        <v>0</v>
      </c>
      <c r="U3952" s="7">
        <v>0</v>
      </c>
      <c r="V3952" s="4">
        <v>0</v>
      </c>
      <c r="W3952">
        <v>0</v>
      </c>
      <c r="Y3952">
        <v>0</v>
      </c>
      <c r="Z3952" t="s">
        <v>22</v>
      </c>
      <c r="AA3952" t="b">
        <v>0</v>
      </c>
      <c r="AB3952" t="s">
        <v>76</v>
      </c>
      <c r="AC3952" t="s">
        <v>3185</v>
      </c>
    </row>
    <row r="3953" spans="1:29" hidden="1" x14ac:dyDescent="0.25">
      <c r="A3953">
        <v>566895</v>
      </c>
      <c r="B3953" t="s">
        <v>1710</v>
      </c>
      <c r="C3953" t="s">
        <v>3168</v>
      </c>
      <c r="D3953" t="s">
        <v>108</v>
      </c>
      <c r="E3953" t="s">
        <v>553</v>
      </c>
      <c r="F3953" t="s">
        <v>41</v>
      </c>
      <c r="G3953">
        <v>1</v>
      </c>
      <c r="L3953" t="s">
        <v>1712</v>
      </c>
      <c r="M3953">
        <v>2019</v>
      </c>
      <c r="N3953">
        <v>1</v>
      </c>
      <c r="O3953" t="s">
        <v>34</v>
      </c>
      <c r="Q3953" t="s">
        <v>181</v>
      </c>
      <c r="R3953" t="s">
        <v>3103</v>
      </c>
      <c r="S3953" t="s">
        <v>61</v>
      </c>
      <c r="T3953">
        <v>0</v>
      </c>
      <c r="U3953" s="7">
        <v>0</v>
      </c>
      <c r="V3953" s="4">
        <v>0</v>
      </c>
      <c r="W3953">
        <v>0</v>
      </c>
      <c r="Y3953">
        <v>0</v>
      </c>
      <c r="Z3953" t="s">
        <v>22</v>
      </c>
      <c r="AA3953" t="b">
        <v>0</v>
      </c>
      <c r="AB3953" t="s">
        <v>76</v>
      </c>
      <c r="AC3953" t="s">
        <v>3185</v>
      </c>
    </row>
    <row r="3954" spans="1:29" hidden="1" x14ac:dyDescent="0.25">
      <c r="A3954">
        <v>566936</v>
      </c>
      <c r="B3954" t="s">
        <v>3157</v>
      </c>
      <c r="C3954" t="s">
        <v>3168</v>
      </c>
      <c r="D3954" t="s">
        <v>74</v>
      </c>
      <c r="E3954" t="s">
        <v>568</v>
      </c>
      <c r="G3954">
        <v>0.5</v>
      </c>
      <c r="M3954">
        <v>2019</v>
      </c>
      <c r="N3954">
        <v>93</v>
      </c>
      <c r="O3954" t="s">
        <v>34</v>
      </c>
      <c r="P3954" t="s">
        <v>266</v>
      </c>
      <c r="Q3954" t="s">
        <v>35</v>
      </c>
      <c r="R3954" t="s">
        <v>568</v>
      </c>
      <c r="S3954" t="s">
        <v>191</v>
      </c>
      <c r="T3954">
        <v>1</v>
      </c>
      <c r="U3954" s="7">
        <v>1</v>
      </c>
      <c r="V3954" s="4">
        <v>0.5</v>
      </c>
      <c r="W3954">
        <v>0</v>
      </c>
      <c r="Y3954">
        <v>0.5</v>
      </c>
      <c r="Z3954" t="s">
        <v>22</v>
      </c>
      <c r="AA3954" t="b">
        <v>0</v>
      </c>
      <c r="AB3954" t="s">
        <v>76</v>
      </c>
      <c r="AC3954" t="s">
        <v>3185</v>
      </c>
    </row>
    <row r="3955" spans="1:29" hidden="1" x14ac:dyDescent="0.25">
      <c r="A3955">
        <v>567269</v>
      </c>
      <c r="B3955" t="s">
        <v>1766</v>
      </c>
      <c r="C3955" t="s">
        <v>3168</v>
      </c>
      <c r="D3955" t="s">
        <v>437</v>
      </c>
      <c r="E3955" t="s">
        <v>568</v>
      </c>
      <c r="G3955">
        <v>1</v>
      </c>
      <c r="M3955">
        <v>2019</v>
      </c>
      <c r="N3955">
        <v>80</v>
      </c>
      <c r="O3955" t="s">
        <v>34</v>
      </c>
      <c r="P3955" t="s">
        <v>1817</v>
      </c>
      <c r="Q3955" t="s">
        <v>35</v>
      </c>
      <c r="R3955" t="s">
        <v>568</v>
      </c>
      <c r="S3955" t="s">
        <v>191</v>
      </c>
      <c r="T3955">
        <v>1</v>
      </c>
      <c r="U3955" s="7">
        <v>1</v>
      </c>
      <c r="V3955" s="4">
        <v>1</v>
      </c>
      <c r="W3955">
        <v>0</v>
      </c>
      <c r="Y3955">
        <v>1</v>
      </c>
      <c r="Z3955" t="s">
        <v>22</v>
      </c>
      <c r="AA3955" t="b">
        <v>0</v>
      </c>
      <c r="AB3955" t="s">
        <v>151</v>
      </c>
      <c r="AC3955" t="s">
        <v>151</v>
      </c>
    </row>
    <row r="3956" spans="1:29" hidden="1" x14ac:dyDescent="0.25">
      <c r="A3956">
        <v>583643</v>
      </c>
      <c r="B3956" t="s">
        <v>1821</v>
      </c>
      <c r="C3956" t="s">
        <v>3168</v>
      </c>
      <c r="D3956" t="s">
        <v>477</v>
      </c>
      <c r="E3956" t="s">
        <v>249</v>
      </c>
      <c r="G3956">
        <v>0.25</v>
      </c>
      <c r="M3956">
        <v>2020</v>
      </c>
      <c r="N3956">
        <v>64</v>
      </c>
      <c r="O3956" t="s">
        <v>34</v>
      </c>
      <c r="P3956" t="s">
        <v>362</v>
      </c>
      <c r="Q3956" t="s">
        <v>464</v>
      </c>
      <c r="R3956" t="s">
        <v>249</v>
      </c>
      <c r="S3956" t="s">
        <v>191</v>
      </c>
      <c r="T3956">
        <v>1</v>
      </c>
      <c r="U3956" s="7">
        <v>1</v>
      </c>
      <c r="V3956" s="4">
        <v>0.25</v>
      </c>
      <c r="W3956">
        <v>0</v>
      </c>
      <c r="Y3956">
        <v>0.25</v>
      </c>
      <c r="Z3956" t="s">
        <v>22</v>
      </c>
      <c r="AA3956" t="b">
        <v>0</v>
      </c>
      <c r="AB3956" t="s">
        <v>76</v>
      </c>
      <c r="AC3956" t="s">
        <v>3185</v>
      </c>
    </row>
    <row r="3957" spans="1:29" hidden="1" x14ac:dyDescent="0.25">
      <c r="A3957">
        <v>584686</v>
      </c>
      <c r="B3957" t="s">
        <v>1766</v>
      </c>
      <c r="C3957" t="s">
        <v>3168</v>
      </c>
      <c r="D3957" t="s">
        <v>437</v>
      </c>
      <c r="E3957" t="s">
        <v>568</v>
      </c>
      <c r="G3957">
        <v>1</v>
      </c>
      <c r="M3957">
        <v>2019</v>
      </c>
      <c r="N3957">
        <v>80</v>
      </c>
      <c r="O3957" t="s">
        <v>34</v>
      </c>
      <c r="P3957" t="s">
        <v>266</v>
      </c>
      <c r="Q3957" t="s">
        <v>35</v>
      </c>
      <c r="R3957" t="s">
        <v>568</v>
      </c>
      <c r="S3957" t="s">
        <v>191</v>
      </c>
      <c r="T3957">
        <v>1</v>
      </c>
      <c r="U3957" s="7">
        <v>1</v>
      </c>
      <c r="V3957" s="4">
        <v>1</v>
      </c>
      <c r="W3957">
        <v>0</v>
      </c>
      <c r="Y3957">
        <v>1</v>
      </c>
      <c r="Z3957" t="s">
        <v>22</v>
      </c>
      <c r="AA3957" t="b">
        <v>0</v>
      </c>
      <c r="AB3957" t="s">
        <v>151</v>
      </c>
      <c r="AC3957" t="s">
        <v>151</v>
      </c>
    </row>
    <row r="3958" spans="1:29" hidden="1" x14ac:dyDescent="0.25">
      <c r="A3958">
        <v>584827</v>
      </c>
      <c r="B3958" t="s">
        <v>1710</v>
      </c>
      <c r="C3958" t="s">
        <v>3168</v>
      </c>
      <c r="D3958" t="s">
        <v>114</v>
      </c>
      <c r="E3958" t="s">
        <v>1189</v>
      </c>
      <c r="F3958" t="s">
        <v>41</v>
      </c>
      <c r="G3958">
        <v>1</v>
      </c>
      <c r="L3958" t="s">
        <v>3158</v>
      </c>
      <c r="M3958">
        <v>2019</v>
      </c>
      <c r="N3958">
        <v>4</v>
      </c>
      <c r="O3958" t="s">
        <v>34</v>
      </c>
      <c r="Q3958" t="s">
        <v>181</v>
      </c>
      <c r="R3958" t="s">
        <v>3115</v>
      </c>
      <c r="S3958" t="s">
        <v>44</v>
      </c>
      <c r="T3958">
        <v>0.5</v>
      </c>
      <c r="U3958" s="7">
        <v>1</v>
      </c>
      <c r="V3958" s="4">
        <v>1</v>
      </c>
      <c r="W3958">
        <v>0</v>
      </c>
      <c r="Y3958">
        <v>1</v>
      </c>
      <c r="Z3958" t="s">
        <v>22</v>
      </c>
      <c r="AA3958" t="b">
        <v>0</v>
      </c>
      <c r="AB3958" t="s">
        <v>76</v>
      </c>
      <c r="AC3958" t="s">
        <v>3185</v>
      </c>
    </row>
    <row r="3959" spans="1:29" hidden="1" x14ac:dyDescent="0.25">
      <c r="A3959">
        <v>584828</v>
      </c>
      <c r="B3959" t="s">
        <v>1710</v>
      </c>
      <c r="C3959" t="s">
        <v>3168</v>
      </c>
      <c r="D3959" t="s">
        <v>114</v>
      </c>
      <c r="E3959" t="s">
        <v>553</v>
      </c>
      <c r="F3959" t="s">
        <v>41</v>
      </c>
      <c r="G3959">
        <v>1</v>
      </c>
      <c r="L3959" t="s">
        <v>3158</v>
      </c>
      <c r="M3959">
        <v>2019</v>
      </c>
      <c r="N3959">
        <v>2</v>
      </c>
      <c r="O3959" t="s">
        <v>34</v>
      </c>
      <c r="Q3959" t="s">
        <v>35</v>
      </c>
      <c r="R3959" t="s">
        <v>3103</v>
      </c>
      <c r="S3959" t="s">
        <v>61</v>
      </c>
      <c r="T3959">
        <v>0</v>
      </c>
      <c r="U3959" s="7">
        <v>0</v>
      </c>
      <c r="V3959" s="4">
        <v>0</v>
      </c>
      <c r="W3959">
        <v>0</v>
      </c>
      <c r="Y3959">
        <v>0</v>
      </c>
      <c r="Z3959" t="s">
        <v>22</v>
      </c>
      <c r="AA3959" t="b">
        <v>0</v>
      </c>
      <c r="AB3959" t="s">
        <v>76</v>
      </c>
      <c r="AC3959" t="s">
        <v>3185</v>
      </c>
    </row>
    <row r="3960" spans="1:29" hidden="1" x14ac:dyDescent="0.25">
      <c r="A3960">
        <v>585940</v>
      </c>
      <c r="B3960" t="s">
        <v>2849</v>
      </c>
      <c r="C3960" t="s">
        <v>3168</v>
      </c>
      <c r="D3960" t="s">
        <v>78</v>
      </c>
      <c r="E3960" t="s">
        <v>40</v>
      </c>
      <c r="F3960" t="s">
        <v>89</v>
      </c>
      <c r="G3960">
        <v>1</v>
      </c>
      <c r="L3960" t="s">
        <v>3159</v>
      </c>
      <c r="M3960">
        <v>2020</v>
      </c>
      <c r="N3960">
        <v>8</v>
      </c>
      <c r="O3960" t="s">
        <v>34</v>
      </c>
      <c r="Q3960" t="s">
        <v>35</v>
      </c>
      <c r="R3960" t="s">
        <v>91</v>
      </c>
      <c r="S3960" t="s">
        <v>92</v>
      </c>
      <c r="T3960">
        <v>1</v>
      </c>
      <c r="U3960" s="7">
        <v>1</v>
      </c>
      <c r="V3960" s="4">
        <v>1</v>
      </c>
      <c r="W3960">
        <v>0</v>
      </c>
      <c r="Y3960">
        <v>1</v>
      </c>
      <c r="Z3960" t="s">
        <v>22</v>
      </c>
      <c r="AA3960" t="b">
        <v>0</v>
      </c>
      <c r="AB3960" t="s">
        <v>76</v>
      </c>
      <c r="AC3960" t="s">
        <v>3187</v>
      </c>
    </row>
    <row r="3961" spans="1:29" hidden="1" x14ac:dyDescent="0.25">
      <c r="A3961">
        <v>585966</v>
      </c>
      <c r="B3961" t="s">
        <v>2849</v>
      </c>
      <c r="C3961" t="s">
        <v>3177</v>
      </c>
      <c r="D3961" t="s">
        <v>78</v>
      </c>
      <c r="E3961" t="s">
        <v>40</v>
      </c>
      <c r="F3961" t="s">
        <v>41</v>
      </c>
      <c r="G3961">
        <v>0.33333333333332998</v>
      </c>
      <c r="L3961" t="s">
        <v>1804</v>
      </c>
      <c r="M3961">
        <v>2020</v>
      </c>
      <c r="N3961">
        <v>7</v>
      </c>
      <c r="O3961" t="s">
        <v>34</v>
      </c>
      <c r="Q3961" t="s">
        <v>35</v>
      </c>
      <c r="R3961" t="s">
        <v>43</v>
      </c>
      <c r="S3961" t="s">
        <v>44</v>
      </c>
      <c r="T3961">
        <v>0.5</v>
      </c>
      <c r="U3961" s="7">
        <v>0.5</v>
      </c>
      <c r="V3961" s="4">
        <v>0.16666666666666499</v>
      </c>
      <c r="W3961">
        <v>0</v>
      </c>
      <c r="Y3961">
        <v>0.16666666666666499</v>
      </c>
      <c r="Z3961" t="s">
        <v>22</v>
      </c>
      <c r="AA3961" t="b">
        <v>0</v>
      </c>
      <c r="AB3961" t="s">
        <v>76</v>
      </c>
      <c r="AC3961" t="s">
        <v>3187</v>
      </c>
    </row>
    <row r="3962" spans="1:29" hidden="1" x14ac:dyDescent="0.25">
      <c r="A3962">
        <v>570836</v>
      </c>
      <c r="B3962" t="s">
        <v>2395</v>
      </c>
      <c r="C3962" t="s">
        <v>3168</v>
      </c>
      <c r="D3962" t="s">
        <v>437</v>
      </c>
      <c r="E3962" t="s">
        <v>40</v>
      </c>
      <c r="F3962" t="s">
        <v>41</v>
      </c>
      <c r="G3962">
        <v>1</v>
      </c>
      <c r="L3962" t="s">
        <v>2396</v>
      </c>
      <c r="M3962">
        <v>2019</v>
      </c>
      <c r="N3962">
        <v>6</v>
      </c>
      <c r="O3962" t="s">
        <v>34</v>
      </c>
      <c r="Q3962" t="s">
        <v>35</v>
      </c>
      <c r="R3962" t="s">
        <v>43</v>
      </c>
      <c r="S3962" t="s">
        <v>44</v>
      </c>
      <c r="T3962">
        <v>0.5</v>
      </c>
      <c r="U3962" s="7">
        <v>0.5</v>
      </c>
      <c r="V3962" s="4">
        <v>0.5</v>
      </c>
      <c r="W3962">
        <v>0</v>
      </c>
      <c r="Y3962">
        <v>0.5</v>
      </c>
      <c r="Z3962" t="s">
        <v>22</v>
      </c>
      <c r="AA3962" t="b">
        <v>0</v>
      </c>
      <c r="AB3962" t="s">
        <v>76</v>
      </c>
      <c r="AC3962" t="s">
        <v>3187</v>
      </c>
    </row>
    <row r="3963" spans="1:29" hidden="1" x14ac:dyDescent="0.25">
      <c r="A3963">
        <v>570837</v>
      </c>
      <c r="B3963" t="s">
        <v>2395</v>
      </c>
      <c r="C3963" t="s">
        <v>3168</v>
      </c>
      <c r="D3963" t="s">
        <v>437</v>
      </c>
      <c r="E3963" t="s">
        <v>40</v>
      </c>
      <c r="F3963" t="s">
        <v>41</v>
      </c>
      <c r="G3963">
        <v>1</v>
      </c>
      <c r="L3963" t="s">
        <v>2396</v>
      </c>
      <c r="M3963">
        <v>2019</v>
      </c>
      <c r="N3963">
        <v>5</v>
      </c>
      <c r="O3963" t="s">
        <v>34</v>
      </c>
      <c r="Q3963" t="s">
        <v>35</v>
      </c>
      <c r="R3963" t="s">
        <v>43</v>
      </c>
      <c r="S3963" t="s">
        <v>44</v>
      </c>
      <c r="T3963">
        <v>0.5</v>
      </c>
      <c r="U3963" s="7">
        <v>0.5</v>
      </c>
      <c r="V3963" s="4">
        <v>0.5</v>
      </c>
      <c r="W3963">
        <v>0</v>
      </c>
      <c r="Y3963">
        <v>0.5</v>
      </c>
      <c r="Z3963" t="s">
        <v>22</v>
      </c>
      <c r="AA3963" t="b">
        <v>0</v>
      </c>
      <c r="AB3963" t="s">
        <v>76</v>
      </c>
      <c r="AC3963" t="s">
        <v>3187</v>
      </c>
    </row>
    <row r="3964" spans="1:29" hidden="1" x14ac:dyDescent="0.25">
      <c r="A3964">
        <v>570839</v>
      </c>
      <c r="B3964" t="s">
        <v>2395</v>
      </c>
      <c r="C3964" t="s">
        <v>3168</v>
      </c>
      <c r="D3964" t="s">
        <v>437</v>
      </c>
      <c r="E3964" t="s">
        <v>40</v>
      </c>
      <c r="F3964" t="s">
        <v>41</v>
      </c>
      <c r="G3964">
        <v>1</v>
      </c>
      <c r="L3964" t="s">
        <v>2396</v>
      </c>
      <c r="M3964">
        <v>2019</v>
      </c>
      <c r="N3964">
        <v>1</v>
      </c>
      <c r="O3964" t="s">
        <v>34</v>
      </c>
      <c r="Q3964" t="s">
        <v>35</v>
      </c>
      <c r="R3964" t="s">
        <v>43</v>
      </c>
      <c r="S3964" t="s">
        <v>44</v>
      </c>
      <c r="T3964">
        <v>0.5</v>
      </c>
      <c r="U3964" s="7">
        <v>0.5</v>
      </c>
      <c r="V3964" s="4">
        <v>0.5</v>
      </c>
      <c r="W3964">
        <v>0</v>
      </c>
      <c r="Y3964">
        <v>0.5</v>
      </c>
      <c r="Z3964" t="s">
        <v>22</v>
      </c>
      <c r="AA3964" t="b">
        <v>0</v>
      </c>
      <c r="AB3964" t="s">
        <v>76</v>
      </c>
      <c r="AC3964" t="s">
        <v>3187</v>
      </c>
    </row>
    <row r="3965" spans="1:29" hidden="1" x14ac:dyDescent="0.25">
      <c r="A3965">
        <v>570840</v>
      </c>
      <c r="B3965" t="s">
        <v>2395</v>
      </c>
      <c r="C3965" t="s">
        <v>3168</v>
      </c>
      <c r="D3965" t="s">
        <v>437</v>
      </c>
      <c r="E3965" t="s">
        <v>40</v>
      </c>
      <c r="F3965" t="s">
        <v>41</v>
      </c>
      <c r="G3965">
        <v>1</v>
      </c>
      <c r="L3965" t="s">
        <v>2396</v>
      </c>
      <c r="M3965">
        <v>2019</v>
      </c>
      <c r="N3965">
        <v>5</v>
      </c>
      <c r="O3965" t="s">
        <v>34</v>
      </c>
      <c r="Q3965" t="s">
        <v>35</v>
      </c>
      <c r="R3965" t="s">
        <v>43</v>
      </c>
      <c r="S3965" t="s">
        <v>44</v>
      </c>
      <c r="T3965">
        <v>0.5</v>
      </c>
      <c r="U3965" s="7">
        <v>0.5</v>
      </c>
      <c r="V3965" s="4">
        <v>0.5</v>
      </c>
      <c r="W3965">
        <v>0</v>
      </c>
      <c r="Y3965">
        <v>0.5</v>
      </c>
      <c r="Z3965" t="s">
        <v>22</v>
      </c>
      <c r="AA3965" t="b">
        <v>0</v>
      </c>
      <c r="AB3965" t="s">
        <v>76</v>
      </c>
      <c r="AC3965" t="s">
        <v>3187</v>
      </c>
    </row>
    <row r="3966" spans="1:29" hidden="1" x14ac:dyDescent="0.25">
      <c r="A3966">
        <v>570844</v>
      </c>
      <c r="B3966" t="s">
        <v>2395</v>
      </c>
      <c r="C3966" t="s">
        <v>3168</v>
      </c>
      <c r="D3966" t="s">
        <v>437</v>
      </c>
      <c r="E3966" t="s">
        <v>40</v>
      </c>
      <c r="F3966" t="s">
        <v>41</v>
      </c>
      <c r="G3966">
        <v>1</v>
      </c>
      <c r="L3966" t="s">
        <v>3160</v>
      </c>
      <c r="M3966">
        <v>2019</v>
      </c>
      <c r="N3966">
        <v>2</v>
      </c>
      <c r="O3966" t="s">
        <v>34</v>
      </c>
      <c r="Q3966" t="s">
        <v>35</v>
      </c>
      <c r="R3966" t="s">
        <v>43</v>
      </c>
      <c r="S3966" t="s">
        <v>44</v>
      </c>
      <c r="T3966">
        <v>0.5</v>
      </c>
      <c r="U3966" s="7">
        <v>0.5</v>
      </c>
      <c r="V3966" s="4">
        <v>0.5</v>
      </c>
      <c r="W3966">
        <v>0</v>
      </c>
      <c r="Y3966">
        <v>0.5</v>
      </c>
      <c r="Z3966" t="s">
        <v>22</v>
      </c>
      <c r="AA3966" t="b">
        <v>0</v>
      </c>
      <c r="AB3966" t="s">
        <v>76</v>
      </c>
      <c r="AC3966" t="s">
        <v>3187</v>
      </c>
    </row>
    <row r="3967" spans="1:29" hidden="1" x14ac:dyDescent="0.25">
      <c r="A3967">
        <v>570875</v>
      </c>
      <c r="B3967" t="s">
        <v>3161</v>
      </c>
      <c r="C3967" t="s">
        <v>3168</v>
      </c>
      <c r="D3967" t="s">
        <v>221</v>
      </c>
      <c r="E3967" t="s">
        <v>153</v>
      </c>
      <c r="G3967">
        <v>1</v>
      </c>
      <c r="M3967">
        <v>2020</v>
      </c>
      <c r="N3967">
        <v>48</v>
      </c>
      <c r="P3967" t="s">
        <v>266</v>
      </c>
      <c r="Q3967" t="s">
        <v>35</v>
      </c>
      <c r="R3967" t="s">
        <v>153</v>
      </c>
      <c r="S3967" t="s">
        <v>61</v>
      </c>
      <c r="T3967">
        <v>0</v>
      </c>
      <c r="U3967" s="7">
        <v>0</v>
      </c>
      <c r="V3967" s="4">
        <v>0</v>
      </c>
      <c r="W3967">
        <v>0</v>
      </c>
      <c r="Y3967">
        <v>0</v>
      </c>
      <c r="Z3967" t="s">
        <v>22</v>
      </c>
      <c r="AA3967" t="b">
        <v>0</v>
      </c>
      <c r="AB3967" t="s">
        <v>151</v>
      </c>
      <c r="AC3967" t="s">
        <v>151</v>
      </c>
    </row>
    <row r="3968" spans="1:29" hidden="1" x14ac:dyDescent="0.25">
      <c r="A3968">
        <v>588745</v>
      </c>
      <c r="B3968" t="s">
        <v>1174</v>
      </c>
      <c r="C3968" t="s">
        <v>3168</v>
      </c>
      <c r="D3968" t="s">
        <v>221</v>
      </c>
      <c r="E3968" t="s">
        <v>75</v>
      </c>
      <c r="G3968">
        <v>1</v>
      </c>
      <c r="M3968">
        <v>2020</v>
      </c>
      <c r="Q3968" t="s">
        <v>35</v>
      </c>
      <c r="R3968" t="s">
        <v>75</v>
      </c>
      <c r="S3968" t="s">
        <v>61</v>
      </c>
      <c r="T3968">
        <v>0</v>
      </c>
      <c r="U3968" s="7">
        <v>0</v>
      </c>
      <c r="V3968" s="4">
        <v>0</v>
      </c>
      <c r="W3968">
        <v>0</v>
      </c>
      <c r="Y3968">
        <v>0</v>
      </c>
      <c r="Z3968" t="s">
        <v>22</v>
      </c>
      <c r="AA3968" t="b">
        <v>0</v>
      </c>
      <c r="AB3968" t="s">
        <v>199</v>
      </c>
      <c r="AC3968" t="s">
        <v>199</v>
      </c>
    </row>
    <row r="3969" spans="1:29" hidden="1" x14ac:dyDescent="0.25">
      <c r="A3969">
        <v>588918</v>
      </c>
      <c r="B3969" t="s">
        <v>1174</v>
      </c>
      <c r="C3969" t="s">
        <v>3168</v>
      </c>
      <c r="D3969" t="s">
        <v>221</v>
      </c>
      <c r="E3969" t="s">
        <v>1190</v>
      </c>
      <c r="G3969">
        <v>1</v>
      </c>
      <c r="M3969">
        <v>2020</v>
      </c>
      <c r="P3969" t="s">
        <v>698</v>
      </c>
      <c r="Q3969" t="s">
        <v>69</v>
      </c>
      <c r="R3969" t="s">
        <v>1190</v>
      </c>
      <c r="S3969" t="s">
        <v>61</v>
      </c>
      <c r="T3969">
        <v>0</v>
      </c>
      <c r="U3969" s="7">
        <v>0</v>
      </c>
      <c r="V3969" s="4">
        <v>0</v>
      </c>
      <c r="W3969">
        <v>0</v>
      </c>
      <c r="Y3969">
        <v>0</v>
      </c>
      <c r="Z3969" t="s">
        <v>22</v>
      </c>
      <c r="AA3969" t="b">
        <v>0</v>
      </c>
      <c r="AB3969" t="s">
        <v>199</v>
      </c>
      <c r="AC3969" t="s">
        <v>199</v>
      </c>
    </row>
    <row r="3970" spans="1:29" hidden="1" x14ac:dyDescent="0.25">
      <c r="A3970">
        <v>588921</v>
      </c>
      <c r="B3970" t="s">
        <v>1174</v>
      </c>
      <c r="C3970" t="s">
        <v>3168</v>
      </c>
      <c r="D3970" t="s">
        <v>221</v>
      </c>
      <c r="E3970" t="s">
        <v>1190</v>
      </c>
      <c r="G3970">
        <v>1</v>
      </c>
      <c r="M3970">
        <v>2020</v>
      </c>
      <c r="Q3970" t="s">
        <v>35</v>
      </c>
      <c r="R3970" t="s">
        <v>1190</v>
      </c>
      <c r="S3970" t="s">
        <v>61</v>
      </c>
      <c r="T3970">
        <v>0</v>
      </c>
      <c r="U3970" s="7">
        <v>0</v>
      </c>
      <c r="V3970" s="4">
        <v>0</v>
      </c>
      <c r="W3970">
        <v>0</v>
      </c>
      <c r="Y3970">
        <v>0</v>
      </c>
      <c r="Z3970" t="s">
        <v>22</v>
      </c>
      <c r="AA3970" t="b">
        <v>0</v>
      </c>
      <c r="AB3970" t="s">
        <v>199</v>
      </c>
      <c r="AC3970" t="s">
        <v>199</v>
      </c>
    </row>
    <row r="3971" spans="1:29" hidden="1" x14ac:dyDescent="0.25">
      <c r="A3971">
        <v>573493</v>
      </c>
      <c r="B3971" t="s">
        <v>1821</v>
      </c>
      <c r="C3971" t="s">
        <v>3168</v>
      </c>
      <c r="D3971" t="s">
        <v>477</v>
      </c>
      <c r="E3971" t="s">
        <v>288</v>
      </c>
      <c r="G3971">
        <v>0.25</v>
      </c>
      <c r="M3971">
        <v>2020</v>
      </c>
      <c r="N3971">
        <v>112</v>
      </c>
      <c r="O3971" t="s">
        <v>34</v>
      </c>
      <c r="P3971" t="s">
        <v>362</v>
      </c>
      <c r="Q3971" t="s">
        <v>464</v>
      </c>
      <c r="R3971" t="s">
        <v>288</v>
      </c>
      <c r="S3971" t="s">
        <v>61</v>
      </c>
      <c r="T3971">
        <v>0</v>
      </c>
      <c r="U3971" s="7">
        <v>0</v>
      </c>
      <c r="V3971" s="4">
        <v>0</v>
      </c>
      <c r="W3971">
        <v>0</v>
      </c>
      <c r="Y3971">
        <v>0</v>
      </c>
      <c r="Z3971" t="s">
        <v>22</v>
      </c>
      <c r="AA3971" t="b">
        <v>0</v>
      </c>
      <c r="AB3971" t="s">
        <v>76</v>
      </c>
      <c r="AC3971" t="s">
        <v>3185</v>
      </c>
    </row>
    <row r="3972" spans="1:29" hidden="1" x14ac:dyDescent="0.25">
      <c r="A3972">
        <v>573647</v>
      </c>
      <c r="B3972" t="s">
        <v>1197</v>
      </c>
      <c r="C3972" t="s">
        <v>3168</v>
      </c>
      <c r="D3972" t="s">
        <v>221</v>
      </c>
      <c r="E3972" t="s">
        <v>153</v>
      </c>
      <c r="F3972" t="s">
        <v>524</v>
      </c>
      <c r="G3972">
        <v>1</v>
      </c>
      <c r="M3972">
        <v>2019</v>
      </c>
      <c r="N3972">
        <v>134</v>
      </c>
      <c r="O3972" t="s">
        <v>34</v>
      </c>
      <c r="P3972" t="s">
        <v>3162</v>
      </c>
      <c r="Q3972" t="s">
        <v>35</v>
      </c>
      <c r="R3972" t="s">
        <v>3167</v>
      </c>
      <c r="S3972" t="s">
        <v>61</v>
      </c>
      <c r="T3972">
        <v>0</v>
      </c>
      <c r="U3972" s="7">
        <v>0</v>
      </c>
      <c r="V3972" s="4">
        <v>0</v>
      </c>
      <c r="W3972">
        <v>0</v>
      </c>
      <c r="Y3972">
        <v>0</v>
      </c>
      <c r="Z3972" t="s">
        <v>22</v>
      </c>
      <c r="AA3972" t="b">
        <v>0</v>
      </c>
      <c r="AB3972" t="s">
        <v>151</v>
      </c>
      <c r="AC3972" t="s">
        <v>151</v>
      </c>
    </row>
    <row r="3973" spans="1:29" hidden="1" x14ac:dyDescent="0.25">
      <c r="A3973">
        <v>573880</v>
      </c>
      <c r="B3973" t="s">
        <v>1197</v>
      </c>
      <c r="C3973" t="s">
        <v>3168</v>
      </c>
      <c r="D3973" t="s">
        <v>221</v>
      </c>
      <c r="E3973" t="s">
        <v>228</v>
      </c>
      <c r="F3973" t="s">
        <v>229</v>
      </c>
      <c r="G3973">
        <v>1</v>
      </c>
      <c r="L3973" t="s">
        <v>1172</v>
      </c>
      <c r="M3973">
        <v>2019</v>
      </c>
      <c r="N3973">
        <v>3</v>
      </c>
      <c r="P3973" t="s">
        <v>3163</v>
      </c>
      <c r="Q3973" t="s">
        <v>69</v>
      </c>
      <c r="R3973" t="s">
        <v>232</v>
      </c>
      <c r="S3973" t="s">
        <v>61</v>
      </c>
      <c r="T3973">
        <v>0</v>
      </c>
      <c r="U3973" s="7">
        <v>0</v>
      </c>
      <c r="V3973" s="4">
        <v>0</v>
      </c>
      <c r="W3973">
        <v>0</v>
      </c>
      <c r="Y3973">
        <v>0</v>
      </c>
      <c r="Z3973" t="s">
        <v>22</v>
      </c>
      <c r="AA3973" t="b">
        <v>0</v>
      </c>
      <c r="AB3973" t="s">
        <v>151</v>
      </c>
      <c r="AC3973" t="s">
        <v>151</v>
      </c>
    </row>
    <row r="3974" spans="1:29" hidden="1" x14ac:dyDescent="0.25">
      <c r="A3974">
        <v>566937</v>
      </c>
      <c r="B3974" t="s">
        <v>3157</v>
      </c>
      <c r="C3974" t="s">
        <v>3168</v>
      </c>
      <c r="D3974" t="s">
        <v>74</v>
      </c>
      <c r="E3974" t="s">
        <v>99</v>
      </c>
      <c r="F3974" t="s">
        <v>100</v>
      </c>
      <c r="G3974">
        <v>1</v>
      </c>
      <c r="L3974" t="s">
        <v>3164</v>
      </c>
      <c r="M3974">
        <v>2018</v>
      </c>
      <c r="N3974">
        <v>9</v>
      </c>
      <c r="P3974" t="s">
        <v>1457</v>
      </c>
      <c r="Q3974" t="s">
        <v>35</v>
      </c>
      <c r="R3974" t="s">
        <v>103</v>
      </c>
      <c r="S3974" t="s">
        <v>104</v>
      </c>
      <c r="T3974">
        <v>0.25</v>
      </c>
      <c r="U3974" s="7">
        <v>0.25</v>
      </c>
      <c r="V3974" s="4">
        <v>0.25</v>
      </c>
      <c r="W3974">
        <v>0</v>
      </c>
      <c r="Y3974">
        <v>0.25</v>
      </c>
      <c r="Z3974">
        <v>0.5</v>
      </c>
      <c r="AA3974" t="b">
        <v>0</v>
      </c>
      <c r="AB3974" t="s">
        <v>110</v>
      </c>
      <c r="AC3974" t="s">
        <v>110</v>
      </c>
    </row>
    <row r="3975" spans="1:29" hidden="1" x14ac:dyDescent="0.25">
      <c r="A3975">
        <v>608521</v>
      </c>
      <c r="B3975" t="s">
        <v>3165</v>
      </c>
      <c r="C3975" t="s">
        <v>3168</v>
      </c>
      <c r="D3975" t="s">
        <v>263</v>
      </c>
      <c r="E3975" t="s">
        <v>193</v>
      </c>
      <c r="G3975">
        <v>0.5</v>
      </c>
      <c r="M3975">
        <v>2021</v>
      </c>
      <c r="N3975">
        <v>281</v>
      </c>
      <c r="P3975" t="s">
        <v>1323</v>
      </c>
      <c r="Q3975" t="s">
        <v>35</v>
      </c>
      <c r="R3975" t="s">
        <v>193</v>
      </c>
      <c r="S3975" t="s">
        <v>60</v>
      </c>
      <c r="T3975">
        <v>9</v>
      </c>
      <c r="U3975" s="7">
        <v>9</v>
      </c>
      <c r="V3975" s="4">
        <v>4.5</v>
      </c>
      <c r="W3975">
        <v>9</v>
      </c>
      <c r="Y3975">
        <v>4.5</v>
      </c>
      <c r="Z3975" t="s">
        <v>22</v>
      </c>
      <c r="AA3975" t="b">
        <v>0</v>
      </c>
      <c r="AB3975" t="s">
        <v>151</v>
      </c>
      <c r="AC3975" t="s">
        <v>3189</v>
      </c>
    </row>
    <row r="3976" spans="1:29" hidden="1" x14ac:dyDescent="0.25">
      <c r="A3976">
        <v>608521</v>
      </c>
      <c r="B3976" t="s">
        <v>3166</v>
      </c>
      <c r="C3976" t="s">
        <v>3184</v>
      </c>
      <c r="D3976" t="s">
        <v>263</v>
      </c>
      <c r="E3976" t="s">
        <v>193</v>
      </c>
      <c r="G3976">
        <v>0.5</v>
      </c>
      <c r="M3976">
        <v>2021</v>
      </c>
      <c r="N3976">
        <v>281</v>
      </c>
      <c r="P3976" t="s">
        <v>1323</v>
      </c>
      <c r="Q3976" t="s">
        <v>35</v>
      </c>
      <c r="R3976" t="s">
        <v>193</v>
      </c>
      <c r="S3976" t="s">
        <v>60</v>
      </c>
      <c r="T3976">
        <v>9</v>
      </c>
      <c r="U3976" s="7">
        <v>9</v>
      </c>
      <c r="V3976" s="4">
        <v>4.5</v>
      </c>
      <c r="W3976">
        <v>9</v>
      </c>
      <c r="Y3976">
        <v>4.5</v>
      </c>
      <c r="Z3976" t="s">
        <v>22</v>
      </c>
      <c r="AA3976" t="b">
        <v>0</v>
      </c>
      <c r="AB3976" t="s">
        <v>151</v>
      </c>
      <c r="AC3976" t="s">
        <v>3189</v>
      </c>
    </row>
  </sheetData>
  <autoFilter ref="A1:AC3976" xr:uid="{2D6048BD-96FC-4F15-921D-7F0DFBC96EAA}">
    <filterColumn colId="21">
      <filters>
        <filter val="|"/>
        <filter val="0,03125"/>
        <filter val="0,038461538"/>
        <filter val="0,04"/>
        <filter val="0,043478261"/>
        <filter val="0,05"/>
        <filter val="0,055555556"/>
        <filter val="0,0625"/>
        <filter val="0,071428571"/>
        <filter val="0,083333333"/>
        <filter val="0,087956465"/>
        <filter val="0,1"/>
        <filter val="0,111111111"/>
        <filter val="0,12"/>
        <filter val="0,125"/>
        <filter val="0,142857143"/>
        <filter val="0,157894737"/>
        <filter val="0,166666667"/>
        <filter val="0,194281409"/>
        <filter val="0,2"/>
        <filter val="0,202473975"/>
        <filter val="0,220047068"/>
        <filter val="0,25"/>
        <filter val="0,272727273"/>
        <filter val="0,3"/>
        <filter val="0,333333333"/>
        <filter val="0,352827378"/>
        <filter val="0,357909826"/>
        <filter val="0,393403573"/>
        <filter val="0,4"/>
        <filter val="0,428571429"/>
        <filter val="0,444444444"/>
        <filter val="0,461538462"/>
        <filter val="0,5"/>
        <filter val="0,545454545"/>
        <filter val="0,571428571"/>
        <filter val="0,6"/>
        <filter val="0,625"/>
        <filter val="0,666666667"/>
        <filter val="0,714285714"/>
        <filter val="0,75"/>
        <filter val="0,8"/>
        <filter val="0,818181818"/>
        <filter val="0,833333333"/>
        <filter val="0,857142857"/>
        <filter val="0,919175785"/>
        <filter val="0,947368421"/>
        <filter val="1"/>
        <filter val="1,090909091"/>
        <filter val="1,117271296"/>
        <filter val="1,2"/>
        <filter val="1,25"/>
        <filter val="1,333332"/>
        <filter val="1,333333333"/>
        <filter val="1,334453751"/>
        <filter val="1,338141904"/>
        <filter val="1,4"/>
        <filter val="1,45331834"/>
        <filter val="1,5"/>
        <filter val="1,537958798"/>
        <filter val="1,636363636"/>
        <filter val="1,666666667"/>
        <filter val="1,75"/>
        <filter val="1,777777778"/>
        <filter val="1,8"/>
        <filter val="1,959637541"/>
        <filter val="10,25891178"/>
        <filter val="11"/>
        <filter val="12"/>
        <filter val="14"/>
        <filter val="16"/>
        <filter val="17,66085954"/>
        <filter val="18"/>
        <filter val="2"/>
        <filter val="2,2"/>
        <filter val="2,25"/>
        <filter val="2,333333333"/>
        <filter val="2,343439297"/>
        <filter val="2,4"/>
        <filter val="2,444444444"/>
        <filter val="2,5"/>
        <filter val="2,571428571"/>
        <filter val="2,652671722"/>
        <filter val="2,666666667"/>
        <filter val="2,75"/>
        <filter val="2,8"/>
        <filter val="2,999997"/>
        <filter val="22"/>
        <filter val="3"/>
        <filter val="3,088151333"/>
        <filter val="3,142857143"/>
        <filter val="3,2"/>
        <filter val="3,372962716"/>
        <filter val="3,5"/>
        <filter val="3,510785146"/>
        <filter val="3,666666667"/>
        <filter val="3,816970038"/>
        <filter val="4"/>
        <filter val="4,249921522"/>
        <filter val="4,4"/>
        <filter val="4,5"/>
        <filter val="4,666666667"/>
        <filter val="5"/>
        <filter val="5,333333333"/>
        <filter val="5,5"/>
        <filter val="6"/>
        <filter val="6,25"/>
        <filter val="6,685746419"/>
        <filter val="7"/>
        <filter val="7,333333333"/>
        <filter val="8"/>
        <filter val="8,333333333"/>
        <filter val="9"/>
      </filters>
    </filterColumn>
    <filterColumn colId="27">
      <filters>
        <filter val="HS"/>
        <filter val="Psychologie"/>
      </filters>
    </filterColumn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0788-41AF-46D1-8103-AD64FA75BECD}">
  <dimension ref="A1:G75"/>
  <sheetViews>
    <sheetView topLeftCell="A28" workbookViewId="0">
      <selection activeCell="G75" sqref="G75"/>
    </sheetView>
  </sheetViews>
  <sheetFormatPr defaultRowHeight="15" x14ac:dyDescent="0.25"/>
  <cols>
    <col min="1" max="1" width="68.28515625" bestFit="1" customWidth="1"/>
    <col min="2" max="2" width="17.5703125" bestFit="1" customWidth="1"/>
    <col min="3" max="6" width="5" bestFit="1" customWidth="1"/>
    <col min="7" max="8" width="14.42578125" bestFit="1" customWidth="1"/>
  </cols>
  <sheetData>
    <row r="1" spans="1:7" x14ac:dyDescent="0.25">
      <c r="A1" s="1" t="s">
        <v>2</v>
      </c>
      <c r="B1" t="s">
        <v>263</v>
      </c>
    </row>
    <row r="3" spans="1:7" x14ac:dyDescent="0.25">
      <c r="A3" s="1" t="s">
        <v>456</v>
      </c>
      <c r="B3" s="1" t="s">
        <v>3148</v>
      </c>
    </row>
    <row r="4" spans="1:7" x14ac:dyDescent="0.25">
      <c r="A4" s="1" t="s">
        <v>454</v>
      </c>
      <c r="B4">
        <v>2017</v>
      </c>
      <c r="C4">
        <v>2018</v>
      </c>
      <c r="D4">
        <v>2019</v>
      </c>
      <c r="E4">
        <v>2020</v>
      </c>
      <c r="F4">
        <v>2021</v>
      </c>
      <c r="G4" t="s">
        <v>455</v>
      </c>
    </row>
    <row r="5" spans="1:7" x14ac:dyDescent="0.25">
      <c r="A5" s="2" t="s">
        <v>1943</v>
      </c>
      <c r="B5" s="3">
        <v>2.4999999999999898</v>
      </c>
      <c r="C5" s="3">
        <v>7.1111111111111098</v>
      </c>
      <c r="D5" s="3">
        <v>6.5</v>
      </c>
      <c r="E5" s="3"/>
      <c r="F5" s="3"/>
      <c r="G5" s="3">
        <v>16.1111111111111</v>
      </c>
    </row>
    <row r="6" spans="1:7" x14ac:dyDescent="0.25">
      <c r="A6" s="2" t="s">
        <v>747</v>
      </c>
      <c r="B6" s="3"/>
      <c r="C6" s="3"/>
      <c r="D6" s="3">
        <v>4.5</v>
      </c>
      <c r="E6" s="3">
        <v>5.3169700377573657</v>
      </c>
      <c r="F6" s="3"/>
      <c r="G6" s="3">
        <v>9.8169700377573648</v>
      </c>
    </row>
    <row r="7" spans="1:7" x14ac:dyDescent="0.25">
      <c r="A7" s="2" t="s">
        <v>262</v>
      </c>
      <c r="B7" s="3">
        <v>3.3333333333333299</v>
      </c>
      <c r="C7" s="3">
        <v>0</v>
      </c>
      <c r="D7" s="3">
        <v>2.6</v>
      </c>
      <c r="E7" s="3"/>
      <c r="F7" s="3"/>
      <c r="G7" s="3">
        <v>5.93333333333333</v>
      </c>
    </row>
    <row r="8" spans="1:7" x14ac:dyDescent="0.25">
      <c r="A8" s="2" t="s">
        <v>3165</v>
      </c>
      <c r="B8" s="3"/>
      <c r="C8" s="3"/>
      <c r="D8" s="3"/>
      <c r="E8" s="3"/>
      <c r="F8" s="3">
        <v>4.5</v>
      </c>
      <c r="G8" s="3">
        <v>4.5</v>
      </c>
    </row>
    <row r="9" spans="1:7" x14ac:dyDescent="0.25">
      <c r="A9" s="2" t="s">
        <v>1827</v>
      </c>
      <c r="B9" s="3">
        <v>0</v>
      </c>
      <c r="C9" s="3">
        <v>4.5</v>
      </c>
      <c r="D9" s="3"/>
      <c r="E9" s="3"/>
      <c r="F9" s="3"/>
      <c r="G9" s="3">
        <v>4.5</v>
      </c>
    </row>
    <row r="10" spans="1:7" x14ac:dyDescent="0.25">
      <c r="A10" s="2" t="s">
        <v>753</v>
      </c>
      <c r="B10" s="3">
        <v>4.5</v>
      </c>
      <c r="C10" s="3"/>
      <c r="D10" s="3">
        <v>0</v>
      </c>
      <c r="E10" s="3"/>
      <c r="F10" s="3"/>
      <c r="G10" s="3">
        <v>4.5</v>
      </c>
    </row>
    <row r="11" spans="1:7" x14ac:dyDescent="0.25">
      <c r="A11" s="2" t="s">
        <v>3166</v>
      </c>
      <c r="B11" s="3"/>
      <c r="C11" s="3"/>
      <c r="D11" s="3"/>
      <c r="E11" s="3"/>
      <c r="F11" s="3">
        <v>4.5</v>
      </c>
      <c r="G11" s="3">
        <v>4.5</v>
      </c>
    </row>
    <row r="12" spans="1:7" x14ac:dyDescent="0.25">
      <c r="A12" s="2" t="s">
        <v>2720</v>
      </c>
      <c r="B12" s="3"/>
      <c r="C12" s="3"/>
      <c r="D12" s="3"/>
      <c r="E12" s="3"/>
      <c r="F12" s="3">
        <v>4.2</v>
      </c>
      <c r="G12" s="3">
        <v>4.2</v>
      </c>
    </row>
    <row r="13" spans="1:7" x14ac:dyDescent="0.25">
      <c r="A13" s="2" t="s">
        <v>1679</v>
      </c>
      <c r="B13" s="3">
        <v>0.5</v>
      </c>
      <c r="C13" s="3">
        <v>0.11111111111110999</v>
      </c>
      <c r="D13" s="3">
        <v>3</v>
      </c>
      <c r="E13" s="3">
        <v>0.33333333333332998</v>
      </c>
      <c r="F13" s="3"/>
      <c r="G13" s="3">
        <v>3.9444444444444398</v>
      </c>
    </row>
    <row r="14" spans="1:7" x14ac:dyDescent="0.25">
      <c r="A14" s="2" t="s">
        <v>1906</v>
      </c>
      <c r="B14" s="3"/>
      <c r="C14" s="3">
        <v>0.5</v>
      </c>
      <c r="D14" s="3">
        <v>0</v>
      </c>
      <c r="E14" s="3">
        <v>1.625</v>
      </c>
      <c r="F14" s="3">
        <v>1.5</v>
      </c>
      <c r="G14" s="3">
        <v>3.625</v>
      </c>
    </row>
    <row r="15" spans="1:7" x14ac:dyDescent="0.25">
      <c r="A15" s="2" t="s">
        <v>1930</v>
      </c>
      <c r="B15" s="3">
        <v>2</v>
      </c>
      <c r="C15" s="3">
        <v>1.5</v>
      </c>
      <c r="D15" s="3"/>
      <c r="E15" s="3"/>
      <c r="F15" s="3"/>
      <c r="G15" s="3">
        <v>3.5</v>
      </c>
    </row>
    <row r="16" spans="1:7" x14ac:dyDescent="0.25">
      <c r="A16" s="2" t="s">
        <v>1447</v>
      </c>
      <c r="B16" s="3"/>
      <c r="C16" s="3">
        <v>1</v>
      </c>
      <c r="D16" s="3">
        <v>2</v>
      </c>
      <c r="E16" s="3">
        <v>0.5</v>
      </c>
      <c r="F16" s="3">
        <v>0</v>
      </c>
      <c r="G16" s="3">
        <v>3.5</v>
      </c>
    </row>
    <row r="17" spans="1:7" x14ac:dyDescent="0.25">
      <c r="A17" s="2" t="s">
        <v>607</v>
      </c>
      <c r="B17" s="3">
        <v>1</v>
      </c>
      <c r="C17" s="3"/>
      <c r="D17" s="3">
        <v>0</v>
      </c>
      <c r="E17" s="3">
        <v>2</v>
      </c>
      <c r="F17" s="3"/>
      <c r="G17" s="3">
        <v>3</v>
      </c>
    </row>
    <row r="18" spans="1:7" x14ac:dyDescent="0.25">
      <c r="A18" s="2" t="s">
        <v>1832</v>
      </c>
      <c r="B18" s="3">
        <v>0</v>
      </c>
      <c r="C18" s="3">
        <v>2</v>
      </c>
      <c r="D18" s="3">
        <v>0</v>
      </c>
      <c r="E18" s="3">
        <v>0.71666666666666001</v>
      </c>
      <c r="F18" s="3">
        <v>0</v>
      </c>
      <c r="G18" s="3">
        <v>2.7166666666666601</v>
      </c>
    </row>
    <row r="19" spans="1:7" x14ac:dyDescent="0.25">
      <c r="A19" s="2" t="s">
        <v>2951</v>
      </c>
      <c r="B19" s="3"/>
      <c r="C19" s="3"/>
      <c r="D19" s="3"/>
      <c r="E19" s="3"/>
      <c r="F19" s="3">
        <v>2.7</v>
      </c>
      <c r="G19" s="3">
        <v>2.7</v>
      </c>
    </row>
    <row r="20" spans="1:7" x14ac:dyDescent="0.25">
      <c r="A20" s="2" t="s">
        <v>1597</v>
      </c>
      <c r="B20" s="3"/>
      <c r="C20" s="3"/>
      <c r="D20" s="3">
        <v>0</v>
      </c>
      <c r="E20" s="3">
        <v>0.5</v>
      </c>
      <c r="F20" s="3">
        <v>2.0416666666666701</v>
      </c>
      <c r="G20" s="3">
        <v>2.5416666666666701</v>
      </c>
    </row>
    <row r="21" spans="1:7" x14ac:dyDescent="0.25">
      <c r="A21" s="2" t="s">
        <v>1527</v>
      </c>
      <c r="B21" s="3"/>
      <c r="C21" s="3"/>
      <c r="D21" s="3">
        <v>0.5</v>
      </c>
      <c r="E21" s="3">
        <v>2</v>
      </c>
      <c r="F21" s="3">
        <v>0</v>
      </c>
      <c r="G21" s="3">
        <v>2.5</v>
      </c>
    </row>
    <row r="22" spans="1:7" x14ac:dyDescent="0.25">
      <c r="A22" s="2" t="s">
        <v>3002</v>
      </c>
      <c r="B22" s="3"/>
      <c r="C22" s="3"/>
      <c r="D22" s="3"/>
      <c r="E22" s="3">
        <v>0.25</v>
      </c>
      <c r="F22" s="3">
        <v>2.2000000000000002</v>
      </c>
      <c r="G22" s="3">
        <v>2.4500000000000002</v>
      </c>
    </row>
    <row r="23" spans="1:7" x14ac:dyDescent="0.25">
      <c r="A23" s="2" t="s">
        <v>1354</v>
      </c>
      <c r="B23" s="3"/>
      <c r="C23" s="3">
        <v>0.5</v>
      </c>
      <c r="D23" s="3">
        <v>1.5</v>
      </c>
      <c r="E23" s="3"/>
      <c r="F23" s="3"/>
      <c r="G23" s="3">
        <v>2</v>
      </c>
    </row>
    <row r="24" spans="1:7" x14ac:dyDescent="0.25">
      <c r="A24" s="2" t="s">
        <v>2284</v>
      </c>
      <c r="B24" s="3">
        <v>0.14285714285713999</v>
      </c>
      <c r="C24" s="3">
        <v>0.33333333333332998</v>
      </c>
      <c r="D24" s="3">
        <v>0.1</v>
      </c>
      <c r="E24" s="3">
        <v>1.2916666666666599</v>
      </c>
      <c r="F24" s="3"/>
      <c r="G24" s="3">
        <v>1.8678571428571298</v>
      </c>
    </row>
    <row r="25" spans="1:7" x14ac:dyDescent="0.25">
      <c r="A25" s="2" t="s">
        <v>1287</v>
      </c>
      <c r="B25" s="3"/>
      <c r="C25" s="3"/>
      <c r="D25" s="3">
        <v>1.8333333333333199</v>
      </c>
      <c r="E25" s="3"/>
      <c r="F25" s="3"/>
      <c r="G25" s="3">
        <v>1.8333333333333199</v>
      </c>
    </row>
    <row r="26" spans="1:7" x14ac:dyDescent="0.25">
      <c r="A26" s="2" t="s">
        <v>1329</v>
      </c>
      <c r="B26" s="3">
        <v>0</v>
      </c>
      <c r="C26" s="3"/>
      <c r="D26" s="3">
        <v>0.5</v>
      </c>
      <c r="E26" s="3">
        <v>1</v>
      </c>
      <c r="F26" s="3"/>
      <c r="G26" s="3">
        <v>1.5</v>
      </c>
    </row>
    <row r="27" spans="1:7" x14ac:dyDescent="0.25">
      <c r="A27" s="2" t="s">
        <v>1423</v>
      </c>
      <c r="B27" s="3"/>
      <c r="C27" s="3"/>
      <c r="D27" s="3"/>
      <c r="E27" s="3">
        <v>1.5</v>
      </c>
      <c r="F27" s="3"/>
      <c r="G27" s="3">
        <v>1.5</v>
      </c>
    </row>
    <row r="28" spans="1:7" x14ac:dyDescent="0.25">
      <c r="A28" s="2" t="s">
        <v>1345</v>
      </c>
      <c r="B28" s="3"/>
      <c r="C28" s="3"/>
      <c r="D28" s="3"/>
      <c r="E28" s="3">
        <v>1.291666666666661</v>
      </c>
      <c r="F28" s="3"/>
      <c r="G28" s="3">
        <v>1.291666666666661</v>
      </c>
    </row>
    <row r="29" spans="1:7" x14ac:dyDescent="0.25">
      <c r="A29" s="2" t="s">
        <v>1194</v>
      </c>
      <c r="B29" s="3">
        <v>0.5</v>
      </c>
      <c r="C29" s="3"/>
      <c r="D29" s="3">
        <v>0.5</v>
      </c>
      <c r="E29" s="3"/>
      <c r="F29" s="3"/>
      <c r="G29" s="3">
        <v>1</v>
      </c>
    </row>
    <row r="30" spans="1:7" x14ac:dyDescent="0.25">
      <c r="A30" s="2" t="s">
        <v>1466</v>
      </c>
      <c r="B30" s="3">
        <v>0.25</v>
      </c>
      <c r="C30" s="3">
        <v>0.33333333333332998</v>
      </c>
      <c r="D30" s="3"/>
      <c r="E30" s="3"/>
      <c r="F30" s="3">
        <v>0.2</v>
      </c>
      <c r="G30" s="3">
        <v>0.78333333333332988</v>
      </c>
    </row>
    <row r="31" spans="1:7" x14ac:dyDescent="0.25">
      <c r="A31" s="2" t="s">
        <v>2194</v>
      </c>
      <c r="B31" s="3"/>
      <c r="C31" s="3">
        <v>0.25</v>
      </c>
      <c r="D31" s="3">
        <v>0</v>
      </c>
      <c r="E31" s="3">
        <v>0.5</v>
      </c>
      <c r="F31" s="3"/>
      <c r="G31" s="3">
        <v>0.75</v>
      </c>
    </row>
    <row r="32" spans="1:7" x14ac:dyDescent="0.25">
      <c r="A32" s="2" t="s">
        <v>1941</v>
      </c>
      <c r="B32" s="3"/>
      <c r="C32" s="3"/>
      <c r="D32" s="3">
        <v>0</v>
      </c>
      <c r="E32" s="3">
        <v>0.75</v>
      </c>
      <c r="F32" s="3"/>
      <c r="G32" s="3">
        <v>0.75</v>
      </c>
    </row>
    <row r="33" spans="1:7" x14ac:dyDescent="0.25">
      <c r="A33" s="2" t="s">
        <v>1700</v>
      </c>
      <c r="B33" s="3"/>
      <c r="C33" s="3"/>
      <c r="D33" s="3"/>
      <c r="E33" s="3">
        <v>0.66666666666665997</v>
      </c>
      <c r="F33" s="3"/>
      <c r="G33" s="3">
        <v>0.66666666666665997</v>
      </c>
    </row>
    <row r="34" spans="1:7" x14ac:dyDescent="0.25">
      <c r="A34" s="2" t="s">
        <v>1111</v>
      </c>
      <c r="B34" s="3"/>
      <c r="C34" s="3"/>
      <c r="D34" s="3"/>
      <c r="E34" s="3">
        <v>0.5</v>
      </c>
      <c r="F34" s="3"/>
      <c r="G34" s="3">
        <v>0.5</v>
      </c>
    </row>
    <row r="35" spans="1:7" x14ac:dyDescent="0.25">
      <c r="A35" s="2" t="s">
        <v>3028</v>
      </c>
      <c r="B35" s="3"/>
      <c r="C35" s="3"/>
      <c r="D35" s="3"/>
      <c r="E35" s="3">
        <v>0.5</v>
      </c>
      <c r="F35" s="3"/>
      <c r="G35" s="3">
        <v>0.5</v>
      </c>
    </row>
    <row r="36" spans="1:7" x14ac:dyDescent="0.25">
      <c r="A36" s="2" t="s">
        <v>2782</v>
      </c>
      <c r="B36" s="3"/>
      <c r="C36" s="3"/>
      <c r="D36" s="3"/>
      <c r="E36" s="3"/>
      <c r="F36" s="3">
        <v>0.5</v>
      </c>
      <c r="G36" s="3">
        <v>0.5</v>
      </c>
    </row>
    <row r="37" spans="1:7" x14ac:dyDescent="0.25">
      <c r="A37" s="2" t="s">
        <v>387</v>
      </c>
      <c r="B37" s="3">
        <v>0.5</v>
      </c>
      <c r="C37" s="3"/>
      <c r="D37" s="3"/>
      <c r="E37" s="3"/>
      <c r="F37" s="3"/>
      <c r="G37" s="3">
        <v>0.5</v>
      </c>
    </row>
    <row r="38" spans="1:7" x14ac:dyDescent="0.25">
      <c r="A38" s="2" t="s">
        <v>2840</v>
      </c>
      <c r="B38" s="3"/>
      <c r="C38" s="3"/>
      <c r="D38" s="3"/>
      <c r="E38" s="3">
        <v>0.5</v>
      </c>
      <c r="F38" s="3"/>
      <c r="G38" s="3">
        <v>0.5</v>
      </c>
    </row>
    <row r="39" spans="1:7" x14ac:dyDescent="0.25">
      <c r="A39" s="2" t="s">
        <v>1816</v>
      </c>
      <c r="B39" s="3"/>
      <c r="C39" s="3"/>
      <c r="D39" s="3">
        <v>0.5</v>
      </c>
      <c r="E39" s="3"/>
      <c r="F39" s="3"/>
      <c r="G39" s="3">
        <v>0.5</v>
      </c>
    </row>
    <row r="40" spans="1:7" x14ac:dyDescent="0.25">
      <c r="A40" s="2" t="s">
        <v>2513</v>
      </c>
      <c r="B40" s="3"/>
      <c r="C40" s="3"/>
      <c r="D40" s="3"/>
      <c r="E40" s="3">
        <v>0.5</v>
      </c>
      <c r="F40" s="3"/>
      <c r="G40" s="3">
        <v>0.5</v>
      </c>
    </row>
    <row r="41" spans="1:7" x14ac:dyDescent="0.25">
      <c r="A41" s="2" t="s">
        <v>1730</v>
      </c>
      <c r="B41" s="3"/>
      <c r="C41" s="3"/>
      <c r="D41" s="3"/>
      <c r="E41" s="3">
        <v>0.375</v>
      </c>
      <c r="F41" s="3">
        <v>0</v>
      </c>
      <c r="G41" s="3">
        <v>0.375</v>
      </c>
    </row>
    <row r="42" spans="1:7" x14ac:dyDescent="0.25">
      <c r="A42" s="2" t="s">
        <v>1274</v>
      </c>
      <c r="B42" s="3"/>
      <c r="C42" s="3"/>
      <c r="D42" s="3">
        <v>0</v>
      </c>
      <c r="E42" s="3">
        <v>0.33333333333332998</v>
      </c>
      <c r="F42" s="3">
        <v>0</v>
      </c>
      <c r="G42" s="3">
        <v>0.33333333333332998</v>
      </c>
    </row>
    <row r="43" spans="1:7" x14ac:dyDescent="0.25">
      <c r="A43" s="2" t="s">
        <v>1590</v>
      </c>
      <c r="B43" s="3"/>
      <c r="C43" s="3"/>
      <c r="D43" s="3">
        <v>0</v>
      </c>
      <c r="E43" s="3">
        <v>0.25</v>
      </c>
      <c r="F43" s="3"/>
      <c r="G43" s="3">
        <v>0.25</v>
      </c>
    </row>
    <row r="44" spans="1:7" x14ac:dyDescent="0.25">
      <c r="A44" s="2" t="s">
        <v>1314</v>
      </c>
      <c r="B44" s="3"/>
      <c r="C44" s="3"/>
      <c r="D44" s="3">
        <v>8.3333333333332496E-2</v>
      </c>
      <c r="E44" s="3"/>
      <c r="F44" s="3"/>
      <c r="G44" s="3">
        <v>8.3333333333332496E-2</v>
      </c>
    </row>
    <row r="45" spans="1:7" x14ac:dyDescent="0.25">
      <c r="A45" s="2" t="s">
        <v>2732</v>
      </c>
      <c r="B45" s="3"/>
      <c r="C45" s="3"/>
      <c r="D45" s="3"/>
      <c r="E45" s="3"/>
      <c r="F45" s="3">
        <v>0</v>
      </c>
      <c r="G45" s="3">
        <v>0</v>
      </c>
    </row>
    <row r="46" spans="1:7" x14ac:dyDescent="0.25">
      <c r="A46" s="2" t="s">
        <v>2821</v>
      </c>
      <c r="B46" s="3"/>
      <c r="C46" s="3"/>
      <c r="D46" s="3"/>
      <c r="E46" s="3"/>
      <c r="F46" s="3">
        <v>0</v>
      </c>
      <c r="G46" s="3">
        <v>0</v>
      </c>
    </row>
    <row r="47" spans="1:7" x14ac:dyDescent="0.25">
      <c r="A47" s="2" t="s">
        <v>2740</v>
      </c>
      <c r="B47" s="3"/>
      <c r="C47" s="3"/>
      <c r="D47" s="3"/>
      <c r="E47" s="3"/>
      <c r="F47" s="3">
        <v>0</v>
      </c>
      <c r="G47" s="3">
        <v>0</v>
      </c>
    </row>
    <row r="48" spans="1:7" x14ac:dyDescent="0.25">
      <c r="A48" s="2" t="s">
        <v>2857</v>
      </c>
      <c r="B48" s="3"/>
      <c r="C48" s="3"/>
      <c r="D48" s="3"/>
      <c r="E48" s="3"/>
      <c r="F48" s="3">
        <v>0</v>
      </c>
      <c r="G48" s="3">
        <v>0</v>
      </c>
    </row>
    <row r="49" spans="1:7" x14ac:dyDescent="0.25">
      <c r="A49" s="2" t="s">
        <v>2567</v>
      </c>
      <c r="B49" s="3"/>
      <c r="C49" s="3"/>
      <c r="D49" s="3"/>
      <c r="E49" s="3"/>
      <c r="F49" s="3">
        <v>0</v>
      </c>
      <c r="G49" s="3">
        <v>0</v>
      </c>
    </row>
    <row r="50" spans="1:7" x14ac:dyDescent="0.25">
      <c r="A50" s="2" t="s">
        <v>2557</v>
      </c>
      <c r="B50" s="3"/>
      <c r="C50" s="3"/>
      <c r="D50" s="3"/>
      <c r="E50" s="3"/>
      <c r="F50" s="3">
        <v>0</v>
      </c>
      <c r="G50" s="3">
        <v>0</v>
      </c>
    </row>
    <row r="51" spans="1:7" x14ac:dyDescent="0.25">
      <c r="A51" s="2" t="s">
        <v>2735</v>
      </c>
      <c r="B51" s="3"/>
      <c r="C51" s="3"/>
      <c r="D51" s="3"/>
      <c r="E51" s="3"/>
      <c r="F51" s="3">
        <v>0</v>
      </c>
      <c r="G51" s="3">
        <v>0</v>
      </c>
    </row>
    <row r="52" spans="1:7" x14ac:dyDescent="0.25">
      <c r="A52" s="2" t="s">
        <v>2872</v>
      </c>
      <c r="B52" s="3"/>
      <c r="C52" s="3"/>
      <c r="D52" s="3"/>
      <c r="E52" s="3"/>
      <c r="F52" s="3">
        <v>0</v>
      </c>
      <c r="G52" s="3">
        <v>0</v>
      </c>
    </row>
    <row r="53" spans="1:7" x14ac:dyDescent="0.25">
      <c r="A53" s="2" t="s">
        <v>1414</v>
      </c>
      <c r="B53" s="3"/>
      <c r="C53" s="3">
        <v>0</v>
      </c>
      <c r="D53" s="3"/>
      <c r="E53" s="3"/>
      <c r="F53" s="3"/>
      <c r="G53" s="3">
        <v>0</v>
      </c>
    </row>
    <row r="54" spans="1:7" x14ac:dyDescent="0.25">
      <c r="A54" s="2" t="s">
        <v>3083</v>
      </c>
      <c r="B54" s="3"/>
      <c r="C54" s="3"/>
      <c r="D54" s="3"/>
      <c r="E54" s="3"/>
      <c r="F54" s="3">
        <v>0</v>
      </c>
      <c r="G54" s="3">
        <v>0</v>
      </c>
    </row>
    <row r="55" spans="1:7" x14ac:dyDescent="0.25">
      <c r="A55" s="2" t="s">
        <v>2705</v>
      </c>
      <c r="B55" s="3"/>
      <c r="C55" s="3"/>
      <c r="D55" s="3"/>
      <c r="E55" s="3"/>
      <c r="F55" s="3">
        <v>0</v>
      </c>
      <c r="G55" s="3">
        <v>0</v>
      </c>
    </row>
    <row r="56" spans="1:7" x14ac:dyDescent="0.25">
      <c r="A56" s="2" t="s">
        <v>3084</v>
      </c>
      <c r="B56" s="3"/>
      <c r="C56" s="3"/>
      <c r="D56" s="3"/>
      <c r="E56" s="3"/>
      <c r="F56" s="3">
        <v>0</v>
      </c>
      <c r="G56" s="3">
        <v>0</v>
      </c>
    </row>
    <row r="57" spans="1:7" x14ac:dyDescent="0.25">
      <c r="A57" s="2" t="s">
        <v>2575</v>
      </c>
      <c r="B57" s="3"/>
      <c r="C57" s="3"/>
      <c r="D57" s="3"/>
      <c r="E57" s="3"/>
      <c r="F57" s="3">
        <v>0</v>
      </c>
      <c r="G57" s="3">
        <v>0</v>
      </c>
    </row>
    <row r="58" spans="1:7" x14ac:dyDescent="0.25">
      <c r="A58" s="2" t="s">
        <v>2756</v>
      </c>
      <c r="B58" s="3"/>
      <c r="C58" s="3"/>
      <c r="D58" s="3"/>
      <c r="E58" s="3"/>
      <c r="F58" s="3">
        <v>0</v>
      </c>
      <c r="G58" s="3">
        <v>0</v>
      </c>
    </row>
    <row r="59" spans="1:7" x14ac:dyDescent="0.25">
      <c r="A59" s="2" t="s">
        <v>2734</v>
      </c>
      <c r="B59" s="3"/>
      <c r="C59" s="3"/>
      <c r="D59" s="3"/>
      <c r="E59" s="3"/>
      <c r="F59" s="3">
        <v>0</v>
      </c>
      <c r="G59" s="3">
        <v>0</v>
      </c>
    </row>
    <row r="60" spans="1:7" x14ac:dyDescent="0.25">
      <c r="A60" s="2" t="s">
        <v>1681</v>
      </c>
      <c r="B60" s="3"/>
      <c r="C60" s="3"/>
      <c r="D60" s="3">
        <v>0</v>
      </c>
      <c r="E60" s="3"/>
      <c r="F60" s="3"/>
      <c r="G60" s="3">
        <v>0</v>
      </c>
    </row>
    <row r="61" spans="1:7" x14ac:dyDescent="0.25">
      <c r="A61" s="2" t="s">
        <v>2739</v>
      </c>
      <c r="B61" s="3"/>
      <c r="C61" s="3"/>
      <c r="D61" s="3"/>
      <c r="E61" s="3"/>
      <c r="F61" s="3">
        <v>0</v>
      </c>
      <c r="G61" s="3">
        <v>0</v>
      </c>
    </row>
    <row r="62" spans="1:7" x14ac:dyDescent="0.25">
      <c r="A62" s="2" t="s">
        <v>1238</v>
      </c>
      <c r="B62" s="3"/>
      <c r="C62" s="3"/>
      <c r="D62" s="3">
        <v>0</v>
      </c>
      <c r="E62" s="3"/>
      <c r="F62" s="3"/>
      <c r="G62" s="3">
        <v>0</v>
      </c>
    </row>
    <row r="63" spans="1:7" x14ac:dyDescent="0.25">
      <c r="A63" s="2" t="s">
        <v>2804</v>
      </c>
      <c r="B63" s="3"/>
      <c r="C63" s="3"/>
      <c r="D63" s="3"/>
      <c r="E63" s="3"/>
      <c r="F63" s="3">
        <v>0</v>
      </c>
      <c r="G63" s="3">
        <v>0</v>
      </c>
    </row>
    <row r="64" spans="1:7" x14ac:dyDescent="0.25">
      <c r="A64" s="2" t="s">
        <v>2908</v>
      </c>
      <c r="B64" s="3"/>
      <c r="C64" s="3"/>
      <c r="D64" s="3"/>
      <c r="E64" s="3"/>
      <c r="F64" s="3">
        <v>0</v>
      </c>
      <c r="G64" s="3">
        <v>0</v>
      </c>
    </row>
    <row r="65" spans="1:7" x14ac:dyDescent="0.25">
      <c r="A65" s="2" t="s">
        <v>2570</v>
      </c>
      <c r="B65" s="3"/>
      <c r="C65" s="3"/>
      <c r="D65" s="3"/>
      <c r="E65" s="3"/>
      <c r="F65" s="3">
        <v>0</v>
      </c>
      <c r="G65" s="3">
        <v>0</v>
      </c>
    </row>
    <row r="66" spans="1:7" x14ac:dyDescent="0.25">
      <c r="A66" s="2" t="s">
        <v>2754</v>
      </c>
      <c r="B66" s="3"/>
      <c r="C66" s="3"/>
      <c r="D66" s="3"/>
      <c r="E66" s="3"/>
      <c r="F66" s="3">
        <v>0</v>
      </c>
      <c r="G66" s="3">
        <v>0</v>
      </c>
    </row>
    <row r="67" spans="1:7" x14ac:dyDescent="0.25">
      <c r="A67" s="2" t="s">
        <v>2749</v>
      </c>
      <c r="B67" s="3"/>
      <c r="C67" s="3"/>
      <c r="D67" s="3"/>
      <c r="E67" s="3"/>
      <c r="F67" s="3">
        <v>0</v>
      </c>
      <c r="G67" s="3">
        <v>0</v>
      </c>
    </row>
    <row r="68" spans="1:7" x14ac:dyDescent="0.25">
      <c r="A68" s="2" t="s">
        <v>2823</v>
      </c>
      <c r="B68" s="3"/>
      <c r="C68" s="3"/>
      <c r="D68" s="3"/>
      <c r="E68" s="3"/>
      <c r="F68" s="3">
        <v>0</v>
      </c>
      <c r="G68" s="3">
        <v>0</v>
      </c>
    </row>
    <row r="69" spans="1:7" x14ac:dyDescent="0.25">
      <c r="A69" s="2" t="s">
        <v>2931</v>
      </c>
      <c r="B69" s="3"/>
      <c r="C69" s="3"/>
      <c r="D69" s="3"/>
      <c r="E69" s="3"/>
      <c r="F69" s="3">
        <v>0</v>
      </c>
      <c r="G69" s="3">
        <v>0</v>
      </c>
    </row>
    <row r="70" spans="1:7" x14ac:dyDescent="0.25">
      <c r="A70" s="2" t="s">
        <v>2922</v>
      </c>
      <c r="B70" s="3"/>
      <c r="C70" s="3"/>
      <c r="D70" s="3"/>
      <c r="E70" s="3"/>
      <c r="F70" s="3">
        <v>0</v>
      </c>
      <c r="G70" s="3">
        <v>0</v>
      </c>
    </row>
    <row r="71" spans="1:7" x14ac:dyDescent="0.25">
      <c r="A71" s="2" t="s">
        <v>2878</v>
      </c>
      <c r="B71" s="3"/>
      <c r="C71" s="3"/>
      <c r="D71" s="3"/>
      <c r="E71" s="3"/>
      <c r="F71" s="3">
        <v>0</v>
      </c>
      <c r="G71" s="3">
        <v>0</v>
      </c>
    </row>
    <row r="72" spans="1:7" x14ac:dyDescent="0.25">
      <c r="A72" s="2" t="s">
        <v>3085</v>
      </c>
      <c r="B72" s="3"/>
      <c r="C72" s="3"/>
      <c r="D72" s="3"/>
      <c r="E72" s="3"/>
      <c r="F72" s="3">
        <v>0</v>
      </c>
      <c r="G72" s="3">
        <v>0</v>
      </c>
    </row>
    <row r="73" spans="1:7" x14ac:dyDescent="0.25">
      <c r="A73" s="2" t="s">
        <v>2714</v>
      </c>
      <c r="B73" s="3"/>
      <c r="C73" s="3"/>
      <c r="D73" s="3"/>
      <c r="E73" s="3"/>
      <c r="F73" s="3">
        <v>0</v>
      </c>
      <c r="G73" s="3">
        <v>0</v>
      </c>
    </row>
    <row r="74" spans="1:7" x14ac:dyDescent="0.25">
      <c r="A74" s="2" t="s">
        <v>2716</v>
      </c>
      <c r="B74" s="3"/>
      <c r="C74" s="3"/>
      <c r="D74" s="3"/>
      <c r="E74" s="3"/>
      <c r="F74" s="3">
        <v>0</v>
      </c>
      <c r="G74" s="3">
        <v>0</v>
      </c>
    </row>
    <row r="75" spans="1:7" x14ac:dyDescent="0.25">
      <c r="A75" s="2" t="s">
        <v>455</v>
      </c>
      <c r="B75" s="3">
        <v>15.22619047619046</v>
      </c>
      <c r="C75" s="3">
        <v>18.138888888888879</v>
      </c>
      <c r="D75" s="3">
        <v>24.116666666666653</v>
      </c>
      <c r="E75" s="3">
        <v>23.200303371090669</v>
      </c>
      <c r="F75" s="3">
        <v>22.341666666666669</v>
      </c>
      <c r="G75" s="3">
        <v>103.02371606950334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Základní dělení</vt:lpstr>
      <vt:lpstr>Dělení ke schválení</vt:lpstr>
      <vt:lpstr>Cooperatio</vt:lpstr>
      <vt:lpstr>Obory</vt:lpstr>
      <vt:lpstr>Vstupy</vt:lpstr>
      <vt:lpstr>Autoři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 Jancarik</dc:creator>
  <cp:lastModifiedBy>Antonin Jancarik</cp:lastModifiedBy>
  <dcterms:created xsi:type="dcterms:W3CDTF">2022-05-25T20:41:55Z</dcterms:created>
  <dcterms:modified xsi:type="dcterms:W3CDTF">2022-05-30T09:11:10Z</dcterms:modified>
</cp:coreProperties>
</file>